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150" yWindow="255" windowWidth="18960" windowHeight="5310" tabRatio="829"/>
  </bookViews>
  <sheets>
    <sheet name="Prop2019-20DistTar" sheetId="4" r:id="rId1"/>
    <sheet name="2019-20TarContForm" sheetId="2" r:id="rId2"/>
    <sheet name="2019-20RebalContForm" sheetId="3" r:id="rId3"/>
    <sheet name="UAFG" sheetId="7" r:id="rId4"/>
    <sheet name="ARS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123Graph_APRICE3" hidden="1">'[1]IPP Cash Flow'!#REF!</definedName>
    <definedName name="__123Graph_BPRICE3" hidden="1">'[1]IPP Cash Flow'!#REF!</definedName>
    <definedName name="__123Graph_D" hidden="1">[2]SUMMARY!#REF!</definedName>
    <definedName name="_xlnm._FilterDatabase" hidden="1">[3]DataAct!#REF!</definedName>
    <definedName name="_Order1" hidden="1">255</definedName>
    <definedName name="_Order2" hidden="1">255</definedName>
    <definedName name="a">'[4]Lookup|Tables'!$G$12</definedName>
    <definedName name="A10remlife">'[5]PTRM input'!$L$16</definedName>
    <definedName name="A10stdlife">'[5]PTRM input'!$M$16</definedName>
    <definedName name="A10taxremlife">'[5]PTRM input'!$O$16</definedName>
    <definedName name="A10taxstdlife">'[5]PTRM input'!$P$16</definedName>
    <definedName name="A10taxvalue">'[5]PTRM input'!$N$16</definedName>
    <definedName name="A10value">'[5]PTRM input'!$J$16</definedName>
    <definedName name="A11remlife">'[5]PTRM input'!$L$17</definedName>
    <definedName name="A11stdlife">'[5]PTRM input'!$M$17</definedName>
    <definedName name="A11taxremlife">'[5]PTRM input'!$O$17</definedName>
    <definedName name="A11taxstdlife">'[5]PTRM input'!$P$17</definedName>
    <definedName name="A11taxvalue">'[5]PTRM input'!$N$17</definedName>
    <definedName name="A11value">'[5]PTRM input'!$J$17</definedName>
    <definedName name="A12remlife">'[5]PTRM input'!$L$18</definedName>
    <definedName name="A12stdlife">'[5]PTRM input'!$M$18</definedName>
    <definedName name="A12taxremlife">'[5]PTRM input'!$O$18</definedName>
    <definedName name="A12taxstdlife">'[5]PTRM input'!$P$18</definedName>
    <definedName name="A12taxvalue">'[5]PTRM input'!$N$18</definedName>
    <definedName name="A12value">'[5]PTRM input'!$J$18</definedName>
    <definedName name="A13remlife">'[5]PTRM input'!$L$19</definedName>
    <definedName name="A13stdlife">'[5]PTRM input'!$M$19</definedName>
    <definedName name="A13taxremlife">'[5]PTRM input'!$O$19</definedName>
    <definedName name="A13taxstdlife">'[5]PTRM input'!$P$19</definedName>
    <definedName name="A13taxvalue">'[5]PTRM input'!$N$19</definedName>
    <definedName name="A13value">'[5]PTRM input'!$J$19</definedName>
    <definedName name="A14remlife">'[5]PTRM input'!$L$20</definedName>
    <definedName name="A14stdlife">'[5]PTRM input'!$M$20</definedName>
    <definedName name="A14taxremlife">'[5]PTRM input'!$O$20</definedName>
    <definedName name="A14taxstdlife">'[5]PTRM input'!$P$20</definedName>
    <definedName name="A14taxvalue">'[5]PTRM input'!$N$20</definedName>
    <definedName name="A14value">'[5]PTRM input'!$J$20</definedName>
    <definedName name="A15remlife">'[5]PTRM input'!$L$21</definedName>
    <definedName name="A15stdlife">'[5]PTRM input'!$M$21</definedName>
    <definedName name="A15taxremlife">'[5]PTRM input'!$O$21</definedName>
    <definedName name="A15taxstdlife">'[5]PTRM input'!$P$21</definedName>
    <definedName name="A15taxvalue">'[5]PTRM input'!$N$21</definedName>
    <definedName name="A15value">'[5]PTRM input'!$J$21</definedName>
    <definedName name="A16remlife">'[5]PTRM input'!$L$22</definedName>
    <definedName name="A16stdlife">'[5]PTRM input'!$M$22</definedName>
    <definedName name="A16taxremlife">'[5]PTRM input'!$O$22</definedName>
    <definedName name="A16taxstdlife">'[5]PTRM input'!$P$22</definedName>
    <definedName name="A16taxvalue">'[5]PTRM input'!$N$22</definedName>
    <definedName name="A16value">'[5]PTRM input'!$J$22</definedName>
    <definedName name="A17remlife">'[5]PTRM input'!$L$23</definedName>
    <definedName name="A17stdlife">'[5]PTRM input'!$M$23</definedName>
    <definedName name="A17taxremlife">'[5]PTRM input'!$O$23</definedName>
    <definedName name="A17taxstdlife">'[5]PTRM input'!$P$23</definedName>
    <definedName name="A17taxvalue">'[5]PTRM input'!$N$23</definedName>
    <definedName name="A17value">'[5]PTRM input'!$J$23</definedName>
    <definedName name="A18remlife">'[5]PTRM input'!$L$24</definedName>
    <definedName name="A18stdlife">'[5]PTRM input'!$M$24</definedName>
    <definedName name="A18taxremlife">'[5]PTRM input'!$O$24</definedName>
    <definedName name="A18taxstdlife">'[5]PTRM input'!$P$24</definedName>
    <definedName name="A18taxvalue">'[5]PTRM input'!$N$24</definedName>
    <definedName name="A18value">'[5]PTRM input'!$J$24</definedName>
    <definedName name="A19remlife">'[5]PTRM input'!$L$25</definedName>
    <definedName name="A19stdlife">'[5]PTRM input'!$M$25</definedName>
    <definedName name="A19taxremlife">'[5]PTRM input'!$O$25</definedName>
    <definedName name="A19taxstdlife">'[5]PTRM input'!$P$25</definedName>
    <definedName name="A19taxvalue">'[5]PTRM input'!$N$25</definedName>
    <definedName name="A19value">'[5]PTRM input'!$J$25</definedName>
    <definedName name="A1remlife">'[5]PTRM input'!$L$7</definedName>
    <definedName name="A1stdlife">'[5]PTRM input'!$M$7</definedName>
    <definedName name="A1taxremlife">'[5]PTRM input'!$O$7</definedName>
    <definedName name="A1taxstdlife">'[5]PTRM input'!$P$7</definedName>
    <definedName name="A1taxvalue">'[5]PTRM input'!$N$7</definedName>
    <definedName name="A1value">'[5]PTRM input'!$J$7</definedName>
    <definedName name="A20remlife">'[5]PTRM input'!$L$26</definedName>
    <definedName name="A20stdlife">'[5]PTRM input'!$M$26</definedName>
    <definedName name="A20taxremlife">'[5]PTRM input'!$O$26</definedName>
    <definedName name="A20taxstdlife">'[5]PTRM input'!$P$26</definedName>
    <definedName name="A20taxvalue">'[5]PTRM input'!$N$26</definedName>
    <definedName name="A20value">'[5]PTRM input'!$J$26</definedName>
    <definedName name="A21remlife">'[5]PTRM input'!$L$27</definedName>
    <definedName name="A21stdlife">'[5]PTRM input'!$M$27</definedName>
    <definedName name="A21taxremlife">'[5]PTRM input'!$O$27</definedName>
    <definedName name="A21taxstdlife">'[5]PTRM input'!$P$27</definedName>
    <definedName name="A21taxvalue">'[5]PTRM input'!$N$27</definedName>
    <definedName name="A21value">'[5]PTRM input'!$J$27</definedName>
    <definedName name="A22remlife">'[5]PTRM input'!$L$28</definedName>
    <definedName name="A22stdlife">'[5]PTRM input'!$M$28</definedName>
    <definedName name="A22taxremlife">'[5]PTRM input'!$O$28</definedName>
    <definedName name="A22taxstdlife">'[5]PTRM input'!$P$28</definedName>
    <definedName name="A22taxvalue">'[5]PTRM input'!$N$28</definedName>
    <definedName name="A22value">'[5]PTRM input'!$J$28</definedName>
    <definedName name="A23remlife">'[5]PTRM input'!$L$29</definedName>
    <definedName name="A23stdlife">'[5]PTRM input'!$M$29</definedName>
    <definedName name="A23taxremlife">'[5]PTRM input'!$O$29</definedName>
    <definedName name="A23taxstdlife">'[5]PTRM input'!$P$29</definedName>
    <definedName name="A23taxvalue">'[5]PTRM input'!$N$29</definedName>
    <definedName name="A23value">'[5]PTRM input'!$J$29</definedName>
    <definedName name="A24remlife">'[5]PTRM input'!$L$30</definedName>
    <definedName name="A24stdlife">'[5]PTRM input'!$M$30</definedName>
    <definedName name="A24taxremlife">'[5]PTRM input'!$O$30</definedName>
    <definedName name="A24taxstdlife">'[5]PTRM input'!$P$30</definedName>
    <definedName name="A24taxvalue">'[5]PTRM input'!$N$30</definedName>
    <definedName name="A24value">'[5]PTRM input'!$J$30</definedName>
    <definedName name="A25remlife">'[5]PTRM input'!$L$31</definedName>
    <definedName name="A25stdlife">'[5]PTRM input'!$M$31</definedName>
    <definedName name="A25taxremlife">'[5]PTRM input'!$O$31</definedName>
    <definedName name="A25taxstdlife">'[5]PTRM input'!$P$31</definedName>
    <definedName name="A25taxvalue">'[5]PTRM input'!$N$31</definedName>
    <definedName name="A25value">'[5]PTRM input'!$J$31</definedName>
    <definedName name="A26remlife">'[5]PTRM input'!$L$32</definedName>
    <definedName name="A26stdlife">'[5]PTRM input'!$M$32</definedName>
    <definedName name="A26taxremlife">'[5]PTRM input'!$O$32</definedName>
    <definedName name="A26taxstdlife">'[5]PTRM input'!$P$32</definedName>
    <definedName name="A26taxvalue">'[5]PTRM input'!$N$32</definedName>
    <definedName name="A26value">'[5]PTRM input'!$J$32</definedName>
    <definedName name="A27remlife">'[5]PTRM input'!$L$33</definedName>
    <definedName name="A27stdlife">'[5]PTRM input'!$M$33</definedName>
    <definedName name="A27taxremlife">'[5]PTRM input'!$O$33</definedName>
    <definedName name="A27taxstdlife">'[5]PTRM input'!$P$33</definedName>
    <definedName name="A27taxvalue">'[5]PTRM input'!$N$33</definedName>
    <definedName name="A27value">'[5]PTRM input'!$J$33</definedName>
    <definedName name="A28remlife">'[5]PTRM input'!$L$34</definedName>
    <definedName name="A28stdlife">'[5]PTRM input'!$M$34</definedName>
    <definedName name="A28taxremlife">'[5]PTRM input'!$O$34</definedName>
    <definedName name="A28taxstdlife">'[5]PTRM input'!$P$34</definedName>
    <definedName name="A28taxvalue">'[5]PTRM input'!$N$34</definedName>
    <definedName name="A28value">'[5]PTRM input'!$J$34</definedName>
    <definedName name="A29remlife">'[5]PTRM input'!$L$35</definedName>
    <definedName name="A29stdlife">'[5]PTRM input'!$M$35</definedName>
    <definedName name="A29taxremlife">'[5]PTRM input'!$O$35</definedName>
    <definedName name="A29taxstdlife">'[5]PTRM input'!$P$35</definedName>
    <definedName name="A29taxvalue">'[5]PTRM input'!$N$35</definedName>
    <definedName name="A29value">'[5]PTRM input'!$J$35</definedName>
    <definedName name="A2remlife">'[5]PTRM input'!$L$8</definedName>
    <definedName name="A2stdlife">'[5]PTRM input'!$M$8</definedName>
    <definedName name="A2taxremlife">'[5]PTRM input'!$O$8</definedName>
    <definedName name="A2taxstdlife">'[5]PTRM input'!$P$8</definedName>
    <definedName name="A2taxvalue">'[5]PTRM input'!$N$8</definedName>
    <definedName name="A2value">'[5]PTRM input'!$J$8</definedName>
    <definedName name="A30remlife">'[5]PTRM input'!$L$36</definedName>
    <definedName name="A30stdlife">'[5]PTRM input'!$M$36</definedName>
    <definedName name="A30taxremlife">'[5]PTRM input'!$O$36</definedName>
    <definedName name="A30taxstdlife">'[5]PTRM input'!$P$36</definedName>
    <definedName name="A30taxvalue">'[5]PTRM input'!$N$36</definedName>
    <definedName name="A30value">'[5]PTRM input'!$J$36</definedName>
    <definedName name="A3remlife">'[5]PTRM input'!$L$9</definedName>
    <definedName name="A3stdlife">'[5]PTRM input'!$M$9</definedName>
    <definedName name="A3taxremlife">'[5]PTRM input'!$O$9</definedName>
    <definedName name="A3taxstdlife">'[5]PTRM input'!$P$9</definedName>
    <definedName name="A3taxvalue">'[5]PTRM input'!$N$9</definedName>
    <definedName name="A3value">'[5]PTRM input'!$J$9</definedName>
    <definedName name="A4remlife">'[5]PTRM input'!$L$10</definedName>
    <definedName name="A4stdlife">'[5]PTRM input'!$M$10</definedName>
    <definedName name="A4taxremlife">'[5]PTRM input'!$O$10</definedName>
    <definedName name="A4taxstdlife">'[5]PTRM input'!$P$10</definedName>
    <definedName name="A4taxvalue">'[5]PTRM input'!$N$10</definedName>
    <definedName name="A4value">'[5]PTRM input'!$J$10</definedName>
    <definedName name="A5remlife">'[5]PTRM input'!$L$11</definedName>
    <definedName name="A5stdlife">'[5]PTRM input'!$M$11</definedName>
    <definedName name="A5taxremlife">'[5]PTRM input'!$O$11</definedName>
    <definedName name="A5taxstdlife">'[5]PTRM input'!$P$11</definedName>
    <definedName name="A5taxvalue">'[5]PTRM input'!$N$11</definedName>
    <definedName name="A5value">'[5]PTRM input'!$J$11</definedName>
    <definedName name="A6remlife">'[5]PTRM input'!$L$12</definedName>
    <definedName name="A6stdlife">'[5]PTRM input'!$M$12</definedName>
    <definedName name="A6taxremlife">'[5]PTRM input'!$O$12</definedName>
    <definedName name="A6taxstdlife">'[5]PTRM input'!$P$12</definedName>
    <definedName name="A6taxvalue">'[5]PTRM input'!$N$12</definedName>
    <definedName name="A6value">'[5]PTRM input'!$J$12</definedName>
    <definedName name="A7remlife">'[5]PTRM input'!$L$13</definedName>
    <definedName name="A7stdlife">'[5]PTRM input'!$M$13</definedName>
    <definedName name="A7taxremlife">'[5]PTRM input'!$O$13</definedName>
    <definedName name="A7taxstdlife">'[5]PTRM input'!$P$13</definedName>
    <definedName name="A7taxvalue">'[5]PTRM input'!$N$13</definedName>
    <definedName name="A7value">'[5]PTRM input'!$J$13</definedName>
    <definedName name="A8remlife">'[5]PTRM input'!$L$14</definedName>
    <definedName name="A8stdlife">'[5]PTRM input'!$M$14</definedName>
    <definedName name="A8taxremlife">'[5]PTRM input'!$O$14</definedName>
    <definedName name="A8taxstdlife">'[5]PTRM input'!$P$14</definedName>
    <definedName name="A8taxvalue">'[5]PTRM input'!$N$14</definedName>
    <definedName name="A8value">'[5]PTRM input'!$J$14</definedName>
    <definedName name="A9remlife">'[5]PTRM input'!$L$15</definedName>
    <definedName name="A9stdlife">'[5]PTRM input'!$M$15</definedName>
    <definedName name="A9taxremlife">'[5]PTRM input'!$O$15</definedName>
    <definedName name="A9taxstdlife">'[5]PTRM input'!$P$15</definedName>
    <definedName name="A9taxvalue">'[5]PTRM input'!$N$15</definedName>
    <definedName name="A9value">'[5]PTRM input'!$J$15</definedName>
    <definedName name="aaaaaaa">'[6]Inputs 11'!$C$6</definedName>
    <definedName name="AAM">[7]Sheet1!$A$2:$A$335</definedName>
    <definedName name="abc">#REF!</definedName>
    <definedName name="Actuals">'[8]Lookup|Tables'!$G$26</definedName>
    <definedName name="Adj">[9]Assumptions!$F$13</definedName>
    <definedName name="AdjDates">OFFSET(Dates,0,1)</definedName>
    <definedName name="AIMMSUMMARY">[10]ControlNoLinks!$A$121:$L$154</definedName>
    <definedName name="Albany_UAFG_Rate">[11]CorporateParameters!$B$13:$IV$13</definedName>
    <definedName name="AllTariff">[12]Revenue!$F$38</definedName>
    <definedName name="AMCLSUMMARY">[10]ControlNoLinks!$A$434:$L$457</definedName>
    <definedName name="AMT">'[13]4. Trial balance for DUET'!$H$1:$H$65536</definedName>
    <definedName name="ANNUAL">[11]CorporateParameters!$B$7:$IV$7</definedName>
    <definedName name="anscount" hidden="1">1</definedName>
    <definedName name="AOF">[14]Version_Codes!$H$16</definedName>
    <definedName name="Apr_Rec">#N/A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>Main.SAPF4Help()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'[15]Capex input'!$W$109:$W$115</definedName>
    <definedName name="Asset1">'[5]PTRM input'!$G$7</definedName>
    <definedName name="Asset10">'[5]PTRM input'!$G$16</definedName>
    <definedName name="Asset11">'[5]PTRM input'!$G$17</definedName>
    <definedName name="asset11a">#REF!</definedName>
    <definedName name="Asset12">'[5]PTRM input'!$G$18</definedName>
    <definedName name="Asset13">'[5]PTRM input'!$G$19</definedName>
    <definedName name="Asset14">'[5]PTRM input'!$G$20</definedName>
    <definedName name="Asset15">'[5]PTRM input'!$G$21</definedName>
    <definedName name="Asset16">'[5]PTRM input'!$G$22</definedName>
    <definedName name="Asset17">'[5]PTRM input'!$G$23</definedName>
    <definedName name="Asset18">'[5]PTRM input'!$G$24</definedName>
    <definedName name="Asset19">'[5]PTRM input'!$G$25</definedName>
    <definedName name="Asset2">'[5]PTRM input'!$G$8</definedName>
    <definedName name="Asset20">'[5]PTRM input'!$G$26</definedName>
    <definedName name="Asset21">'[5]PTRM input'!$G$27</definedName>
    <definedName name="Asset22">'[5]PTRM input'!$G$28</definedName>
    <definedName name="Asset23">'[5]PTRM input'!$G$29</definedName>
    <definedName name="Asset24">'[5]PTRM input'!$G$30</definedName>
    <definedName name="Asset25">'[5]PTRM input'!$G$31</definedName>
    <definedName name="Asset26">'[5]PTRM input'!$G$32</definedName>
    <definedName name="Asset27">'[5]PTRM input'!$G$33</definedName>
    <definedName name="Asset28">'[5]PTRM input'!$G$34</definedName>
    <definedName name="Asset29">'[5]PTRM input'!$G$35</definedName>
    <definedName name="Asset3">'[5]PTRM input'!$G$9</definedName>
    <definedName name="Asset30">'[5]PTRM input'!$G$36</definedName>
    <definedName name="Asset4">'[5]PTRM input'!$G$10</definedName>
    <definedName name="Asset5">'[5]PTRM input'!$G$11</definedName>
    <definedName name="Asset6">'[5]PTRM input'!$G$12</definedName>
    <definedName name="Asset7">'[5]PTRM input'!$G$13</definedName>
    <definedName name="Asset8">'[5]PTRM input'!$G$14</definedName>
    <definedName name="Asset9">'[5]PTRM input'!$G$15</definedName>
    <definedName name="assset1">#REF!</definedName>
    <definedName name="assset10">#REF!</definedName>
    <definedName name="AUD.USD">[16]Assum!$D$31</definedName>
    <definedName name="Author">[17]Cover!$D$23</definedName>
    <definedName name="Ave_Cust_Ann_Chg_2016">[18]Revenue!$AE$127</definedName>
    <definedName name="Ave_Cust_Ann_Chg_2017">[18]Revenue!$AF$127</definedName>
    <definedName name="Ave_Cust_Ann_Chg_2018">[18]Revenue!$AG$127</definedName>
    <definedName name="Ave_Cust_Ann_Chg_2019">[18]Revenue!$AH$127</definedName>
    <definedName name="B_Demand_MultiReg">OFFSET('[19]Input &amp; Calcs'!#REF!,0,0,COUNT('[19]Input &amp; Calcs'!#REF!),1)</definedName>
    <definedName name="B3_usage_price_change_2015">[18]Revenue!$AC$121</definedName>
    <definedName name="B3_usage_price_change_2016">[18]Revenue!$AE$121</definedName>
    <definedName name="B3_usage_price_change_2017">[18]Revenue!$AF$121</definedName>
    <definedName name="B3_usage_price_change_2018">[18]Revenue!$AG$121</definedName>
    <definedName name="B3_usage_price_change_2019">[18]Revenue!$AH$121</definedName>
    <definedName name="Balance_Detail">!$L$83:!$L$178</definedName>
    <definedName name="BALANCE_SHEET">!$A$81</definedName>
    <definedName name="base">[20]Base!$A:$IV</definedName>
    <definedName name="BaseFee">[17]Ass!$D$22</definedName>
    <definedName name="BBB">#N/A</definedName>
    <definedName name="BDemand">OFFSET('[19]Input &amp; Calcs'!#REF!,0,0,COUNT('[19]Input &amp; Calcs'!#REF!),1)</definedName>
    <definedName name="BEPbaseRent">[21]Assumptions!$G$940</definedName>
    <definedName name="BEPcpiFactor">[21]Assumptions!$G$934</definedName>
    <definedName name="BEPoptionalRent">[21]Assumptions!$G$944</definedName>
    <definedName name="bookdepreg">[22]Input!$B$73:$V$80</definedName>
    <definedName name="Bridge_amount">'[23]Assumptions-Fin'!$F$198</definedName>
    <definedName name="Bridge_commitment">'[23]Assumptions-Fin'!$F$202</definedName>
    <definedName name="Bridge_date">'[23]Assumptions-Fin'!$F$199</definedName>
    <definedName name="Bridge_margin">'[23]Assumptions-Fin'!$F$200</definedName>
    <definedName name="Bridge_margin2">'[23]Assumptions-Fin'!$F$201</definedName>
    <definedName name="BS_PL">'[13]4. Trial balance for DUET'!$F$1:$F$65536</definedName>
    <definedName name="BSALSUMMARY">[10]ControlNoLinks!$A$89:$L$120</definedName>
    <definedName name="BUDATA">[24]DETAIL!$E$1:$S$500</definedName>
    <definedName name="BUR">[25]Version_Codes!$H$11</definedName>
    <definedName name="Bwood">[25]Version_Codes!$H$9</definedName>
    <definedName name="by">#REF!</definedName>
    <definedName name="call2">[26]Assumptions!$G$7</definedName>
    <definedName name="call2ita1">[26]Assumptions!$H$7</definedName>
    <definedName name="calldate">[26]Assumptions!$F$7</definedName>
    <definedName name="capex_principal">'[23]Assumptions-Fin'!$F$305</definedName>
    <definedName name="Capex_Sens">'[27]DUET S'!$D$18</definedName>
    <definedName name="Capex_table">'[27]A-Depn'!$B$4:$AP$16</definedName>
    <definedName name="Capexreg">[22]Depn!$A$5:$CS$16</definedName>
    <definedName name="Caplagreg">[22]Depn!$B$19</definedName>
    <definedName name="CapPymt">[28]Input!$AD$26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'[29]ESF 2005 Budget'!$C$29:$P$51</definedName>
    <definedName name="CC_1251">'[29]ESF 2005 Budget'!$C$195:$P$214</definedName>
    <definedName name="CC_1651">'[29]ESF 2005 Budget'!$C$308:$P$322</definedName>
    <definedName name="CF">[25]Version_Codes!$H$17</definedName>
    <definedName name="ChangeList">#REF!</definedName>
    <definedName name="CHART2_Source">[30]Chartdata!$A$3:$A$264,[30]Chartdata!$D$3:$D$264,[30]Chartdata!$K$3:$N$264</definedName>
    <definedName name="ck">37081.7900530093</definedName>
    <definedName name="CLEAR">#N/A</definedName>
    <definedName name="CLEAR1">#N/A</definedName>
    <definedName name="ClearFY1">[31]RAW_FY1!$D$7:$BA$200</definedName>
    <definedName name="ClearFY2">[31]RAW_FY2!$D$7:$BA$183</definedName>
    <definedName name="ClearFY3">[31]RAW_FY3!$D$7:$BA$183</definedName>
    <definedName name="ClearFY4">[31]RAW_FY4!$D$7:$BA$183</definedName>
    <definedName name="ClearFY5">[31]RAW_FY5!$D$7:$BA$183</definedName>
    <definedName name="ClearFY6">[31]RAW_FY6!$D$7:$BA$200</definedName>
    <definedName name="ClearFY7">[31]RAW_FY7!$D$7:$BA$183</definedName>
    <definedName name="ClearFY8">[31]RAW_FY8!$D$7:$BA$183</definedName>
    <definedName name="COA">'[13]3.  CoA'!$A$1:$H$65536</definedName>
    <definedName name="Coastal_UAFG_Rate">[11]CorporateParameters!$B$11:$IV$11</definedName>
    <definedName name="ColClearFY1">[31]RAW_FY1!$A$7:$A$183</definedName>
    <definedName name="ColClearFY2">[31]RAW_FY2!$A$7:$A$183</definedName>
    <definedName name="ColClearFY3">[31]RAW_FY3!$A$7:$A$183</definedName>
    <definedName name="ColClearFY4">[31]RAW_FY4!$A$7:$A$183</definedName>
    <definedName name="ColClearFY5">[31]RAW_FY5!$A$7:$A$183</definedName>
    <definedName name="ColClearFY6">[31]RAW_FY6!$A$7:$A$183</definedName>
    <definedName name="ColClearFY7">[31]RAW_FY7!$A$7:$A$183</definedName>
    <definedName name="ColClearFY8">[31]RAW_FY8!$A$7:$A$183</definedName>
    <definedName name="Core_Calc">[18]Tax_CoRE!$Y$296:$AD$296</definedName>
    <definedName name="Core_input">[18]Tax_CoRE!$Y$297:$AD$297</definedName>
    <definedName name="CostCodes">[31]Main!$D$10:$D$209</definedName>
    <definedName name="CPI">[32]Parameters!$B$98</definedName>
    <definedName name="CPI_Sens">'[33]HUF S'!$D$12</definedName>
    <definedName name="CPI_Sensitivity">[21]Scenarios!$C$27</definedName>
    <definedName name="CPIb">[14]Version_Codes!$H$15</definedName>
    <definedName name="CRCP_y1">'[34]AGN business details'!$C$38</definedName>
    <definedName name="CRCP_y2">'[34]AGN business details'!$D$38</definedName>
    <definedName name="CRCP_y3">'[34]AGN business details'!$E$38</definedName>
    <definedName name="CRCP_y4">'[34]AGN business details'!$F$38</definedName>
    <definedName name="CRCP_y5">'[34]AGN business details'!$G$38</definedName>
    <definedName name="CRCP_y6">'[34]AGN business details'!$H$38</definedName>
    <definedName name="csDesignMode">1</definedName>
    <definedName name="CurrentMonth">[35]Edits!$E$141</definedName>
    <definedName name="CurrentYear">'[36]Lookup Table'!$I:$I</definedName>
    <definedName name="CurrMonth">[37]Update!$C$5</definedName>
    <definedName name="Data_input">'[38]Site input sheet'!$O$14:$BD$390</definedName>
    <definedName name="DATA10">'[39]SAP Actual'!$J$2:$J$30688</definedName>
    <definedName name="DATA11">'[39]SAP Actual'!$K$2:$K$30688</definedName>
    <definedName name="DATA8">'[39]SAP Actual'!$H$2:$H$30688</definedName>
    <definedName name="DATA9">'[39]SAP Actual'!$I$2:$I$30688</definedName>
    <definedName name="Date_BS">[40]Data_Table!$G$19</definedName>
    <definedName name="DATE_HISTORICAL">OFFSET('[19]Input &amp; Calcs'!#REF!,0,0,COUNT('[19]Input &amp; Calcs'!#REF!),1)</definedName>
    <definedName name="Date_Ref">[41]PT_Data!$B$7:$M$9</definedName>
    <definedName name="Dates">OFFSET(DateLength,0,0,COUNT(DateLength),1)</definedName>
    <definedName name="days_in_year">[42]Assumptions!$F$18</definedName>
    <definedName name="DD_MULTI">OFFSET('[19]Input &amp; Calcs'!#REF!,0,0,COUNT('[19]Input &amp; Calcs'!#REF!),1)</definedName>
    <definedName name="Dec08TB" hidden="1">[3]DataAct!#REF!</definedName>
    <definedName name="Deflation_factor_AUD">[28]Input!$G$46:$BD$46</definedName>
    <definedName name="Deflation_factor_prior">[43]Marketing!$H$31:$AD$31</definedName>
    <definedName name="degree_day_threshold">[42]Assumptions!$F$13</definedName>
    <definedName name="Delta">[44]Main!$W$17</definedName>
    <definedName name="DepartmentName">'[45]2006'!$A$2</definedName>
    <definedName name="desp">[46]DESP!$A:$IV</definedName>
    <definedName name="Discount_rate">[43]Marketing!$H$11:$AD$11</definedName>
    <definedName name="Discount_rate_prior">[43]Marketing!$H$29:$AD$29</definedName>
    <definedName name="Divest_Assumptions">!$A$409</definedName>
    <definedName name="DME_Dirty" hidden="1">"False"</definedName>
    <definedName name="dms_ABN_List">'[34]AGN business details'!$K$27:$K$48</definedName>
    <definedName name="dms_AGN_Assets">'[34]18 - Tax depreciation'!$B$19:$B$25</definedName>
    <definedName name="dms_DollarReal">'[34]AGN business details'!$C$55</definedName>
    <definedName name="dms_DollarRealPrev_y5">'[34]AGN business details'!$C$56</definedName>
    <definedName name="dms_ESCALATOR_rows">#REF!</definedName>
    <definedName name="dms_Model">'[34]AGN business details'!$C$49</definedName>
    <definedName name="dms_RPT">'[34]AGN business details'!$C$48</definedName>
    <definedName name="dms_TradingName">'[34]AGN business details'!$C$14</definedName>
    <definedName name="dms_TradingName_List">'[34]AGN business details'!$J$27:$J$48</definedName>
    <definedName name="dms_UnitofMeasure">#REF!</definedName>
    <definedName name="DNSP">[47]Outcomes!$B$2</definedName>
    <definedName name="dollars">'[8]Lookup|Tables'!$G$10</definedName>
    <definedName name="Download">'[48]Download Sheet'!$A$1:$C$335</definedName>
    <definedName name="Drc">'[5]PTRM input'!$G$233</definedName>
    <definedName name="Drpc">'[5]PTRM input'!$G$231</definedName>
    <definedName name="Drpt">'[5]PTRM input'!$G$232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>'[5]PTRM input'!$G$219</definedName>
    <definedName name="EDD">OFFSET('[19]Input &amp; Calcs'!#REF!,0,0,COUNT('[19]Input &amp; Calcs'!#REF!),1)</definedName>
    <definedName name="EDD_MULTI">OFFSET('[19]Input &amp; Calcs'!#REF!,0,0,COUNT('[19]Input &amp; Calcs'!#REF!),1)</definedName>
    <definedName name="EmbedCHART_Source">[30]Chartdata!$A$3:$A$264, [30]Chartdata!$I$3:$J$264</definedName>
    <definedName name="EndDate2">[49]CALCULATIONS!$E$4</definedName>
    <definedName name="Equi_disc_rate">'[23]Assumptions-Fin'!$F$386</definedName>
    <definedName name="Equity_share">[28]Output!$N$322</definedName>
    <definedName name="equity7">'[23]Assumptions-Fin'!$F$388</definedName>
    <definedName name="ERC_Final_Calc">'[5]Equity raising costs'!$Q$54</definedName>
    <definedName name="ERC_Yr01_Inc">'[5]PTRM input'!$G$70</definedName>
    <definedName name="Error_Messages">!$L$382:!$L$392</definedName>
    <definedName name="Errors">!$A$380</definedName>
    <definedName name="EstDate">[17]Ass!$D$157</definedName>
    <definedName name="EUR">[50]Timetable!$B$4</definedName>
    <definedName name="Exchange_rate_nominal">[28]Input!$H$37:$BD$37</definedName>
    <definedName name="Exchange_Rates2">'[51]Exchange Rates'!$H$9:$X$46</definedName>
    <definedName name="Exchange_Rates5">'[51]Exchange Rates'!$H$9:$X$46</definedName>
    <definedName name="Exchange_Start">'[51]Exchange Rates'!$A$9</definedName>
    <definedName name="ExchangeCodes">'[52]Exchange Rates'!$D$11:$D$45</definedName>
    <definedName name="ExcoSlides_FY">'[53]Monthend Variances'!$S$1:$AC$62</definedName>
    <definedName name="ExcoSlides_Mth">'[53]Monthend Variances'!$A$1:$G$62</definedName>
    <definedName name="ExcoSlides_YTD">'[53]Monthend Variances'!$H$1:$R$62</definedName>
    <definedName name="ExpCapex_Sensitivity">[21]Scenarios!$C$24</definedName>
    <definedName name="ExRates">'[54]Exchange Rates'!$A$7:$C$34</definedName>
    <definedName name="Extraordinary">!$G$34</definedName>
    <definedName name="f">'[5]PTRM input'!$G$216</definedName>
    <definedName name="F_Fe">[28]Input!$AD$15</definedName>
    <definedName name="F_Moisture">[28]Input!$AD$16</definedName>
    <definedName name="factor">'[8]Lookup|Tables'!$G$17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[28]Output!$G$286:$BD$288</definedName>
    <definedName name="FORECAST_B2_DD_MULTI">OFFSET('[19]Input &amp; Calcs'!#REF!,0,0,COUNT('[19]Input &amp; Calcs'!#REF!),1)</definedName>
    <definedName name="FORECAST_B2_EDD_LINEAR">OFFSET('[19]Input &amp; Calcs'!#REF!,0,0,COUNT('[19]Input &amp; Calcs'!#REF!),1)</definedName>
    <definedName name="FORECAST_B2_EDD_MULTI">OFFSET('[19]Input &amp; Calcs'!#REF!,0,0,COUNT('[19]Input &amp; Calcs'!#REF!),1)</definedName>
    <definedName name="FORECAST_B3_DD_MULTI">OFFSET('[19]Input &amp; Calcs'!#REF!,0,0,COUNT('[19]Input &amp; Calcs'!#REF!),1)</definedName>
    <definedName name="FORECAST_B3_EDD_LINEAR">OFFSET('[19]Input &amp; Calcs'!$BQ$11:$BQ$135,0,0,COUNT('[19]Input &amp; Calcs'!$BQ$11:$BQ$135),1)</definedName>
    <definedName name="FORECAST_B3_EDD_MULTI">OFFSET('[19]Input &amp; Calcs'!#REF!,0,0,COUNT('[19]Input &amp; Calcs'!#REF!),1)</definedName>
    <definedName name="FORECAST_C_DD_LINEAR">OFFSET('[19]Input &amp; Calcs'!#REF!,0,0,COUNT('[19]Input &amp; Calcs'!#REF!),1)</definedName>
    <definedName name="FORECAST_C_DD_MULTI">OFFSET('[19]Input &amp; Calcs'!$BD$11:$BD$135,0,0,COUNT('[19]Input &amp; Calcs'!$BD$11:$BD$135),1)</definedName>
    <definedName name="FORECAST_C_EDD_LINEAR">OFFSET('[19]Input &amp; Calcs'!#REF!,0,0,COUNT('[19]Input &amp; Calcs'!#REF!),1)</definedName>
    <definedName name="FORECAST_C_EDD_MULTI">OFFSET('[19]Input &amp; Calcs'!#REF!,0,0,COUNT('[19]Input &amp; Calcs'!#REF!),1)</definedName>
    <definedName name="FORECAST_D_DD_LINEAR">OFFSET('[19]Input &amp; Calcs'!$BR$11:$BR$135,0,0,COUNT('[19]Input &amp; Calcs'!$BR$11:$BR$135),1)</definedName>
    <definedName name="FORECAST_D_DD_MULTI">OFFSET('[19]Input &amp; Calcs'!#REF!,0,0,COUNT('[19]Input &amp; Calcs'!#REF!),1)</definedName>
    <definedName name="FORECAST_D_EDD_LINEAR">OFFSET('[19]Input &amp; Calcs'!#REF!,0,0,COUNT('[19]Input &amp; Calcs'!#REF!),1)</definedName>
    <definedName name="Forecast_D_EDD_MULTI">OFFSET('[19]Input &amp; Calcs'!#REF!,0,0,COUNT('[19]Input &amp; Calcs'!#REF!),1)</definedName>
    <definedName name="Forecast_Lookup">'[55]Forecast Summary'!$B$1:$AH$140</definedName>
    <definedName name="FORECAST_OB">OFFSET('[19]Input &amp; Calcs'!#REF!,0,0,COUNT('[19]Input &amp; Calcs'!#REF!),1)</definedName>
    <definedName name="FORECAST_OB_LINEAR">OFFSET('[19]Input &amp; Calcs'!#REF!,0,0,COUNT('[19]Input &amp; Calcs'!#REF!),1)</definedName>
    <definedName name="FORECAST_V_DD_LINEAR">OFFSET('[19]Input &amp; Calcs'!#REF!,0,0,COUNT('[19]Input &amp; Calcs'!#REF!),1)</definedName>
    <definedName name="FORECAST_V_DD_MULTI">OFFSET('[19]Input &amp; Calcs'!#REF!,0,0,COUNT('[19]Input &amp; Calcs'!#REF!),1)</definedName>
    <definedName name="FORECAST_V_EDD_LINEAR">OFFSET('[19]Input &amp; Calcs'!#REF!,0,0,COUNT('[19]Input &amp; Calcs'!#REF!),1)</definedName>
    <definedName name="FORECAST_V_EDD_MULTI">OFFSET('[19]Input &amp; Calcs'!#REF!,0,0,COUNT('[19]Input &amp; Calcs'!#REF!),1)</definedName>
    <definedName name="FRAInstrumentsA">OFFSET(YCPackA,0,1,SUM(IF(OFFSET(YCPackA,0,2,,1),0,1)),1)</definedName>
    <definedName name="FRAInstrumentsB">OFFSET(YCPackB,0,1,SUM(IF(OFFSET(YCPackB,0,2,,1),0,1)),1)</definedName>
    <definedName name="FRAInstrumentsC">OFFSET(YCPackC,0,1,SUM(IF(OFFSET(YCPackC,0,2,,1),0,1)),1)</definedName>
    <definedName name="FRCP">'[34]AGN business details'!$C$35:$G$35</definedName>
    <definedName name="FRCP_span">CONCATENATE(FRCP_y1, " to ", FRCP_y5)</definedName>
    <definedName name="FRCP_y1">'[34]AGN business details'!$C$35</definedName>
    <definedName name="FRCP_y2">'[34]AGN business details'!$D$35</definedName>
    <definedName name="FRCP_y3">'[34]AGN business details'!$E$35</definedName>
    <definedName name="FRCP_y4">'[34]AGN business details'!$F$35</definedName>
    <definedName name="FRCP_y5">'[34]AGN business details'!$G$35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>OFFSET(Fut10YrInstrument,0,1,COUNT(Fut10YrInstrument)/2,1)</definedName>
    <definedName name="Fut10YrDates">OFFSET(Fut10YrInstrument,0,0,COUNT(Fut10YrInstrument)/2,1)</definedName>
    <definedName name="Fut3YrCFs">OFFSET(Fut3YrInstrument,0,1,COUNT(Fut3YrInstrument)/2,1)</definedName>
    <definedName name="Fut3YrDates">OFFSET(Fut3YrInstrument,0,0,COUNT(Fut3YrInstrument)/2,1)</definedName>
    <definedName name="g">'[5]PTRM input'!$G$218</definedName>
    <definedName name="Gie">[54]INFO!$J$49</definedName>
    <definedName name="GroupID">[56]Edits!$G$157</definedName>
    <definedName name="GST_rate">'[23]Assumptions-Fin'!$F$412</definedName>
    <definedName name="GUF_Data">'[57]Monthly Input Sheet'!$H$76:$H$79,'[57]Monthly Input Sheet'!$H$81,'[57]Monthly Input Sheet'!$H$83,'[57]Monthly Input Sheet'!$N$76:$N$77,'[57]Monthly Input Sheet'!$N$79,'[57]Monthly Input Sheet'!$N$81,'[57]Monthly Input Sheet'!$N$84:$N$85</definedName>
    <definedName name="Halfyr">'[37]P&amp;L'!$B$100</definedName>
    <definedName name="HDD_Annual">OFFSET('[19]Input &amp; Calcs'!#REF!,0,0,COUNT('[19]Input &amp; Calcs'!#REF!),1)</definedName>
    <definedName name="HDD_Tariff">OFFSET('[19]Input &amp; Calcs'!#REF!,0,0,COUNT('[19]Input &amp; Calcs'!#REF!),1)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'[53]Monthend Variances'!$B$6</definedName>
    <definedName name="Hyperlinks">[31]Main!$F$10:$F$209</definedName>
    <definedName name="Icpr">'[5]PTRM input'!$G$229</definedName>
    <definedName name="IDfix">[58]Masterfile!$F$1:$G$922</definedName>
    <definedName name="Inflation_factor_AUD">[28]Input!$G$45:$BD$45</definedName>
    <definedName name="Inflation_rate">'[59]Setup - General'!$D$18</definedName>
    <definedName name="Inflation_rate_AUD">[43]Marketing!$H$15:$AD$15</definedName>
    <definedName name="Inflation_rate_AUD_yr0">[43]Marketing!$I$15</definedName>
    <definedName name="inpExchangeRates">'[51]Exchange Rates'!$A$9</definedName>
    <definedName name="inpFirstYear">[52]Start!$M$9</definedName>
    <definedName name="inpPrices">[51]Prices!$A$9:$Y$44</definedName>
    <definedName name="inpPricesLikely">[51]Prices!$A$10</definedName>
    <definedName name="inpPricesLower">[51]Prices!$A$102</definedName>
    <definedName name="inpPricesUpper">[51]Prices!$A$56</definedName>
    <definedName name="inpPricesUser">[51]Prices!$A$148</definedName>
    <definedName name="inpUserDefinedRates">'[51]Exchange Rates'!$A$51</definedName>
    <definedName name="InputDataClearArea">'[57]Monthly Input Sheet'!$D$12:$D$37,'[57]Monthly Input Sheet'!$F$12:$J$37,'[57]Monthly Input Sheet'!$M$12:$Q$37</definedName>
    <definedName name="InputRange">'[60]Scale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[21]Scenarios!$C$29</definedName>
    <definedName name="Interest">!$G$30</definedName>
    <definedName name="Invoice">[58]WMP_Fix!$CI$7:$CK$94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[26]Investments!$E$40:$AJ$40</definedName>
    <definedName name="ita1dist">[26]Taxation!$E$63:$AJ$63</definedName>
    <definedName name="italoandraw">[26]Debt!$E$37:$AJ$37</definedName>
    <definedName name="italoanint">[26]Debt!$E$38:$AJ$38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[11]CorporateParameters!$B$15:$IV$15</definedName>
    <definedName name="Key_Ratios">!$A$87</definedName>
    <definedName name="kms">'[8]Lookup|Tables'!$G$23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[28]Input!$AD$21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gBDemand_EDD">OFFSET('[19]Input &amp; Calcs'!#REF!,0,0,COUNT('[19]Input &amp; Calcs'!#REF!),2)</definedName>
    <definedName name="LagBDemand_HDD">OFFSET('[19]Input &amp; Calcs'!#REF!,0,0,COUNT('[19]Input &amp; Calcs'!#REF!),2)</definedName>
    <definedName name="LagRDemand_EDD">OFFSET('[19]Input &amp; Calcs'!#REF!,0,0,COUNT('[19]Input &amp; Calcs'!#REF!),2)</definedName>
    <definedName name="LagRDemand_HDD">OFFSET('[19]Input &amp; Calcs'!#REF!,0,0,COUNT('[19]Input &amp; Calcs'!#REF!),2)</definedName>
    <definedName name="LF_Ratio">[28]Input!$AD$12</definedName>
    <definedName name="limcount" hidden="1">2</definedName>
    <definedName name="listdate">[26]Assumptions!$F$6</definedName>
    <definedName name="LJASF">#N/A</definedName>
    <definedName name="LookupCode">'[36]Lookup Table'!$A:$A</definedName>
    <definedName name="Lump_premium">[28]Input!$AD$19</definedName>
    <definedName name="m2acqprice">[26]Investments!$E$10:$AJ$10</definedName>
    <definedName name="m2loanint">[26]Debt!$E$48:$AJ$48</definedName>
    <definedName name="m2loanrepay">[26]Debt!$E$47:$AJ$47</definedName>
    <definedName name="m2upfront">[26]Investments!$E$9:$AJ$9</definedName>
    <definedName name="m5subcoupon">[26]Debt!$E$11:$AJ$11</definedName>
    <definedName name="m5subdebtcost">[26]Debt!$E$9:$AJ$9</definedName>
    <definedName name="macq1repay">[26]Debt!$E$18:$AJ$18</definedName>
    <definedName name="macqloan1draw">[26]Debt!$E$16:$AJ$16</definedName>
    <definedName name="Max_Prodn">[28]Input!$AD$10</definedName>
    <definedName name="May_Ytd">'[61]Jun YTD'!$G$2:$G$65536</definedName>
    <definedName name="MBLBALSHT">'[62]MBL IV RECONS'!$B$18:$F$228</definedName>
    <definedName name="MBLINTERCO">'[62]MBL IV INTERCOY'!$A$1:$K$95</definedName>
    <definedName name="mbllon1250clearing">#N/A</definedName>
    <definedName name="MBLSUMMARY">[10]ControlNoLinks!$A$302:$L$367</definedName>
    <definedName name="Metric_long">[28]Input!$O$14</definedName>
    <definedName name="millions">'[8]Lookup|Tables'!$G$12</definedName>
    <definedName name="MIMLSUMMARY">[10]ControlNoLinks!$A$1:$L$88</definedName>
    <definedName name="Minority">!$G$36</definedName>
    <definedName name="MinRoyalty">[28]Input!$AD$24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[10]ControlNoLinks!$A$220:$L$255</definedName>
    <definedName name="Mkt_Mix_Discount">[28]Input!$H$145:$BD$145</definedName>
    <definedName name="MLLSUMMARY">[10]ControlNoLinks!$A$155:$L$185</definedName>
    <definedName name="MLSLSUMMARY">[10]ControlNoLinks!$A$368:$L$433</definedName>
    <definedName name="MM_Disc_Fines">[28]Input!$AD$17</definedName>
    <definedName name="MM_Disc_Lump">[28]Input!$AD$17</definedName>
    <definedName name="Module1.AIMMPRINT">[10]!Module1.AIMMPRINT</definedName>
    <definedName name="Month_Days">'[53]Monthend Variances'!$B$3</definedName>
    <definedName name="MS_Discounting">[28]Input!$I$53:$BE$53</definedName>
    <definedName name="mth">'[63]Budget PL'!$AI$3:$AI$14</definedName>
    <definedName name="Mth_Ref">[40]Data_Table!$D$19</definedName>
    <definedName name="Mth_Ref_Data">[40]Acct_Class_Cons!$AE$7</definedName>
    <definedName name="Nominal">'[8]Input|Escalators'!$C$25</definedName>
    <definedName name="Nominal_to_Real">'[8]Input|Escalators'!$C$29:$C$35</definedName>
    <definedName name="NonExpCapex">[21]Scenarios!$C$25</definedName>
    <definedName name="Not_Using">[28]Input!$T$6</definedName>
    <definedName name="NOTE">'[13]4. Trial balance for DUET'!$G$1:$G$65536</definedName>
    <definedName name="NPV_Details">!$A$192</definedName>
    <definedName name="NPV_diff5">'[64]Regulated Tariff'!#REF!</definedName>
    <definedName name="NPV_diff6">'[64]Regulated Tariff'!#REF!</definedName>
    <definedName name="NPV_diff7">'[64]Regulated Tariff'!#REF!</definedName>
    <definedName name="NPV_diff8">'[64]Regulated Tariff'!#REF!</definedName>
    <definedName name="NRAdd">[54]INFO!$F$41</definedName>
    <definedName name="NRAdj">[54]INFO!$D$38</definedName>
    <definedName name="NResT">[54]INFO!$G$33</definedName>
    <definedName name="NRt">[54]INFO!$G$34</definedName>
    <definedName name="number">'[8]Lookup|Tables'!$G$16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[65]Sheet1!$D$109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[21]Assumptions!$G$955</definedName>
    <definedName name="NWSGendDate">[21]Assumptions!$G$965</definedName>
    <definedName name="NWSGescalation">[21]Assumptions!$G$960</definedName>
    <definedName name="NWSGmaintenance">[21]Assumptions!$G$962</definedName>
    <definedName name="NWSGstartDate">[21]Assumptions!$G$964</definedName>
    <definedName name="NWSGtariff">[21]Assumptions!$G$959</definedName>
    <definedName name="NWSGthroughput">[21]Assumptions!$G$957</definedName>
    <definedName name="OHFY15">'[66]4.Connections market expansn'!$K$16</definedName>
    <definedName name="OHFY16">'[66]4.Connections market expansn'!$L$16</definedName>
    <definedName name="Operation">'[59]Cover page'!$E$6</definedName>
    <definedName name="Opex_Sens">'[27]DUET S'!$D$15</definedName>
    <definedName name="Opex_Sensitivity">[21]Scenarios!$C$21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[67]RECONCILIATIONS!$A$1619</definedName>
    <definedName name="OTHERSUMMARY">[10]ControlNoLinks!$A$256:$L$301</definedName>
    <definedName name="outAdditionalInfo">[51]Consolidated!$A$1306</definedName>
    <definedName name="outCrossRates">'[51]Exchange Rates'!$A$136</definedName>
    <definedName name="outEliminations">[51]Consolidated!$A$402</definedName>
    <definedName name="outPricesValidation">[51]Prices!$A$240</definedName>
    <definedName name="outPricesViewCurrency">[51]Prices!$A$194</definedName>
    <definedName name="output">'[53]Monthend Variances'!$F$6:$AC$81</definedName>
    <definedName name="outSelectedRates">'[51]Exchange Rates'!$A$98</definedName>
    <definedName name="OverA">[14]Version_Codes!$H$9</definedName>
    <definedName name="P_0_RevCap">'[5]X factors'!$G$63</definedName>
    <definedName name="P_0_RevYld">'[5]X factors'!$G$83</definedName>
    <definedName name="P_0_WAPC">'[5]X factors'!$G$47</definedName>
    <definedName name="pay">[46]pay!$A:$IV</definedName>
    <definedName name="Payment_Date">'[23]Assumptions-Fin'!$F$194</definedName>
    <definedName name="Payment_Qtr">[23]Assumptions!$G$20</definedName>
    <definedName name="Pe">[17]Ass!$D$6</definedName>
    <definedName name="percent">'[8]Lookup|Tables'!$G$14</definedName>
    <definedName name="Period_BS">[40]Data_Table!$H$19</definedName>
    <definedName name="Period_No">[40]Data_Table!$B$19</definedName>
    <definedName name="PERIODS">[68]Sheet1!$AP$10:$AR$23</definedName>
    <definedName name="PLSummary">[69]Summary!$A$2:$Q$73</definedName>
    <definedName name="PRCP">'[34]AGN business details'!$C$41:$G$41</definedName>
    <definedName name="PRCP_y1">'[34]AGN business details'!$C$41</definedName>
    <definedName name="PRCP_y2">'[34]AGN business details'!$D$41</definedName>
    <definedName name="PRCP_y3">'[34]AGN business details'!$E$41</definedName>
    <definedName name="PRCP_y4">'[34]AGN business details'!$F$41</definedName>
    <definedName name="PRCP_y5">'[34]AGN business details'!$G$41</definedName>
    <definedName name="PriA">[14]Version_Codes!$H$6</definedName>
    <definedName name="PriB">[25]Version_Codes!$H$7</definedName>
    <definedName name="Prices_Original">[51]Prices!A1</definedName>
    <definedName name="Prices_View">[51]Prices!$A$193</definedName>
    <definedName name="Prices10">[51]Prices!$H$10:$X$55</definedName>
    <definedName name="Prices2">[51]Prices!$H$10:$X$55</definedName>
    <definedName name="Prices5">[51]Prices!$H$10:$X$55</definedName>
    <definedName name="_xlnm.Print_Area" localSheetId="2">'2019-20RebalContForm'!$B$1:$L$321</definedName>
    <definedName name="_xlnm.Print_Area" localSheetId="1">'2019-20TarContForm'!$B$1:$F$57</definedName>
    <definedName name="_xlnm.Print_Area" localSheetId="4">ARS!$A$1:$N$14</definedName>
    <definedName name="_xlnm.Print_Area" localSheetId="0">'Prop2019-20DistTar'!$B$1:$H$69</definedName>
    <definedName name="_xlnm.Print_Area" localSheetId="3">UAFG!$A$1:$J$73</definedName>
    <definedName name="Print_Assumptions">!$A$385:$K$526</definedName>
    <definedName name="Print_Calculations">!$A$528:$K$566</definedName>
    <definedName name="Print_Details_and_Actuals">!$A$233:$K$378</definedName>
    <definedName name="Print_KeyRatios2">[51]LinkTemplate!$A$299:$P$341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_xlnm.Print_Titles" localSheetId="2">'2019-20RebalContForm'!$1:$16</definedName>
    <definedName name="_xlnm.Print_Titles" localSheetId="0">'Prop2019-20DistTar'!$B:$C,'Prop2019-20DistTar'!$1:$5</definedName>
    <definedName name="Print_Titles_MI">[70]STC3!#REF!,[70]STC3!#REF!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[40]Data_Table!$H$20</definedName>
    <definedName name="PriorYear">'[36]Lookup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'[61]Jun YTD'!$E$2:$E$65536</definedName>
    <definedName name="PROJECTED_RESULTS">!$A$8</definedName>
    <definedName name="PT">[54]INFO!$D$4</definedName>
    <definedName name="PT_Pivot">[41]PT_Data!$A$12:$M$4724</definedName>
    <definedName name="PT_Stocks">[71]PT_Stocks!$A$14:$N$1000</definedName>
    <definedName name="PTWHOLE">[54]INFO!$E$4</definedName>
    <definedName name="PW">[25]Version_Codes!$H$11</definedName>
    <definedName name="R_Demand_MultiReg">OFFSET('[19]Input &amp; Calcs'!#REF!,0,0,COUNT('[19]Input &amp; Calcs'!#REF!),1)</definedName>
    <definedName name="RAB">'[5]PTRM input'!$J$37</definedName>
    <definedName name="RAdd">[54]INFO!$F$40</definedName>
    <definedName name="RAdj">[54]INFO!$D$26</definedName>
    <definedName name="RAMMSUMMARY">[10]ControlNoLinks!$A$186:$L$219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Demand">OFFSET('[19]Input &amp; Calcs'!#REF!,0,0,COUNT('[19]Input &amp; Calcs'!#REF!),1)</definedName>
    <definedName name="Real_to_Nominal">'[8]Input|Escalators'!$C$19:$C$25</definedName>
    <definedName name="Recalc_End_Year">'[44]Inputs (Final)'!$E$10</definedName>
    <definedName name="Recalc_From_Year">'[44]Inputs (Final)'!$D$10</definedName>
    <definedName name="Reg_tariff3">'[64]Regulated Tariff'!$Y$366</definedName>
    <definedName name="Reg_tariff5">'[64]Regulated Tariff'!#REF!</definedName>
    <definedName name="Reg_tariff6">'[64]Regulated Tariff'!#REF!</definedName>
    <definedName name="Reg_tariff7">'[64]Regulated Tariff'!#REF!</definedName>
    <definedName name="Reg_tariff8">'[64]Regulated Tariff'!#REF!</definedName>
    <definedName name="RockStep2">[72]Tariffs!$J$10</definedName>
    <definedName name="RockStep3">[72]Tariffs!$J$11</definedName>
    <definedName name="rvanilla01">[5]WACC!$G$19</definedName>
    <definedName name="rvanilla02">[5]WACC!$H$19</definedName>
    <definedName name="rvanilla03">[5]WACC!$I$19</definedName>
    <definedName name="rvanilla04">[5]WACC!$J$19</definedName>
    <definedName name="rvanilla05">[5]WACC!$K$19</definedName>
    <definedName name="rvanilla06">[5]WACC!$L$19</definedName>
    <definedName name="rvanilla07">[5]WACC!$M$19</definedName>
    <definedName name="rvanilla08">[5]WACC!$N$19</definedName>
    <definedName name="rvanilla09">[5]WACC!$O$19</definedName>
    <definedName name="rvanilla10">[5]WACC!$P$19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>SMALL(IF(MATCH(TheList,TheList,0)=ROW(TheList)-1002,ROW(TheList),""), ROW(INDIRECT("1:"&amp;SUM(N(MATCH(TheList,TheList,0)=ROW(TheList)-1002)))))-1003</definedName>
    <definedName name="Scenario">'[59]Setup - General'!$F$33</definedName>
    <definedName name="ScenarioDescription">[52]Start!$F$4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asonal_constant">[42]Assumptions!$F$16</definedName>
    <definedName name="Select">#REF!</definedName>
    <definedName name="sencount" hidden="1">2</definedName>
    <definedName name="Seo">'[5]PTRM input'!$G$230</definedName>
    <definedName name="SheetHeader">'[34]AGN business details'!$B$1</definedName>
    <definedName name="slnBusinessGroup">[52]Start!$D$15</definedName>
    <definedName name="slnCurrentQuarter">[52]Start!$M$17</definedName>
    <definedName name="slnEliminations">[51]Consolidated!$E$3</definedName>
    <definedName name="slnExchangeScenario">'[52]Exchange Rates'!$G$3</definedName>
    <definedName name="slnGotoExchangeRates">'[51]Exchange Rates'!$C$3</definedName>
    <definedName name="slnGotoPrices">[51]Prices!$B$3</definedName>
    <definedName name="slnPriceScenario">[52]Prices!$E$3</definedName>
    <definedName name="slnViewCurrency">'[52]Exchange Rates'!$E$3</definedName>
    <definedName name="soaidfj">#N/A</definedName>
    <definedName name="solver_adj" localSheetId="0" hidden="1">'Prop2019-20DistTar'!#REF!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nput_3_2016">[44]SolverSheet!$I$40:$M$40</definedName>
    <definedName name="Solver_Input_3_2017">[44]SolverSheet!$J$40:$M$40</definedName>
    <definedName name="Solver_Input_3_2018">[44]SolverSheet!$K$40:$M$40</definedName>
    <definedName name="Solver_Input_3_2019">[44]SolverSheet!$L$40:$M$40</definedName>
    <definedName name="Solver_Input_3_2020">[44]SolverSheet!$M$41</definedName>
    <definedName name="Solver_Input_3_2021">[44]SolverSheet!$N$40:$R$40</definedName>
    <definedName name="Solver_Input_3_2022">[44]SolverSheet!$O$40:$R$40</definedName>
    <definedName name="Solver_Input_3_2023">[44]SolverSheet!$P$40:$R$40</definedName>
    <definedName name="Solver_Input_3_2024">[44]SolverSheet!$Q$40:$R$40</definedName>
    <definedName name="Solver_Input_3_2025">[44]SolverSheet!$R$41</definedName>
    <definedName name="solver_itr" localSheetId="0" hidden="1">2147483647</definedName>
    <definedName name="solver_lhs1" localSheetId="0" hidden="1">'Prop2019-20DistTar'!#REF!</definedName>
    <definedName name="solver_lhs2" localSheetId="0" hidden="1">'Prop2019-20DistTar'!#REF!</definedName>
    <definedName name="solver_lhs3" localSheetId="0" hidden="1">'Prop2019-20DistTar'!#REF!</definedName>
    <definedName name="solver_lin" hidden="1">0</definedName>
    <definedName name="solver_lin_1" hidden="1">0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3</definedName>
    <definedName name="solver_num" hidden="1">0</definedName>
    <definedName name="solver_num_1" hidden="1">0</definedName>
    <definedName name="solver_nwt" localSheetId="0" hidden="1">1</definedName>
    <definedName name="solver_opt" localSheetId="0" hidden="1">'Prop2019-20DistTar'!#REF!</definedName>
    <definedName name="solver_pre" localSheetId="0" hidden="1">0.000001</definedName>
    <definedName name="solver_rbv" localSheetId="0" hidden="1">2</definedName>
    <definedName name="solver_rel1" localSheetId="0" hidden="1">4</definedName>
    <definedName name="solver_rel2" localSheetId="0" hidden="1">1</definedName>
    <definedName name="solver_rel3" localSheetId="0" hidden="1">3</definedName>
    <definedName name="solver_rhs1" localSheetId="0" hidden="1">integer</definedName>
    <definedName name="solver_rhs2" localSheetId="0" hidden="1">0</definedName>
    <definedName name="solver_rhs3" localSheetId="0" hidden="1">-20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typ" hidden="1">3</definedName>
    <definedName name="solver_typ_1" hidden="1">3</definedName>
    <definedName name="solver_val" localSheetId="0" hidden="1">0</definedName>
    <definedName name="solver_val" hidden="1">399732</definedName>
    <definedName name="solver_val_1" hidden="1">399732</definedName>
    <definedName name="solver_ver" localSheetId="0" hidden="1">3</definedName>
    <definedName name="spend">'[58]Bernie''s_Query'!$A$1:$G$816</definedName>
    <definedName name="SREG">[25]Version_Codes!$H$11</definedName>
    <definedName name="Start_View">[51]Start!$B$1:$O$27</definedName>
    <definedName name="StartDate2">[49]CALCULATIONS!$E$3</definedName>
    <definedName name="StartView">[73]Start!$A$1:$N$29</definedName>
    <definedName name="stip">[20]STIPS!$A:$IV</definedName>
    <definedName name="Sub1_dev_fee">'[23]Assumptions-Fin'!$F$369</definedName>
    <definedName name="Sub1_est_fee">'[23]Assumptions-Fin'!$F$368</definedName>
    <definedName name="sub1_margin">'[23]Assumptions-Fin'!$F$364</definedName>
    <definedName name="Sub1_principal">'[23]Assumptions-Fin'!$F$360</definedName>
    <definedName name="Subtotal">'[74]Capital Budget'!$G$16,'[74]Capital Budget'!$G$29,'[74]Capital Budget'!$G$36,'[74]Capital Budget'!$G$54,'[74]Capital Budget'!$G$61,'[74]Capital Budget'!$G$85,'[74]Capital Budget'!$G$102,'[74]Capital Budget'!$G$111,'[74]Capital Budget'!$G$120,'[74]Capital Budget'!$G$124</definedName>
    <definedName name="Subtotal2">'[75]1.Budget'!$G$16,'[75]1.Budget'!$G$29,'[75]1.Budget'!$G$38,'[75]1.Budget'!$G$58,'[75]1.Budget'!$G$65,'[75]1.Budget'!$G$92,'[75]1.Budget'!$G$109,'[75]1.Budget'!$G$118,'[75]1.Budget'!$G$131,'[75]1.Budget'!$G$135</definedName>
    <definedName name="Summary_Results">!$A$233</definedName>
    <definedName name="SummGM">[69]Summary!$A$10:$P$27</definedName>
    <definedName name="sunshine_constant">[42]Assumptions!$F$15</definedName>
    <definedName name="super_equity">'[23]Assumptions-Fin'!$F$400</definedName>
    <definedName name="SUREG">[25]Version_Codes!$H$6</definedName>
    <definedName name="SwapInstrumentsA">OFFSET(YCPackA,COUNT(FRAInstrumentsA),1,SUM(IF(OFFSET(YCPackA,0,2,,1),1,0)),1)</definedName>
    <definedName name="SwapInstrumentsB">OFFSET(YCPackB,COUNT(FRAInstrumentsB),1,SUM(IF(OFFSET(YCPackB,0,2,,1),1,0)),1)</definedName>
    <definedName name="SwapInstrumentsC">OFFSET(YCPackC,COUNT(FRAInstrumentsC),1,SUM(IF(OFFSET(YCPackC,0,2,,1),1,0)),1)</definedName>
    <definedName name="Tariff_B2_DD_Annual">OFFSET(#REF!,MAX(ROW(#REF!)*(#REF!&lt;&gt;FALSE))-COUNT(#REF!),0,COUNT(#REF!),1)</definedName>
    <definedName name="TARIFF_B2_MULTI">OFFSET('[19]Input &amp; Calcs'!#REF!,0,0,COUNT('[19]Input &amp; Calcs'!#REF!),1)</definedName>
    <definedName name="Tariff_B3_DD_Annual">OFFSET(#REF!,MAX(ROW(#REF!)*(#REF!&lt;&gt;FALSE))-COUNT(#REF!),0,COUNT(#REF!),1)</definedName>
    <definedName name="TARIFF_B3_MULTI">OFFSET('[19]Input &amp; Calcs'!#REF!,0,0,COUNT('[19]Input &amp; Calcs'!#REF!),1)</definedName>
    <definedName name="Tariff_C_EDD_Annual">OFFSET(#REF!,MAX(ROW(#REF!)*(#REF!&lt;&gt;FALSE))-COUNT(#REF!),0,COUNT(#REF!),1)</definedName>
    <definedName name="TARIFF_C_MULTI">OFFSET('[19]Input &amp; Calcs'!#REF!,0,0,COUNT('[19]Input &amp; Calcs'!#REF!),1)</definedName>
    <definedName name="Tariff_D">OFFSET('[19]Input &amp; Calcs'!#REF!,0,0,COUNT('[19]Input &amp; Calcs'!#REF!),1)</definedName>
    <definedName name="taxdata">[69]Summary!$A$70:$Q$70</definedName>
    <definedName name="TaxDep2">[22]Input!$B$86:$V$93</definedName>
    <definedName name="TB_ACCT">'[76]4. Trial balance for &lt;fund&gt;'!$A$14:$A$3675</definedName>
    <definedName name="TB_AMT">'[76]4. Trial balance for &lt;fund&gt;'!$H$14:$H$3450</definedName>
    <definedName name="TB_November" hidden="1">[3]DataAct!#REF!</definedName>
    <definedName name="tclacqprice1">[26]Investments!$E$32:$AJ$32</definedName>
    <definedName name="tclloan1repay">[26]Debt!$E$32:$AJ$32</definedName>
    <definedName name="tclloandraw">[26]Debt!$E$30:$AJ$30</definedName>
    <definedName name="tcr">[20]TCR!$A:$IV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'[53]Monthend Variances'!$B$7</definedName>
    <definedName name="tier">[46]tier!$A:$IV</definedName>
    <definedName name="tiers">[20]tiers!$A:$IV</definedName>
    <definedName name="title1">[17]Cover!$D$21</definedName>
    <definedName name="Title2">[17]Cover!$D$22</definedName>
    <definedName name="TJ">'[8]Lookup|Tables'!$G$20</definedName>
    <definedName name="Tonnes_lbs">'[53]Monthend Variances'!$B$8</definedName>
    <definedName name="top">[67]RECONCILIATIONS!$A$2</definedName>
    <definedName name="Total_km">'[44]Load (Final)'!$E$33</definedName>
    <definedName name="totalfund">[26]Assumptions!$G$5</definedName>
    <definedName name="TotalInputs">[0]!Inputs,[0]!Inputs2,[0]!Inputs3</definedName>
    <definedName name="TotalKM">[12]Capacity!$C$4</definedName>
    <definedName name="TotalPerFAR">'[77]FA Register'!$J$3</definedName>
    <definedName name="totalsrow">0</definedName>
    <definedName name="Trans_10Yrs">OFFSET(Transformed10Yrs,0,0,COUNT(Transformed10Yrs),1)</definedName>
    <definedName name="Trans_3Yrs">OFFSET(Transformed3Yrs,0,0,COUNT(Transformed3Yrs),1)</definedName>
    <definedName name="TSTFEE">[67]RECONCILIATIONS!$A$1731</definedName>
    <definedName name="UnitRates">'[78]unit rates'!$A$1:$E$153</definedName>
    <definedName name="UpperAndLower">'[51]Exchange Rates'!$A$47</definedName>
    <definedName name="USD_Fcast">'[53]Monthend Variances'!$A$1:$N$64</definedName>
    <definedName name="Using">[28]Input!$T$5</definedName>
    <definedName name="vanilla01">[5]WACC!$G$18</definedName>
    <definedName name="vanilla02">[5]WACC!$H$18</definedName>
    <definedName name="vanilla03">[5]WACC!$I$18</definedName>
    <definedName name="vanilla04">[5]WACC!$J$18</definedName>
    <definedName name="vanilla05">[5]WACC!$K$18</definedName>
    <definedName name="vanilla06">[5]WACC!$L$18</definedName>
    <definedName name="vanilla07">[5]WACC!$M$18</definedName>
    <definedName name="vanilla08">[5]WACC!$N$18</definedName>
    <definedName name="vanilla09">[5]WACC!$O$18</definedName>
    <definedName name="vanilla10">[5]WACC!$P$18</definedName>
    <definedName name="Var_AUD">'[53]Monthend Variances'!$A$60:$M$125</definedName>
    <definedName name="Var_USD">'[53]Monthend Variances'!$A$64:$N$152</definedName>
    <definedName name="Version_Number">[52]Start!$D$26</definedName>
    <definedName name="ViewCurrency">'[52]Exchange Rates'!$F$3</definedName>
    <definedName name="ViewFactor">[51]Consolidated!$H$3</definedName>
    <definedName name="Volume_Scenario">'[33]HUF S'!$D$27</definedName>
    <definedName name="Volume2004_Sens">'[9]Ip HUF'!$D$39</definedName>
    <definedName name="Volume2005_Sens">'[9]Ip HUF'!$D$40</definedName>
    <definedName name="Volume2006_Sens">'[9]Ip HUF'!$D$41</definedName>
    <definedName name="Volume2007_Sens">'[9]Ip HUF'!$D$42</definedName>
    <definedName name="wind_chill_constant">[42]Assumptions!$F$14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>'[5]X factors'!$H$63</definedName>
    <definedName name="X_02_RevYld">'[5]X factors'!$H$83</definedName>
    <definedName name="X_02_WAPC">'[5]X factors'!$H$47</definedName>
    <definedName name="X_03_RevCap">'[5]X factors'!$I$63</definedName>
    <definedName name="X_03_RevYld">'[5]X factors'!$I$83</definedName>
    <definedName name="X_03_WAPC">'[5]X factors'!$I$47</definedName>
    <definedName name="X_04_RevCap">'[5]X factors'!$J$63</definedName>
    <definedName name="X_04_RevYld">'[5]X factors'!$J$83</definedName>
    <definedName name="X_04_WAPC">'[5]X factors'!$J$47</definedName>
    <definedName name="X_05_RevCap">'[5]X factors'!$K$63</definedName>
    <definedName name="X_05_RevYld">'[5]X factors'!$K$83</definedName>
    <definedName name="X_05_WAPC">'[5]X factors'!$K$47</definedName>
    <definedName name="X_06_RevCap">'[5]X factors'!$L$63</definedName>
    <definedName name="X_06_RevYld">'[5]X factors'!$L$83</definedName>
    <definedName name="X_06_WAPC">'[5]X factors'!$L$47</definedName>
    <definedName name="X_07_RevCap">'[5]X factors'!$M$63</definedName>
    <definedName name="X_07_RevYld">'[5]X factors'!$M$83</definedName>
    <definedName name="X_07_WAPC">'[5]X factors'!$M$47</definedName>
    <definedName name="X_08_RevCap">'[5]X factors'!$N$63</definedName>
    <definedName name="X_08_RevYld">'[5]X factors'!$N$83</definedName>
    <definedName name="X_08_WAPC">'[5]X factors'!$N$47</definedName>
    <definedName name="X_09_RevCap">'[5]X factors'!$O$63</definedName>
    <definedName name="X_09_RevYld">'[5]X factors'!$O$83</definedName>
    <definedName name="X_09_WAPC">'[5]X factors'!$O$47</definedName>
    <definedName name="X_10_RevCap">'[5]X factors'!$P$63</definedName>
    <definedName name="X_10_RevYld">'[5]X factors'!$P$83</definedName>
    <definedName name="X_10_WAPC">'[5]X factors'!$P$47</definedName>
    <definedName name="X_Factor_2015">[18]Main!$U$23</definedName>
    <definedName name="X_Factor_2016">[44]Main!$W$16</definedName>
    <definedName name="X_Factor_2017">[44]Main!$X$16</definedName>
    <definedName name="X_Factor_2018">[44]Main!$Y$16</definedName>
    <definedName name="X_Factor_2019">[44]Main!$Z$16</definedName>
    <definedName name="X_Factor_2020">[44]Main!$AA$16</definedName>
    <definedName name="X_Factor_2021">[44]Main!$AB$16</definedName>
    <definedName name="X_Factor_2022">[44]Main!$AC$16</definedName>
    <definedName name="X_Factor_2023">[44]Main!$AD$16</definedName>
    <definedName name="X_Factor_2024">[44]Main!$AE$16</definedName>
    <definedName name="X_Factor_2025">[44]Main!$AF$16</definedName>
    <definedName name="YrA">[14]Version_Codes!$H$11</definedName>
    <definedName name="YrB">[14]Version_Codes!$H$12</definedName>
    <definedName name="YrC">[25]Version_Codes!$H$13</definedName>
    <definedName name="Ytd_Ref">[40]Data_Table!$E$19</definedName>
    <definedName name="Ytd_Ref_Data">[40]Acct_Class_Cons!$AF$7</definedName>
    <definedName name="Z_194E5B9A_53B1_414D_85B4_862268EA3FD8_.wvu.Cols" hidden="1">#REF!,#REF!</definedName>
    <definedName name="Z_457C99E0_B489_11D4_9586_D18A69491E44_.wvu.FilterData" hidden="1">[3]DataAct!#REF!</definedName>
    <definedName name="Z_4A79B72B_DC22_4363_885C_85183B73F539_.wvu.Cols" hidden="1">'[79]Inputs II'!$D$1:$F$65536,'[79]Inputs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[3]DataAct!#REF!</definedName>
    <definedName name="Z_86D17A4F_67AF_11D4_BE9F_0010A4C47286_.wvu.FilterData" hidden="1">[3]DataAct!#REF!</definedName>
    <definedName name="Z_954171C1_B0CF_11D4_9586_C4C4470EA652_.wvu.FilterData" hidden="1">[3]DataAct!#REF!</definedName>
    <definedName name="Z_954171C6_B0CF_11D4_9586_C4C4470EA652_.wvu.FilterData" hidden="1">[3]DataAct!#REF!</definedName>
    <definedName name="Z_B353C461_E47E_11D3_9F17_9F7735ADF445_.wvu.PrintArea" hidden="1">#REF!</definedName>
    <definedName name="Z_B6615E22_B0C4_11D4_9586_D4E81DC95A44_.wvu.FilterData" hidden="1">[3]DataAct!#REF!</definedName>
    <definedName name="Z_CFB7B7F4_1D0A_11D5_9586_DD7024B77949_.wvu.FilterData" hidden="1">[3]DataAct!#REF!</definedName>
    <definedName name="ZeroACF">OFFSET(Dates,0,8)</definedName>
    <definedName name="ZeroBCF">OFFSET(Dates,0,9)</definedName>
    <definedName name="ZeroCCF">OFFSET(Dates,0,10)</definedName>
  </definedNames>
  <calcPr calcId="162913"/>
</workbook>
</file>

<file path=xl/calcChain.xml><?xml version="1.0" encoding="utf-8"?>
<calcChain xmlns="http://schemas.openxmlformats.org/spreadsheetml/2006/main">
  <c r="C11" i="2" l="1"/>
  <c r="G60" i="7" l="1"/>
  <c r="F63" i="7" l="1"/>
  <c r="F60" i="7" s="1"/>
  <c r="H60" i="7" l="1"/>
  <c r="E63" i="7"/>
  <c r="E60" i="7" s="1"/>
  <c r="D63" i="7" l="1"/>
  <c r="D60" i="7" s="1"/>
  <c r="D55" i="7" l="1"/>
  <c r="C56" i="7" l="1"/>
  <c r="C68" i="7" s="1"/>
  <c r="C72" i="7" s="1"/>
  <c r="E55" i="7"/>
  <c r="F55" i="7" l="1"/>
  <c r="G55" i="7" s="1"/>
  <c r="H55" i="7" s="1"/>
  <c r="I55" i="7" s="1"/>
  <c r="I56" i="7" s="1"/>
  <c r="G56" i="7" l="1"/>
  <c r="E56" i="7"/>
  <c r="C15" i="7" s="1"/>
  <c r="C139" i="3" l="1" a="1"/>
  <c r="C187" i="3" a="1"/>
  <c r="C259" i="3" a="1"/>
  <c r="C211" i="3" a="1"/>
  <c r="C235" i="3" a="1"/>
  <c r="C163" i="3" a="1"/>
  <c r="C307" i="3" a="1"/>
  <c r="C283" i="3" a="1"/>
  <c r="G7" i="4" l="1"/>
  <c r="E163" i="3"/>
  <c r="E164" i="3" s="1"/>
  <c r="D163" i="3"/>
  <c r="D164" i="3" s="1"/>
  <c r="C163" i="3"/>
  <c r="C164" i="3" s="1"/>
  <c r="F163" i="3"/>
  <c r="F164" i="3" s="1"/>
  <c r="G307" i="3"/>
  <c r="G308" i="3" s="1"/>
  <c r="E307" i="3"/>
  <c r="E308" i="3" s="1"/>
  <c r="C307" i="3"/>
  <c r="C308" i="3" s="1"/>
  <c r="F307" i="3"/>
  <c r="F308" i="3" s="1"/>
  <c r="D307" i="3"/>
  <c r="D308" i="3" s="1"/>
  <c r="F139" i="3"/>
  <c r="F140" i="3" s="1"/>
  <c r="D139" i="3"/>
  <c r="D140" i="3" s="1"/>
  <c r="C139" i="3"/>
  <c r="C140" i="3" s="1"/>
  <c r="E139" i="3"/>
  <c r="E140" i="3" s="1"/>
  <c r="E283" i="3"/>
  <c r="E284" i="3" s="1"/>
  <c r="D283" i="3"/>
  <c r="D284" i="3" s="1"/>
  <c r="G283" i="3"/>
  <c r="G284" i="3" s="1"/>
  <c r="C283" i="3"/>
  <c r="C284" i="3" s="1"/>
  <c r="F283" i="3"/>
  <c r="F284" i="3" s="1"/>
  <c r="G211" i="3"/>
  <c r="G212" i="3" s="1"/>
  <c r="E211" i="3"/>
  <c r="E212" i="3" s="1"/>
  <c r="F211" i="3"/>
  <c r="F212" i="3" s="1"/>
  <c r="D211" i="3"/>
  <c r="D212" i="3" s="1"/>
  <c r="C211" i="3"/>
  <c r="C212" i="3" s="1"/>
  <c r="D187" i="3"/>
  <c r="D188" i="3" s="1"/>
  <c r="C187" i="3"/>
  <c r="C188" i="3" s="1"/>
  <c r="E187" i="3"/>
  <c r="E188" i="3" s="1"/>
  <c r="F187" i="3"/>
  <c r="F188" i="3" s="1"/>
  <c r="E235" i="3"/>
  <c r="E236" i="3" s="1"/>
  <c r="G235" i="3"/>
  <c r="G236" i="3" s="1"/>
  <c r="D235" i="3"/>
  <c r="D236" i="3" s="1"/>
  <c r="C235" i="3"/>
  <c r="C236" i="3" s="1"/>
  <c r="F235" i="3"/>
  <c r="F236" i="3" s="1"/>
  <c r="G259" i="3"/>
  <c r="G260" i="3" s="1"/>
  <c r="E259" i="3"/>
  <c r="E260" i="3" s="1"/>
  <c r="C259" i="3"/>
  <c r="C260" i="3" s="1"/>
  <c r="D259" i="3"/>
  <c r="D260" i="3" s="1"/>
  <c r="F259" i="3"/>
  <c r="F260" i="3" s="1"/>
  <c r="C115" i="3" a="1"/>
  <c r="C91" i="3" a="1"/>
  <c r="C67" i="3" a="1"/>
  <c r="C43" i="3" a="1"/>
  <c r="G29" i="4"/>
  <c r="G8" i="4"/>
  <c r="G115" i="3" l="1"/>
  <c r="G116" i="3" s="1"/>
  <c r="F115" i="3"/>
  <c r="F116" i="3" s="1"/>
  <c r="D115" i="3"/>
  <c r="D116" i="3" s="1"/>
  <c r="E115" i="3"/>
  <c r="E116" i="3" s="1"/>
  <c r="C115" i="3"/>
  <c r="C116" i="3" s="1"/>
  <c r="F43" i="3"/>
  <c r="F44" i="3" s="1"/>
  <c r="C43" i="3"/>
  <c r="C44" i="3" s="1"/>
  <c r="D43" i="3"/>
  <c r="D44" i="3" s="1"/>
  <c r="E43" i="3"/>
  <c r="E44" i="3" s="1"/>
  <c r="F91" i="3"/>
  <c r="F92" i="3" s="1"/>
  <c r="C91" i="3"/>
  <c r="C92" i="3" s="1"/>
  <c r="D91" i="3"/>
  <c r="D92" i="3" s="1"/>
  <c r="E91" i="3"/>
  <c r="E92" i="3" s="1"/>
  <c r="G67" i="3"/>
  <c r="G68" i="3" s="1"/>
  <c r="E67" i="3"/>
  <c r="E68" i="3" s="1"/>
  <c r="F67" i="3"/>
  <c r="F68" i="3" s="1"/>
  <c r="C67" i="3"/>
  <c r="C68" i="3" s="1"/>
  <c r="D67" i="3"/>
  <c r="D68" i="3" s="1"/>
  <c r="G16" i="4"/>
  <c r="G26" i="4"/>
  <c r="G36" i="4"/>
  <c r="G46" i="4"/>
  <c r="G51" i="4"/>
  <c r="G61" i="4"/>
  <c r="G66" i="4"/>
  <c r="G13" i="4"/>
  <c r="G9" i="4"/>
  <c r="G14" i="4"/>
  <c r="G19" i="4"/>
  <c r="G24" i="4"/>
  <c r="G34" i="4"/>
  <c r="G39" i="4"/>
  <c r="G44" i="4"/>
  <c r="G49" i="4"/>
  <c r="G54" i="4"/>
  <c r="G59" i="4"/>
  <c r="G64" i="4"/>
  <c r="G10" i="4"/>
  <c r="G15" i="4"/>
  <c r="G20" i="4"/>
  <c r="G25" i="4"/>
  <c r="G30" i="4"/>
  <c r="G35" i="4"/>
  <c r="G40" i="4"/>
  <c r="G45" i="4"/>
  <c r="G50" i="4"/>
  <c r="G55" i="4"/>
  <c r="G60" i="4"/>
  <c r="G65" i="4"/>
  <c r="G12" i="4"/>
  <c r="G21" i="4"/>
  <c r="G31" i="4"/>
  <c r="G41" i="4"/>
  <c r="G56" i="4"/>
  <c r="G18" i="4"/>
  <c r="G23" i="4"/>
  <c r="G27" i="4"/>
  <c r="G32" i="4"/>
  <c r="G37" i="4"/>
  <c r="G42" i="4"/>
  <c r="G47" i="4"/>
  <c r="G52" i="4"/>
  <c r="G57" i="4"/>
  <c r="G62" i="4"/>
  <c r="G67" i="4"/>
  <c r="C11" i="7" l="1"/>
  <c r="C27" i="7" s="1"/>
  <c r="C31" i="7" s="1"/>
  <c r="B1" i="7"/>
  <c r="C37" i="7" l="1"/>
  <c r="C23" i="2" s="1"/>
  <c r="C35" i="2" s="1"/>
  <c r="C39" i="2"/>
  <c r="C11" i="3"/>
  <c r="C10" i="3" l="1"/>
  <c r="C9" i="3"/>
  <c r="B303" i="3"/>
  <c r="B307" i="3" s="1"/>
  <c r="B311" i="3" s="1"/>
  <c r="B315" i="3" s="1"/>
  <c r="B300" i="3"/>
  <c r="B304" i="3" s="1"/>
  <c r="B308" i="3" s="1"/>
  <c r="B312" i="3" s="1"/>
  <c r="B316" i="3" s="1"/>
  <c r="B279" i="3"/>
  <c r="B283" i="3" s="1"/>
  <c r="B287" i="3" s="1"/>
  <c r="B291" i="3" s="1"/>
  <c r="B276" i="3"/>
  <c r="B280" i="3" s="1"/>
  <c r="B284" i="3" s="1"/>
  <c r="B288" i="3" s="1"/>
  <c r="B292" i="3" s="1"/>
  <c r="B231" i="3"/>
  <c r="B235" i="3" s="1"/>
  <c r="B239" i="3" s="1"/>
  <c r="B243" i="3" s="1"/>
  <c r="B255" i="3"/>
  <c r="B259" i="3" s="1"/>
  <c r="B263" i="3" s="1"/>
  <c r="B267" i="3" s="1"/>
  <c r="B252" i="3"/>
  <c r="B256" i="3" s="1"/>
  <c r="B260" i="3" s="1"/>
  <c r="B264" i="3" s="1"/>
  <c r="B268" i="3" s="1"/>
  <c r="B228" i="3"/>
  <c r="B232" i="3" s="1"/>
  <c r="B236" i="3" s="1"/>
  <c r="B240" i="3" s="1"/>
  <c r="B244" i="3" s="1"/>
  <c r="B207" i="3"/>
  <c r="B211" i="3" s="1"/>
  <c r="B215" i="3" s="1"/>
  <c r="B219" i="3" s="1"/>
  <c r="B204" i="3"/>
  <c r="B27" i="3" s="1"/>
  <c r="B111" i="3"/>
  <c r="B115" i="3" s="1"/>
  <c r="B119" i="3" s="1"/>
  <c r="B123" i="3" s="1"/>
  <c r="B108" i="3"/>
  <c r="B23" i="3" s="1"/>
  <c r="B87" i="3"/>
  <c r="B91" i="3" s="1"/>
  <c r="B95" i="3" s="1"/>
  <c r="B99" i="3" s="1"/>
  <c r="B84" i="3"/>
  <c r="B88" i="3" s="1"/>
  <c r="B92" i="3" s="1"/>
  <c r="B96" i="3" s="1"/>
  <c r="B100" i="3" s="1"/>
  <c r="B183" i="3"/>
  <c r="B187" i="3" s="1"/>
  <c r="B191" i="3" s="1"/>
  <c r="B195" i="3" s="1"/>
  <c r="B180" i="3"/>
  <c r="B184" i="3" s="1"/>
  <c r="B188" i="3" s="1"/>
  <c r="B192" i="3" s="1"/>
  <c r="B196" i="3" s="1"/>
  <c r="B159" i="3"/>
  <c r="B163" i="3" s="1"/>
  <c r="B167" i="3" s="1"/>
  <c r="B171" i="3" s="1"/>
  <c r="B156" i="3"/>
  <c r="B160" i="3" s="1"/>
  <c r="B164" i="3" s="1"/>
  <c r="B168" i="3" s="1"/>
  <c r="B172" i="3" s="1"/>
  <c r="B1" i="2"/>
  <c r="B1" i="3" s="1"/>
  <c r="B135" i="3"/>
  <c r="B139" i="3" s="1"/>
  <c r="B143" i="3" s="1"/>
  <c r="B147" i="3" s="1"/>
  <c r="B132" i="3"/>
  <c r="B24" i="3" s="1"/>
  <c r="B63" i="3"/>
  <c r="B67" i="3" s="1"/>
  <c r="B71" i="3" s="1"/>
  <c r="B75" i="3" s="1"/>
  <c r="B60" i="3"/>
  <c r="B64" i="3" s="1"/>
  <c r="B68" i="3" s="1"/>
  <c r="B72" i="3" s="1"/>
  <c r="B76" i="3" s="1"/>
  <c r="B39" i="3"/>
  <c r="B43" i="3" s="1"/>
  <c r="B47" i="3" s="1"/>
  <c r="B51" i="3" s="1"/>
  <c r="B36" i="3"/>
  <c r="B20" i="3" s="1"/>
  <c r="B31" i="3"/>
  <c r="B30" i="3" l="1"/>
  <c r="B25" i="3"/>
  <c r="B208" i="3"/>
  <c r="B212" i="3" s="1"/>
  <c r="B216" i="3" s="1"/>
  <c r="B220" i="3" s="1"/>
  <c r="B22" i="3"/>
  <c r="B28" i="3"/>
  <c r="B29" i="3"/>
  <c r="B136" i="3"/>
  <c r="B140" i="3" s="1"/>
  <c r="B144" i="3" s="1"/>
  <c r="B148" i="3" s="1"/>
  <c r="B21" i="3"/>
  <c r="B112" i="3"/>
  <c r="B116" i="3" s="1"/>
  <c r="B120" i="3" s="1"/>
  <c r="B124" i="3" s="1"/>
  <c r="B40" i="3"/>
  <c r="B44" i="3" s="1"/>
  <c r="B48" i="3" s="1"/>
  <c r="B52" i="3" s="1"/>
  <c r="B26" i="3"/>
  <c r="H12" i="4" l="1"/>
  <c r="H26" i="4"/>
  <c r="H24" i="4"/>
  <c r="H8" i="4"/>
  <c r="H9" i="4"/>
  <c r="H15" i="4"/>
  <c r="H20" i="4"/>
  <c r="H14" i="4"/>
  <c r="H13" i="4"/>
  <c r="H19" i="4"/>
  <c r="H21" i="4"/>
  <c r="H25" i="4"/>
  <c r="C10" i="6"/>
  <c r="C6" i="6"/>
  <c r="C9" i="6"/>
  <c r="C5" i="6"/>
  <c r="C7" i="6"/>
  <c r="C8" i="6"/>
  <c r="C8" i="3"/>
  <c r="C14" i="3" s="1"/>
  <c r="C53" i="2"/>
  <c r="C46" i="2"/>
  <c r="H23" i="4" l="1"/>
  <c r="H27" i="4"/>
  <c r="H10" i="4"/>
  <c r="H16" i="4"/>
  <c r="H7" i="4"/>
  <c r="H64" i="4"/>
  <c r="C255" i="3" l="1" a="1"/>
  <c r="E255" i="3" s="1"/>
  <c r="H18" i="4"/>
  <c r="C95" i="3" s="1" a="1"/>
  <c r="H57" i="4"/>
  <c r="H52" i="4"/>
  <c r="H62" i="4"/>
  <c r="H66" i="4"/>
  <c r="H37" i="4"/>
  <c r="H61" i="4"/>
  <c r="H32" i="4"/>
  <c r="H67" i="4"/>
  <c r="H55" i="4"/>
  <c r="H36" i="4"/>
  <c r="H42" i="4"/>
  <c r="H41" i="4"/>
  <c r="H60" i="4"/>
  <c r="H31" i="4"/>
  <c r="H50" i="4"/>
  <c r="H51" i="4"/>
  <c r="H54" i="4"/>
  <c r="H49" i="4"/>
  <c r="H30" i="4"/>
  <c r="H44" i="4"/>
  <c r="H56" i="4"/>
  <c r="H45" i="4"/>
  <c r="H59" i="4"/>
  <c r="H35" i="4"/>
  <c r="H29" i="4"/>
  <c r="H65" i="4"/>
  <c r="C311" i="3" s="1" a="1"/>
  <c r="F311" i="3" s="1"/>
  <c r="H46" i="4"/>
  <c r="H47" i="4"/>
  <c r="H39" i="4"/>
  <c r="H40" i="4"/>
  <c r="H34" i="4"/>
  <c r="C183" i="3" a="1"/>
  <c r="F183" i="3" s="1"/>
  <c r="C159" i="3" a="1"/>
  <c r="E159" i="3" s="1"/>
  <c r="C207" i="3" a="1"/>
  <c r="F207" i="3" s="1"/>
  <c r="C279" i="3" a="1"/>
  <c r="D279" i="3" s="1"/>
  <c r="C135" i="3" a="1"/>
  <c r="D135" i="3" s="1"/>
  <c r="C231" i="3" a="1"/>
  <c r="G232" i="3" s="1"/>
  <c r="C303" i="3" a="1"/>
  <c r="D304" i="3" s="1"/>
  <c r="C87" i="3" a="1"/>
  <c r="C111" i="3" a="1"/>
  <c r="C119" i="3" a="1"/>
  <c r="F255" i="3" l="1"/>
  <c r="E256" i="3"/>
  <c r="C256" i="3"/>
  <c r="F256" i="3"/>
  <c r="G256" i="3"/>
  <c r="D255" i="3"/>
  <c r="G255" i="3"/>
  <c r="C255" i="3"/>
  <c r="D256" i="3"/>
  <c r="C167" i="3" a="1"/>
  <c r="D167" i="3" s="1"/>
  <c r="C287" i="3" a="1"/>
  <c r="C288" i="3" s="1"/>
  <c r="C191" i="3" a="1"/>
  <c r="C191" i="3" s="1"/>
  <c r="D184" i="3"/>
  <c r="F159" i="3"/>
  <c r="D160" i="3"/>
  <c r="C159" i="3"/>
  <c r="E160" i="3"/>
  <c r="C215" i="3" a="1"/>
  <c r="F215" i="3" s="1"/>
  <c r="C263" i="3" a="1"/>
  <c r="C263" i="3" s="1"/>
  <c r="G279" i="3"/>
  <c r="C183" i="3"/>
  <c r="D207" i="3"/>
  <c r="C143" i="3" a="1"/>
  <c r="D143" i="3" s="1"/>
  <c r="G207" i="3"/>
  <c r="F279" i="3"/>
  <c r="E183" i="3"/>
  <c r="E184" i="3"/>
  <c r="G208" i="3"/>
  <c r="D208" i="3"/>
  <c r="C184" i="3"/>
  <c r="C280" i="3"/>
  <c r="C208" i="3"/>
  <c r="E207" i="3"/>
  <c r="D183" i="3"/>
  <c r="E279" i="3"/>
  <c r="E208" i="3"/>
  <c r="F208" i="3"/>
  <c r="F184" i="3"/>
  <c r="D159" i="3"/>
  <c r="C160" i="3"/>
  <c r="C207" i="3"/>
  <c r="F160" i="3"/>
  <c r="E280" i="3"/>
  <c r="F280" i="3"/>
  <c r="G280" i="3"/>
  <c r="C279" i="3"/>
  <c r="D280" i="3"/>
  <c r="C38" i="2"/>
  <c r="C239" i="3" a="1"/>
  <c r="G239" i="3" s="1"/>
  <c r="D136" i="3"/>
  <c r="E136" i="3"/>
  <c r="C136" i="3"/>
  <c r="G312" i="3"/>
  <c r="C135" i="3"/>
  <c r="E135" i="3"/>
  <c r="F136" i="3"/>
  <c r="F135" i="3"/>
  <c r="C312" i="3"/>
  <c r="C63" i="3" a="1"/>
  <c r="C63" i="3" s="1"/>
  <c r="C39" i="3" a="1"/>
  <c r="D40" i="3" s="1"/>
  <c r="E312" i="3"/>
  <c r="E232" i="3"/>
  <c r="D311" i="3"/>
  <c r="D312" i="3"/>
  <c r="G311" i="3"/>
  <c r="C311" i="3"/>
  <c r="F312" i="3"/>
  <c r="E311" i="3"/>
  <c r="D231" i="3"/>
  <c r="C232" i="3"/>
  <c r="D232" i="3"/>
  <c r="C231" i="3"/>
  <c r="C52" i="2"/>
  <c r="F231" i="3"/>
  <c r="E231" i="3"/>
  <c r="F232" i="3"/>
  <c r="G231" i="3"/>
  <c r="C304" i="3"/>
  <c r="F303" i="3"/>
  <c r="G303" i="3"/>
  <c r="C303" i="3"/>
  <c r="E303" i="3"/>
  <c r="G304" i="3"/>
  <c r="D303" i="3"/>
  <c r="E304" i="3"/>
  <c r="F304" i="3"/>
  <c r="C111" i="3"/>
  <c r="F112" i="3"/>
  <c r="G111" i="3"/>
  <c r="E111" i="3"/>
  <c r="C112" i="3"/>
  <c r="F111" i="3"/>
  <c r="E112" i="3"/>
  <c r="D112" i="3"/>
  <c r="G112" i="3"/>
  <c r="D111" i="3"/>
  <c r="D88" i="3"/>
  <c r="F87" i="3"/>
  <c r="C87" i="3"/>
  <c r="F88" i="3"/>
  <c r="C88" i="3"/>
  <c r="E87" i="3"/>
  <c r="E88" i="3"/>
  <c r="D87" i="3"/>
  <c r="G119" i="3"/>
  <c r="F120" i="3"/>
  <c r="E119" i="3"/>
  <c r="D120" i="3"/>
  <c r="D119" i="3"/>
  <c r="C119" i="3"/>
  <c r="G120" i="3"/>
  <c r="F119" i="3"/>
  <c r="E120" i="3"/>
  <c r="C120" i="3"/>
  <c r="E95" i="3"/>
  <c r="C96" i="3"/>
  <c r="D95" i="3"/>
  <c r="F96" i="3"/>
  <c r="E96" i="3"/>
  <c r="F95" i="3"/>
  <c r="C95" i="3"/>
  <c r="D96" i="3"/>
  <c r="C40" i="2" l="1"/>
  <c r="B42" i="2" s="1"/>
  <c r="C192" i="3"/>
  <c r="D192" i="3"/>
  <c r="F191" i="3"/>
  <c r="F168" i="3"/>
  <c r="E287" i="3"/>
  <c r="G287" i="3"/>
  <c r="E167" i="3"/>
  <c r="E168" i="3"/>
  <c r="E263" i="3"/>
  <c r="F287" i="3"/>
  <c r="E288" i="3"/>
  <c r="G263" i="3"/>
  <c r="C167" i="3"/>
  <c r="E215" i="3"/>
  <c r="F288" i="3"/>
  <c r="F167" i="3"/>
  <c r="C287" i="3"/>
  <c r="D168" i="3"/>
  <c r="C168" i="3"/>
  <c r="D287" i="3"/>
  <c r="D288" i="3"/>
  <c r="F192" i="3"/>
  <c r="E192" i="3"/>
  <c r="E191" i="3"/>
  <c r="G288" i="3"/>
  <c r="D191" i="3"/>
  <c r="C215" i="3"/>
  <c r="G215" i="3"/>
  <c r="D215" i="3"/>
  <c r="G216" i="3"/>
  <c r="F216" i="3"/>
  <c r="C216" i="3"/>
  <c r="D216" i="3"/>
  <c r="E216" i="3"/>
  <c r="E264" i="3"/>
  <c r="D264" i="3"/>
  <c r="C264" i="3"/>
  <c r="D263" i="3"/>
  <c r="F263" i="3"/>
  <c r="F264" i="3"/>
  <c r="G264" i="3"/>
  <c r="D144" i="3"/>
  <c r="C143" i="3"/>
  <c r="F143" i="3"/>
  <c r="E144" i="3"/>
  <c r="F144" i="3"/>
  <c r="E143" i="3"/>
  <c r="C144" i="3"/>
  <c r="D239" i="3"/>
  <c r="C239" i="3"/>
  <c r="E240" i="3"/>
  <c r="F240" i="3"/>
  <c r="C240" i="3"/>
  <c r="G240" i="3"/>
  <c r="F239" i="3"/>
  <c r="D240" i="3"/>
  <c r="E239" i="3"/>
  <c r="D63" i="3"/>
  <c r="C54" i="2"/>
  <c r="B56" i="2" s="1"/>
  <c r="G63" i="3"/>
  <c r="C45" i="2"/>
  <c r="E64" i="3"/>
  <c r="G64" i="3"/>
  <c r="E39" i="3"/>
  <c r="C40" i="3"/>
  <c r="E63" i="3"/>
  <c r="C39" i="3"/>
  <c r="F63" i="3"/>
  <c r="F64" i="3"/>
  <c r="F40" i="3"/>
  <c r="F39" i="3"/>
  <c r="D64" i="3"/>
  <c r="C64" i="3"/>
  <c r="D39" i="3"/>
  <c r="C316" i="3"/>
  <c r="D31" i="3" s="1"/>
  <c r="C47" i="3" a="1"/>
  <c r="C48" i="3" s="1"/>
  <c r="C315" i="3"/>
  <c r="C31" i="3" s="1"/>
  <c r="E40" i="3"/>
  <c r="C71" i="3" a="1"/>
  <c r="G71" i="3" s="1"/>
  <c r="C99" i="3"/>
  <c r="C22" i="3" s="1"/>
  <c r="C124" i="3"/>
  <c r="C123" i="3"/>
  <c r="C23" i="3" s="1"/>
  <c r="C100" i="3"/>
  <c r="C172" i="3" l="1"/>
  <c r="D25" i="3" s="1"/>
  <c r="C292" i="3"/>
  <c r="D30" i="3" s="1"/>
  <c r="C220" i="3"/>
  <c r="D27" i="3" s="1"/>
  <c r="C219" i="3"/>
  <c r="C27" i="3" s="1"/>
  <c r="C196" i="3"/>
  <c r="D26" i="3" s="1"/>
  <c r="C291" i="3"/>
  <c r="C30" i="3" s="1"/>
  <c r="E30" i="3" s="1"/>
  <c r="F30" i="3" s="1"/>
  <c r="C171" i="3"/>
  <c r="C25" i="3" s="1"/>
  <c r="C268" i="3"/>
  <c r="D29" i="3" s="1"/>
  <c r="C267" i="3"/>
  <c r="C29" i="3" s="1"/>
  <c r="C147" i="3"/>
  <c r="C24" i="3" s="1"/>
  <c r="C195" i="3"/>
  <c r="C26" i="3" s="1"/>
  <c r="C148" i="3"/>
  <c r="C243" i="3"/>
  <c r="C28" i="3" s="1"/>
  <c r="C244" i="3"/>
  <c r="D28" i="3" s="1"/>
  <c r="C47" i="2"/>
  <c r="B49" i="2" s="1"/>
  <c r="D72" i="3"/>
  <c r="F47" i="3"/>
  <c r="F71" i="3"/>
  <c r="E47" i="3"/>
  <c r="C72" i="3"/>
  <c r="E72" i="3"/>
  <c r="C71" i="3"/>
  <c r="G72" i="3"/>
  <c r="F72" i="3"/>
  <c r="D71" i="3"/>
  <c r="E31" i="3"/>
  <c r="F31" i="3" s="1"/>
  <c r="E71" i="3"/>
  <c r="C47" i="3"/>
  <c r="D48" i="3"/>
  <c r="F48" i="3"/>
  <c r="D47" i="3"/>
  <c r="E48" i="3"/>
  <c r="C318" i="3"/>
  <c r="B320" i="3" s="1"/>
  <c r="D22" i="3"/>
  <c r="E22" i="3" s="1"/>
  <c r="F22" i="3" s="1"/>
  <c r="C102" i="3"/>
  <c r="B104" i="3" s="1"/>
  <c r="D23" i="3"/>
  <c r="E23" i="3" s="1"/>
  <c r="F23" i="3" s="1"/>
  <c r="C126" i="3"/>
  <c r="B128" i="3" s="1"/>
  <c r="C174" i="3" l="1"/>
  <c r="B176" i="3" s="1"/>
  <c r="E27" i="3"/>
  <c r="F27" i="3" s="1"/>
  <c r="C294" i="3"/>
  <c r="B296" i="3" s="1"/>
  <c r="C222" i="3"/>
  <c r="B224" i="3" s="1"/>
  <c r="E26" i="3"/>
  <c r="F26" i="3" s="1"/>
  <c r="E25" i="3"/>
  <c r="F25" i="3" s="1"/>
  <c r="C150" i="3"/>
  <c r="B152" i="3" s="1"/>
  <c r="E29" i="3"/>
  <c r="F29" i="3" s="1"/>
  <c r="C198" i="3"/>
  <c r="B200" i="3" s="1"/>
  <c r="C270" i="3"/>
  <c r="B272" i="3" s="1"/>
  <c r="D24" i="3"/>
  <c r="E24" i="3" s="1"/>
  <c r="F24" i="3" s="1"/>
  <c r="E28" i="3"/>
  <c r="F28" i="3" s="1"/>
  <c r="C246" i="3"/>
  <c r="B248" i="3" s="1"/>
  <c r="C76" i="3"/>
  <c r="D21" i="3" s="1"/>
  <c r="C75" i="3"/>
  <c r="C21" i="3" s="1"/>
  <c r="C52" i="3"/>
  <c r="D20" i="3" s="1"/>
  <c r="C51" i="3"/>
  <c r="C20" i="3" s="1"/>
  <c r="E21" i="3" l="1"/>
  <c r="F21" i="3" s="1"/>
  <c r="C32" i="3"/>
  <c r="C78" i="3"/>
  <c r="B80" i="3" s="1"/>
  <c r="D32" i="3"/>
  <c r="C54" i="3"/>
  <c r="B56" i="3" s="1"/>
  <c r="E20" i="3"/>
  <c r="F20" i="3" s="1"/>
  <c r="E32" i="3" l="1"/>
</calcChain>
</file>

<file path=xl/sharedStrings.xml><?xml version="1.0" encoding="utf-8"?>
<sst xmlns="http://schemas.openxmlformats.org/spreadsheetml/2006/main" count="457" uniqueCount="118">
  <si>
    <t>CPI</t>
  </si>
  <si>
    <t>X factor</t>
  </si>
  <si>
    <t>Average price movement allowed</t>
  </si>
  <si>
    <t>Proposed distribution tariff revenue</t>
  </si>
  <si>
    <t>Existing distribution tariff revenue</t>
  </si>
  <si>
    <t>Average price movement</t>
  </si>
  <si>
    <t>Rebalancing control</t>
  </si>
  <si>
    <t>Distribution tariff</t>
  </si>
  <si>
    <t>Fixed</t>
  </si>
  <si>
    <t>Distribution volumes (actual)</t>
  </si>
  <si>
    <t>Distribution revenue</t>
  </si>
  <si>
    <t>Revenue</t>
  </si>
  <si>
    <t>Total</t>
  </si>
  <si>
    <t>Rebalancing control summary</t>
  </si>
  <si>
    <t>Existing</t>
  </si>
  <si>
    <t>Proposed</t>
  </si>
  <si>
    <t>Movement</t>
  </si>
  <si>
    <t>DemBlk1</t>
  </si>
  <si>
    <t>DemBlk2</t>
  </si>
  <si>
    <t>DemBlk3</t>
  </si>
  <si>
    <t>Proposed tariff name</t>
  </si>
  <si>
    <t>Existing tariff name</t>
  </si>
  <si>
    <t>Prop Tar
Revenue</t>
  </si>
  <si>
    <t>Exist Tar
Revenue</t>
  </si>
  <si>
    <t>Fixed Charge</t>
  </si>
  <si>
    <t>Assessment</t>
  </si>
  <si>
    <t>Note: ancillary reference tariffs shall be rounded to the nearest dollar, except in relation to meter reading, which shall be rounded to the nearest ten cents.</t>
  </si>
  <si>
    <t>Disconnection</t>
  </si>
  <si>
    <t>Reconnection</t>
  </si>
  <si>
    <t>Ancillary Reference Services (Exc GST)</t>
  </si>
  <si>
    <t>First 0.0274 GJ</t>
  </si>
  <si>
    <t>Next 0.0219 GJ</t>
  </si>
  <si>
    <t>Tariff R - Envestra South Australia (excl Tanunda)</t>
  </si>
  <si>
    <t>Tariff C - Envestra South Australia (excl Tanunda)</t>
  </si>
  <si>
    <t>Additional GJ</t>
  </si>
  <si>
    <t>Tariff D - Envestra Adelaide Northern</t>
  </si>
  <si>
    <t>Next 50GJ</t>
  </si>
  <si>
    <t>Next 900GJ</t>
  </si>
  <si>
    <t>Tariff D - Envestra Adelaide Central</t>
  </si>
  <si>
    <t>Tariff D - Envestra Adelaide Southern</t>
  </si>
  <si>
    <t>DemBlk4</t>
  </si>
  <si>
    <t>ResBlk1</t>
  </si>
  <si>
    <t>ResBlk2</t>
  </si>
  <si>
    <t>ResBlk3</t>
  </si>
  <si>
    <t>C&amp;IBlk1</t>
  </si>
  <si>
    <t>C&amp;IBlk2</t>
  </si>
  <si>
    <t>C&amp;IBlk3</t>
  </si>
  <si>
    <t>C&amp;IBlk4</t>
  </si>
  <si>
    <t>First 0.9863 GJ</t>
  </si>
  <si>
    <t>Next 4.2740 GJ</t>
  </si>
  <si>
    <t>Next 11.1780 GJ</t>
  </si>
  <si>
    <t>Tariff C - Envestra Tanunda</t>
  </si>
  <si>
    <t>Tariff D - Envestra Port Pirie</t>
  </si>
  <si>
    <t>Tariff D - Envestra Riverland</t>
  </si>
  <si>
    <t>Tariff D - Envestra South East</t>
  </si>
  <si>
    <t>Tariff D - Envestra Peterborough</t>
  </si>
  <si>
    <t>Tariff D - Envestra Whyalla</t>
  </si>
  <si>
    <t>DemBlk5</t>
  </si>
  <si>
    <t>Special Meter Read</t>
  </si>
  <si>
    <t>50 GJ or less (customer num)</t>
  </si>
  <si>
    <t>Tariff R</t>
  </si>
  <si>
    <t>Tariff D</t>
  </si>
  <si>
    <t>Tariff C</t>
  </si>
  <si>
    <t>Tariff R - Envestra Tanunda</t>
  </si>
  <si>
    <t>2017/18</t>
  </si>
  <si>
    <t>2017-18 Distribution price control</t>
  </si>
  <si>
    <t>Meter Removal</t>
  </si>
  <si>
    <t>Meter Reinstallation</t>
  </si>
  <si>
    <t>Meter Gas and Installation Test</t>
  </si>
  <si>
    <t>2017/18 REBALANCING CONTROL FORMULA</t>
  </si>
  <si>
    <t>CPI Dec17</t>
  </si>
  <si>
    <t>2018/19</t>
  </si>
  <si>
    <t>CPI 2018/19</t>
  </si>
  <si>
    <t>UAFG Adjustment Factor</t>
  </si>
  <si>
    <t>Cost Pass Through Factor</t>
  </si>
  <si>
    <r>
      <t>PT</t>
    </r>
    <r>
      <rPr>
        <sz val="6"/>
        <rFont val="Verdana"/>
        <family val="2"/>
      </rPr>
      <t>1</t>
    </r>
  </si>
  <si>
    <r>
      <t>U</t>
    </r>
    <r>
      <rPr>
        <sz val="6"/>
        <rFont val="Verdana"/>
        <family val="2"/>
      </rPr>
      <t>t</t>
    </r>
  </si>
  <si>
    <t>Ut</t>
  </si>
  <si>
    <t>PT1</t>
  </si>
  <si>
    <t>Tariff Approval - Australian Gas Networks (South Australia)</t>
  </si>
  <si>
    <r>
      <t>DP</t>
    </r>
    <r>
      <rPr>
        <b/>
        <sz val="6"/>
        <rFont val="Verdana"/>
        <family val="2"/>
      </rPr>
      <t>t-2</t>
    </r>
  </si>
  <si>
    <r>
      <t>Real WACC</t>
    </r>
    <r>
      <rPr>
        <b/>
        <sz val="6"/>
        <rFont val="Verdana"/>
        <family val="2"/>
      </rPr>
      <t>t-1</t>
    </r>
  </si>
  <si>
    <r>
      <t>Real WACC</t>
    </r>
    <r>
      <rPr>
        <b/>
        <sz val="6"/>
        <rFont val="Verdana"/>
        <family val="2"/>
      </rPr>
      <t>t</t>
    </r>
  </si>
  <si>
    <r>
      <t>U</t>
    </r>
    <r>
      <rPr>
        <b/>
        <sz val="6"/>
        <rFont val="Verdana"/>
        <family val="2"/>
      </rPr>
      <t>t</t>
    </r>
  </si>
  <si>
    <r>
      <t>CPI</t>
    </r>
    <r>
      <rPr>
        <b/>
        <sz val="6"/>
        <rFont val="Verdana"/>
        <family val="2"/>
      </rPr>
      <t>t-1</t>
    </r>
  </si>
  <si>
    <t>CPI Dec18</t>
  </si>
  <si>
    <t>2016/17</t>
  </si>
  <si>
    <t>2019/20</t>
  </si>
  <si>
    <t>Actual
2017/18 Volumes</t>
  </si>
  <si>
    <t>Exist
2018/19 Tariff</t>
  </si>
  <si>
    <t>Prop
2019/20 Tariff</t>
  </si>
  <si>
    <t>2019/20 PROPOSED DISTRIBUTION TARIFFS</t>
  </si>
  <si>
    <t>X 2019-20</t>
  </si>
  <si>
    <t>2019-20 TARIFF CONTROL FORMULA</t>
  </si>
  <si>
    <t>2019-20 UAFG Adjustment Factor</t>
  </si>
  <si>
    <t>CPI 2019/20</t>
  </si>
  <si>
    <t>AA Period</t>
  </si>
  <si>
    <t>1H</t>
  </si>
  <si>
    <t>2H</t>
  </si>
  <si>
    <t>Price</t>
  </si>
  <si>
    <t>Average Price</t>
  </si>
  <si>
    <t>UAFG Price - 2018/19 Adjustment</t>
  </si>
  <si>
    <t>DPt-2 as submitted 2018/19</t>
  </si>
  <si>
    <t>Adjustment</t>
  </si>
  <si>
    <t>CPI Dec16</t>
  </si>
  <si>
    <r>
      <t>U'</t>
    </r>
    <r>
      <rPr>
        <b/>
        <sz val="6"/>
        <rFont val="Verdana"/>
        <family val="2"/>
      </rPr>
      <t>t</t>
    </r>
  </si>
  <si>
    <r>
      <t>1+U</t>
    </r>
    <r>
      <rPr>
        <b/>
        <sz val="6"/>
        <rFont val="Verdana"/>
        <family val="2"/>
      </rPr>
      <t>t-1</t>
    </r>
  </si>
  <si>
    <r>
      <t>1+U</t>
    </r>
    <r>
      <rPr>
        <b/>
        <sz val="6"/>
        <rFont val="Verdana"/>
        <family val="2"/>
      </rPr>
      <t>t</t>
    </r>
  </si>
  <si>
    <t>UAFG Adjustment</t>
  </si>
  <si>
    <r>
      <t>Adjusted DP</t>
    </r>
    <r>
      <rPr>
        <b/>
        <sz val="8"/>
        <rFont val="Verdana"/>
        <family val="2"/>
      </rPr>
      <t>t-2</t>
    </r>
  </si>
  <si>
    <t>X 2019/20</t>
  </si>
  <si>
    <t>Y 2019/20</t>
  </si>
  <si>
    <t>We have incorporated a minor amendment to the calculation of the 2019/20 UAFG adjustment on account of an understatement of the UAFG price in 2018/19. The 2018/19 UAFG adjustment was calculated</t>
  </si>
  <si>
    <t xml:space="preserve">using a UAFG price of $10.89 for the full year 2016/17. However, as per our UAFG contract with Origin the price is escalated by CPI from 1 January of each year. This implies that a price of $10.96 should </t>
  </si>
  <si>
    <t>have been used last year, being the simple average of the price for the first half of 2016/17 ($10.89) and the price for the second half of 2016/17 ($11.03).</t>
  </si>
  <si>
    <t xml:space="preserve">This means that the DPt-2 submitted as part of the 2018/19 tariff (-$695,957) should have been -$612,881 because the margin between the actual UAFG price during the financial year and the benchmark </t>
  </si>
  <si>
    <t xml:space="preserve">UAFG price of $11.10 ($2014/15) was in fact narrower than submitted – $11.10 ($2014/15) compared to the actual $10.96. This $83,077 difference has been added to DPt-2 for the 2019/20 financial year </t>
  </si>
  <si>
    <t>(refer cell C15).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</si>
</sst>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_-* #,##0.0000_-;\-* #,##0.0000_-;_-* &quot;-&quot;??_-;_-@_-"/>
    <numFmt numFmtId="167" formatCode="_-* #,##0.0_-;\-* #,##0.0_-;_-* &quot;-&quot;??_-;_-@_-"/>
    <numFmt numFmtId="168" formatCode="0.0%"/>
    <numFmt numFmtId="169" formatCode="0.0000%"/>
    <numFmt numFmtId="170" formatCode="_-&quot;$&quot;* #,##0_-;\-&quot;$&quot;* #,##0_-;_-&quot;$&quot;* &quot;-&quot;??_-;_-@_-"/>
    <numFmt numFmtId="171" formatCode="0.00000%"/>
    <numFmt numFmtId="172" formatCode="0.00000"/>
    <numFmt numFmtId="173" formatCode="0.000%"/>
    <numFmt numFmtId="174" formatCode="0.0"/>
  </numFmts>
  <fonts count="37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color indexed="9"/>
      <name val="Verdana"/>
      <family val="2"/>
    </font>
    <font>
      <b/>
      <sz val="14"/>
      <color indexed="8"/>
      <name val="Arial Narrow"/>
      <family val="2"/>
    </font>
    <font>
      <b/>
      <sz val="10"/>
      <name val="Arial"/>
      <family val="2"/>
    </font>
    <font>
      <sz val="12"/>
      <color indexed="8"/>
      <name val="Arial Narrow"/>
      <family val="2"/>
    </font>
    <font>
      <sz val="8"/>
      <name val="Verdana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6"/>
      <name val="Verdana"/>
      <family val="2"/>
    </font>
    <font>
      <b/>
      <sz val="6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3C71"/>
      <name val="Verdana"/>
      <family val="2"/>
    </font>
    <font>
      <b/>
      <sz val="8"/>
      <color rgb="FFC00000"/>
      <name val="Arial"/>
      <family val="2"/>
    </font>
    <font>
      <b/>
      <sz val="8"/>
      <color theme="0"/>
      <name val="Arial"/>
      <family val="2"/>
    </font>
    <font>
      <b/>
      <sz val="8"/>
      <name val="Verdan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6" fillId="9" borderId="0" applyNumberFormat="0" applyBorder="0" applyAlignment="0" applyProtection="0"/>
    <xf numFmtId="0" fontId="17" fillId="12" borderId="36" applyNumberFormat="0" applyAlignment="0" applyProtection="0"/>
    <xf numFmtId="0" fontId="18" fillId="13" borderId="39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0" borderId="33" applyNumberFormat="0" applyFill="0" applyAlignment="0" applyProtection="0"/>
    <xf numFmtId="0" fontId="22" fillId="0" borderId="34" applyNumberFormat="0" applyFill="0" applyAlignment="0" applyProtection="0"/>
    <xf numFmtId="0" fontId="23" fillId="0" borderId="35" applyNumberFormat="0" applyFill="0" applyAlignment="0" applyProtection="0"/>
    <xf numFmtId="0" fontId="23" fillId="0" borderId="0" applyNumberFormat="0" applyFill="0" applyBorder="0" applyAlignment="0" applyProtection="0"/>
    <xf numFmtId="0" fontId="24" fillId="11" borderId="36" applyNumberFormat="0" applyAlignment="0" applyProtection="0"/>
    <xf numFmtId="0" fontId="25" fillId="0" borderId="38" applyNumberFormat="0" applyFill="0" applyAlignment="0" applyProtection="0"/>
    <xf numFmtId="0" fontId="26" fillId="10" borderId="0" applyNumberFormat="0" applyBorder="0" applyAlignment="0" applyProtection="0"/>
    <xf numFmtId="0" fontId="14" fillId="0" borderId="0"/>
    <xf numFmtId="0" fontId="14" fillId="14" borderId="40" applyNumberFormat="0" applyFont="0" applyAlignment="0" applyProtection="0"/>
    <xf numFmtId="0" fontId="27" fillId="12" borderId="37" applyNumberFormat="0" applyAlignment="0" applyProtection="0"/>
    <xf numFmtId="9" fontId="13" fillId="0" borderId="0" applyFont="0" applyFill="0" applyBorder="0" applyAlignment="0" applyProtection="0"/>
    <xf numFmtId="0" fontId="28" fillId="0" borderId="41" applyNumberFormat="0" applyFill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3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1" fillId="0" borderId="0"/>
    <xf numFmtId="43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Fill="0"/>
    <xf numFmtId="0" fontId="35" fillId="39" borderId="48">
      <alignment horizontal="center" vertical="center"/>
    </xf>
  </cellStyleXfs>
  <cellXfs count="187">
    <xf numFmtId="0" fontId="0" fillId="0" borderId="0" xfId="0"/>
    <xf numFmtId="0" fontId="0" fillId="2" borderId="0" xfId="0" applyFill="1"/>
    <xf numFmtId="165" fontId="0" fillId="3" borderId="1" xfId="1" applyNumberFormat="1" applyFont="1" applyFill="1" applyBorder="1"/>
    <xf numFmtId="0" fontId="0" fillId="4" borderId="2" xfId="0" applyFill="1" applyBorder="1"/>
    <xf numFmtId="0" fontId="0" fillId="4" borderId="0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2" borderId="0" xfId="0" applyFont="1" applyFill="1" applyBorder="1"/>
    <xf numFmtId="0" fontId="0" fillId="2" borderId="0" xfId="0" applyFill="1" applyBorder="1"/>
    <xf numFmtId="0" fontId="2" fillId="2" borderId="0" xfId="0" applyFont="1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1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13" xfId="0" applyFill="1" applyBorder="1"/>
    <xf numFmtId="0" fontId="0" fillId="3" borderId="1" xfId="0" applyFill="1" applyBorder="1"/>
    <xf numFmtId="165" fontId="0" fillId="3" borderId="13" xfId="1" applyNumberFormat="1" applyFont="1" applyFill="1" applyBorder="1"/>
    <xf numFmtId="165" fontId="0" fillId="3" borderId="14" xfId="1" applyNumberFormat="1" applyFont="1" applyFill="1" applyBorder="1"/>
    <xf numFmtId="165" fontId="0" fillId="3" borderId="15" xfId="1" applyNumberFormat="1" applyFont="1" applyFill="1" applyBorder="1"/>
    <xf numFmtId="0" fontId="2" fillId="4" borderId="2" xfId="0" applyFont="1" applyFill="1" applyBorder="1"/>
    <xf numFmtId="168" fontId="0" fillId="3" borderId="16" xfId="3" applyNumberFormat="1" applyFont="1" applyFill="1" applyBorder="1"/>
    <xf numFmtId="168" fontId="0" fillId="4" borderId="7" xfId="3" applyNumberFormat="1" applyFont="1" applyFill="1" applyBorder="1"/>
    <xf numFmtId="164" fontId="0" fillId="4" borderId="7" xfId="1" applyNumberFormat="1" applyFont="1" applyFill="1" applyBorder="1"/>
    <xf numFmtId="0" fontId="3" fillId="2" borderId="0" xfId="0" applyFont="1" applyFill="1"/>
    <xf numFmtId="0" fontId="2" fillId="2" borderId="0" xfId="0" applyFont="1" applyFill="1"/>
    <xf numFmtId="168" fontId="0" fillId="4" borderId="0" xfId="3" applyNumberFormat="1" applyFont="1" applyFill="1" applyBorder="1"/>
    <xf numFmtId="165" fontId="0" fillId="3" borderId="17" xfId="1" applyNumberFormat="1" applyFont="1" applyFill="1" applyBorder="1"/>
    <xf numFmtId="168" fontId="0" fillId="3" borderId="13" xfId="3" applyNumberFormat="1" applyFont="1" applyFill="1" applyBorder="1"/>
    <xf numFmtId="168" fontId="0" fillId="3" borderId="1" xfId="3" applyNumberFormat="1" applyFont="1" applyFill="1" applyBorder="1"/>
    <xf numFmtId="168" fontId="0" fillId="3" borderId="17" xfId="3" applyNumberFormat="1" applyFont="1" applyFill="1" applyBorder="1"/>
    <xf numFmtId="165" fontId="0" fillId="3" borderId="13" xfId="0" applyNumberFormat="1" applyFill="1" applyBorder="1"/>
    <xf numFmtId="165" fontId="0" fillId="3" borderId="1" xfId="0" applyNumberFormat="1" applyFill="1" applyBorder="1"/>
    <xf numFmtId="165" fontId="0" fillId="3" borderId="17" xfId="0" applyNumberFormat="1" applyFill="1" applyBorder="1"/>
    <xf numFmtId="0" fontId="0" fillId="4" borderId="16" xfId="0" applyFill="1" applyBorder="1" applyAlignment="1">
      <alignment horizontal="center" wrapText="1"/>
    </xf>
    <xf numFmtId="166" fontId="0" fillId="3" borderId="13" xfId="1" applyNumberFormat="1" applyFont="1" applyFill="1" applyBorder="1"/>
    <xf numFmtId="166" fontId="0" fillId="3" borderId="17" xfId="1" applyNumberFormat="1" applyFont="1" applyFill="1" applyBorder="1"/>
    <xf numFmtId="0" fontId="0" fillId="4" borderId="13" xfId="0" applyFill="1" applyBorder="1" applyAlignment="1">
      <alignment horizontal="center"/>
    </xf>
    <xf numFmtId="165" fontId="0" fillId="4" borderId="18" xfId="0" applyNumberFormat="1" applyFill="1" applyBorder="1"/>
    <xf numFmtId="168" fontId="0" fillId="4" borderId="18" xfId="3" applyNumberFormat="1" applyFont="1" applyFill="1" applyBorder="1"/>
    <xf numFmtId="0" fontId="0" fillId="3" borderId="20" xfId="0" applyFill="1" applyBorder="1" applyAlignment="1">
      <alignment horizontal="left" indent="2"/>
    </xf>
    <xf numFmtId="49" fontId="0" fillId="3" borderId="21" xfId="0" applyNumberFormat="1" applyFill="1" applyBorder="1" applyAlignment="1">
      <alignment horizontal="left" indent="2"/>
    </xf>
    <xf numFmtId="49" fontId="0" fillId="3" borderId="22" xfId="0" applyNumberFormat="1" applyFill="1" applyBorder="1" applyAlignment="1">
      <alignment horizontal="left" indent="2"/>
    </xf>
    <xf numFmtId="0" fontId="0" fillId="3" borderId="25" xfId="0" applyFill="1" applyBorder="1"/>
    <xf numFmtId="0" fontId="0" fillId="3" borderId="14" xfId="0" applyFill="1" applyBorder="1"/>
    <xf numFmtId="165" fontId="0" fillId="3" borderId="14" xfId="0" applyNumberFormat="1" applyFill="1" applyBorder="1"/>
    <xf numFmtId="0" fontId="7" fillId="4" borderId="0" xfId="0" applyFont="1" applyFill="1" applyBorder="1"/>
    <xf numFmtId="43" fontId="0" fillId="3" borderId="13" xfId="1" applyFont="1" applyFill="1" applyBorder="1"/>
    <xf numFmtId="168" fontId="0" fillId="2" borderId="0" xfId="0" applyNumberFormat="1" applyFill="1"/>
    <xf numFmtId="0" fontId="0" fillId="4" borderId="16" xfId="0" applyFill="1" applyBorder="1" applyAlignment="1">
      <alignment horizontal="center"/>
    </xf>
    <xf numFmtId="170" fontId="0" fillId="2" borderId="0" xfId="2" applyNumberFormat="1" applyFont="1" applyFill="1" applyBorder="1"/>
    <xf numFmtId="49" fontId="0" fillId="3" borderId="7" xfId="0" applyNumberFormat="1" applyFill="1" applyBorder="1" applyAlignment="1">
      <alignment horizontal="left" indent="2"/>
    </xf>
    <xf numFmtId="10" fontId="0" fillId="2" borderId="0" xfId="0" applyNumberFormat="1" applyFill="1" applyBorder="1"/>
    <xf numFmtId="169" fontId="0" fillId="2" borderId="0" xfId="0" applyNumberFormat="1" applyFill="1" applyBorder="1"/>
    <xf numFmtId="0" fontId="0" fillId="4" borderId="25" xfId="0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65" fontId="0" fillId="2" borderId="0" xfId="0" applyNumberFormat="1" applyFill="1" applyBorder="1"/>
    <xf numFmtId="165" fontId="0" fillId="3" borderId="24" xfId="0" applyNumberFormat="1" applyFill="1" applyBorder="1"/>
    <xf numFmtId="165" fontId="0" fillId="3" borderId="7" xfId="0" applyNumberFormat="1" applyFill="1" applyBorder="1" applyAlignment="1">
      <alignment horizontal="left" indent="2"/>
    </xf>
    <xf numFmtId="0" fontId="1" fillId="4" borderId="2" xfId="0" applyFont="1" applyFill="1" applyBorder="1"/>
    <xf numFmtId="0" fontId="1" fillId="3" borderId="11" xfId="0" applyFont="1" applyFill="1" applyBorder="1" applyAlignment="1">
      <alignment horizontal="center" wrapText="1"/>
    </xf>
    <xf numFmtId="165" fontId="1" fillId="3" borderId="11" xfId="0" applyNumberFormat="1" applyFont="1" applyFill="1" applyBorder="1" applyAlignment="1">
      <alignment horizontal="center" wrapText="1"/>
    </xf>
    <xf numFmtId="0" fontId="8" fillId="5" borderId="0" xfId="0" applyFont="1" applyFill="1" applyBorder="1"/>
    <xf numFmtId="0" fontId="0" fillId="5" borderId="0" xfId="0" applyFill="1"/>
    <xf numFmtId="0" fontId="2" fillId="5" borderId="0" xfId="0" applyFont="1" applyFill="1"/>
    <xf numFmtId="0" fontId="10" fillId="6" borderId="31" xfId="0" applyFont="1" applyFill="1" applyBorder="1" applyAlignment="1">
      <alignment horizontal="left" vertical="center"/>
    </xf>
    <xf numFmtId="0" fontId="10" fillId="6" borderId="30" xfId="0" applyFont="1" applyFill="1" applyBorder="1" applyAlignment="1">
      <alignment horizontal="left" vertical="center"/>
    </xf>
    <xf numFmtId="0" fontId="10" fillId="6" borderId="32" xfId="0" applyFont="1" applyFill="1" applyBorder="1" applyAlignment="1">
      <alignment horizontal="left" vertical="center"/>
    </xf>
    <xf numFmtId="165" fontId="0" fillId="5" borderId="0" xfId="0" applyNumberFormat="1" applyFill="1" applyBorder="1"/>
    <xf numFmtId="0" fontId="1" fillId="3" borderId="19" xfId="0" applyFont="1" applyFill="1" applyBorder="1"/>
    <xf numFmtId="0" fontId="1" fillId="3" borderId="20" xfId="0" applyFont="1" applyFill="1" applyBorder="1" applyAlignment="1">
      <alignment horizontal="left" indent="2"/>
    </xf>
    <xf numFmtId="0" fontId="1" fillId="3" borderId="13" xfId="0" applyFont="1" applyFill="1" applyBorder="1"/>
    <xf numFmtId="0" fontId="1" fillId="3" borderId="20" xfId="0" applyFont="1" applyFill="1" applyBorder="1"/>
    <xf numFmtId="0" fontId="1" fillId="4" borderId="16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left" indent="2"/>
    </xf>
    <xf numFmtId="0" fontId="1" fillId="3" borderId="23" xfId="0" applyFont="1" applyFill="1" applyBorder="1"/>
    <xf numFmtId="0" fontId="1" fillId="3" borderId="23" xfId="0" applyFont="1" applyFill="1" applyBorder="1" applyAlignment="1">
      <alignment horizontal="left" indent="2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 indent="2"/>
    </xf>
    <xf numFmtId="0" fontId="1" fillId="3" borderId="2" xfId="0" applyFont="1" applyFill="1" applyBorder="1"/>
    <xf numFmtId="165" fontId="0" fillId="3" borderId="22" xfId="1" applyNumberFormat="1" applyFont="1" applyFill="1" applyBorder="1"/>
    <xf numFmtId="165" fontId="0" fillId="2" borderId="0" xfId="1" applyNumberFormat="1" applyFont="1" applyFill="1" applyBorder="1"/>
    <xf numFmtId="43" fontId="0" fillId="2" borderId="0" xfId="0" applyNumberFormat="1" applyFill="1" applyBorder="1"/>
    <xf numFmtId="169" fontId="0" fillId="3" borderId="17" xfId="3" applyNumberFormat="1" applyFont="1" applyFill="1" applyBorder="1"/>
    <xf numFmtId="0" fontId="2" fillId="4" borderId="19" xfId="0" applyFont="1" applyFill="1" applyBorder="1"/>
    <xf numFmtId="168" fontId="0" fillId="4" borderId="42" xfId="3" applyNumberFormat="1" applyFont="1" applyFill="1" applyBorder="1"/>
    <xf numFmtId="0" fontId="0" fillId="4" borderId="43" xfId="0" applyFill="1" applyBorder="1"/>
    <xf numFmtId="0" fontId="0" fillId="4" borderId="42" xfId="0" applyFill="1" applyBorder="1"/>
    <xf numFmtId="0" fontId="0" fillId="4" borderId="44" xfId="0" applyFill="1" applyBorder="1"/>
    <xf numFmtId="0" fontId="0" fillId="4" borderId="45" xfId="0" applyFill="1" applyBorder="1"/>
    <xf numFmtId="0" fontId="0" fillId="4" borderId="46" xfId="0" applyFill="1" applyBorder="1"/>
    <xf numFmtId="43" fontId="0" fillId="2" borderId="0" xfId="1" applyFont="1" applyFill="1" applyBorder="1"/>
    <xf numFmtId="0" fontId="0" fillId="2" borderId="0" xfId="0" applyFill="1" applyAlignment="1">
      <alignment wrapText="1"/>
    </xf>
    <xf numFmtId="0" fontId="0" fillId="4" borderId="9" xfId="0" applyFill="1" applyBorder="1" applyAlignment="1">
      <alignment wrapText="1"/>
    </xf>
    <xf numFmtId="9" fontId="1" fillId="3" borderId="1" xfId="0" applyNumberFormat="1" applyFont="1" applyFill="1" applyBorder="1"/>
    <xf numFmtId="166" fontId="0" fillId="2" borderId="0" xfId="0" applyNumberFormat="1" applyFill="1" applyBorder="1"/>
    <xf numFmtId="166" fontId="0" fillId="2" borderId="0" xfId="1" applyNumberFormat="1" applyFont="1" applyFill="1" applyBorder="1"/>
    <xf numFmtId="169" fontId="0" fillId="3" borderId="16" xfId="0" applyNumberFormat="1" applyFill="1" applyBorder="1"/>
    <xf numFmtId="166" fontId="0" fillId="4" borderId="26" xfId="0" applyNumberFormat="1" applyFill="1" applyBorder="1" applyProtection="1">
      <protection locked="0"/>
    </xf>
    <xf numFmtId="166" fontId="0" fillId="4" borderId="27" xfId="0" applyNumberFormat="1" applyFill="1" applyBorder="1" applyProtection="1">
      <protection locked="0"/>
    </xf>
    <xf numFmtId="166" fontId="0" fillId="4" borderId="28" xfId="0" applyNumberFormat="1" applyFill="1" applyBorder="1" applyProtection="1">
      <protection locked="0"/>
    </xf>
    <xf numFmtId="166" fontId="1" fillId="3" borderId="11" xfId="0" applyNumberFormat="1" applyFont="1" applyFill="1" applyBorder="1" applyAlignment="1">
      <alignment horizontal="center" wrapText="1"/>
    </xf>
    <xf numFmtId="166" fontId="0" fillId="3" borderId="13" xfId="0" applyNumberFormat="1" applyFill="1" applyBorder="1"/>
    <xf numFmtId="166" fontId="0" fillId="3" borderId="24" xfId="0" applyNumberFormat="1" applyFill="1" applyBorder="1"/>
    <xf numFmtId="166" fontId="1" fillId="4" borderId="27" xfId="0" applyNumberFormat="1" applyFont="1" applyFill="1" applyBorder="1" applyProtection="1">
      <protection locked="0"/>
    </xf>
    <xf numFmtId="166" fontId="0" fillId="3" borderId="1" xfId="0" applyNumberFormat="1" applyFill="1" applyBorder="1"/>
    <xf numFmtId="166" fontId="0" fillId="3" borderId="7" xfId="0" applyNumberFormat="1" applyFill="1" applyBorder="1" applyAlignment="1">
      <alignment horizontal="left" indent="2"/>
    </xf>
    <xf numFmtId="8" fontId="10" fillId="7" borderId="16" xfId="0" applyNumberFormat="1" applyFont="1" applyFill="1" applyBorder="1" applyAlignment="1">
      <alignment horizontal="center"/>
    </xf>
    <xf numFmtId="166" fontId="1" fillId="3" borderId="24" xfId="0" applyNumberFormat="1" applyFont="1" applyFill="1" applyBorder="1"/>
    <xf numFmtId="166" fontId="1" fillId="3" borderId="1" xfId="0" applyNumberFormat="1" applyFont="1" applyFill="1" applyBorder="1"/>
    <xf numFmtId="0" fontId="6" fillId="4" borderId="5" xfId="0" applyFont="1" applyFill="1" applyBorder="1" applyAlignment="1">
      <alignment horizontal="center"/>
    </xf>
    <xf numFmtId="0" fontId="2" fillId="4" borderId="3" xfId="0" applyFont="1" applyFill="1" applyBorder="1"/>
    <xf numFmtId="0" fontId="9" fillId="6" borderId="16" xfId="0" applyFont="1" applyFill="1" applyBorder="1" applyAlignment="1">
      <alignment horizontal="center"/>
    </xf>
    <xf numFmtId="0" fontId="0" fillId="6" borderId="16" xfId="0" applyFill="1" applyBorder="1"/>
    <xf numFmtId="172" fontId="0" fillId="2" borderId="0" xfId="0" applyNumberFormat="1" applyFill="1"/>
    <xf numFmtId="9" fontId="0" fillId="2" borderId="0" xfId="3" applyFont="1" applyFill="1"/>
    <xf numFmtId="0" fontId="1" fillId="2" borderId="0" xfId="0" applyFont="1" applyFill="1"/>
    <xf numFmtId="0" fontId="2" fillId="4" borderId="2" xfId="0" quotePrefix="1" applyFont="1" applyFill="1" applyBorder="1"/>
    <xf numFmtId="0" fontId="2" fillId="4" borderId="20" xfId="0" quotePrefix="1" applyFont="1" applyFill="1" applyBorder="1"/>
    <xf numFmtId="0" fontId="0" fillId="4" borderId="14" xfId="0" applyFill="1" applyBorder="1"/>
    <xf numFmtId="173" fontId="4" fillId="3" borderId="16" xfId="3" applyNumberFormat="1" applyFont="1" applyFill="1" applyBorder="1"/>
    <xf numFmtId="0" fontId="6" fillId="4" borderId="2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center"/>
    </xf>
    <xf numFmtId="0" fontId="0" fillId="6" borderId="0" xfId="0" applyFill="1" applyBorder="1"/>
    <xf numFmtId="0" fontId="33" fillId="6" borderId="4" xfId="0" applyFont="1" applyFill="1" applyBorder="1"/>
    <xf numFmtId="0" fontId="33" fillId="6" borderId="9" xfId="0" applyFont="1" applyFill="1" applyBorder="1"/>
    <xf numFmtId="0" fontId="33" fillId="6" borderId="2" xfId="0" applyFont="1" applyFill="1" applyBorder="1"/>
    <xf numFmtId="0" fontId="33" fillId="6" borderId="0" xfId="0" applyFont="1" applyFill="1" applyBorder="1"/>
    <xf numFmtId="0" fontId="33" fillId="6" borderId="5" xfId="0" applyFont="1" applyFill="1" applyBorder="1"/>
    <xf numFmtId="0" fontId="0" fillId="6" borderId="2" xfId="0" applyFill="1" applyBorder="1"/>
    <xf numFmtId="0" fontId="0" fillId="6" borderId="5" xfId="0" applyFill="1" applyBorder="1"/>
    <xf numFmtId="0" fontId="2" fillId="6" borderId="2" xfId="0" applyFont="1" applyFill="1" applyBorder="1" applyAlignment="1">
      <alignment horizontal="left"/>
    </xf>
    <xf numFmtId="0" fontId="0" fillId="6" borderId="2" xfId="0" applyFill="1" applyBorder="1" applyAlignment="1">
      <alignment horizontal="left"/>
    </xf>
    <xf numFmtId="165" fontId="0" fillId="6" borderId="0" xfId="1" applyNumberFormat="1" applyFont="1" applyFill="1" applyBorder="1"/>
    <xf numFmtId="0" fontId="0" fillId="6" borderId="7" xfId="0" applyFill="1" applyBorder="1"/>
    <xf numFmtId="0" fontId="0" fillId="6" borderId="8" xfId="0" applyFill="1" applyBorder="1"/>
    <xf numFmtId="0" fontId="2" fillId="6" borderId="3" xfId="0" applyFont="1" applyFill="1" applyBorder="1"/>
    <xf numFmtId="0" fontId="1" fillId="6" borderId="2" xfId="0" applyFont="1" applyFill="1" applyBorder="1"/>
    <xf numFmtId="0" fontId="2" fillId="7" borderId="16" xfId="0" applyFont="1" applyFill="1" applyBorder="1" applyAlignment="1">
      <alignment horizontal="right"/>
    </xf>
    <xf numFmtId="0" fontId="2" fillId="7" borderId="49" xfId="0" applyFont="1" applyFill="1" applyBorder="1" applyAlignment="1">
      <alignment horizontal="right"/>
    </xf>
    <xf numFmtId="0" fontId="0" fillId="7" borderId="16" xfId="0" applyFill="1" applyBorder="1" applyAlignment="1">
      <alignment horizontal="right"/>
    </xf>
    <xf numFmtId="43" fontId="0" fillId="7" borderId="16" xfId="0" applyNumberFormat="1" applyFill="1" applyBorder="1" applyAlignment="1">
      <alignment horizontal="right"/>
    </xf>
    <xf numFmtId="43" fontId="0" fillId="7" borderId="16" xfId="1" applyFont="1" applyFill="1" applyBorder="1" applyAlignment="1">
      <alignment horizontal="right"/>
    </xf>
    <xf numFmtId="0" fontId="0" fillId="7" borderId="49" xfId="0" applyFill="1" applyBorder="1" applyAlignment="1">
      <alignment horizontal="right"/>
    </xf>
    <xf numFmtId="0" fontId="2" fillId="6" borderId="0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left"/>
    </xf>
    <xf numFmtId="0" fontId="2" fillId="7" borderId="16" xfId="0" applyFont="1" applyFill="1" applyBorder="1"/>
    <xf numFmtId="0" fontId="0" fillId="7" borderId="16" xfId="0" applyFill="1" applyBorder="1"/>
    <xf numFmtId="164" fontId="0" fillId="7" borderId="16" xfId="0" applyNumberFormat="1" applyFill="1" applyBorder="1"/>
    <xf numFmtId="17" fontId="2" fillId="7" borderId="16" xfId="0" applyNumberFormat="1" applyFont="1" applyFill="1" applyBorder="1" applyAlignment="1">
      <alignment horizontal="right"/>
    </xf>
    <xf numFmtId="174" fontId="0" fillId="7" borderId="16" xfId="0" applyNumberFormat="1" applyFill="1" applyBorder="1" applyAlignment="1">
      <alignment horizontal="right"/>
    </xf>
    <xf numFmtId="164" fontId="0" fillId="7" borderId="16" xfId="1" applyNumberFormat="1" applyFont="1" applyFill="1" applyBorder="1"/>
    <xf numFmtId="165" fontId="0" fillId="7" borderId="16" xfId="1" applyNumberFormat="1" applyFont="1" applyFill="1" applyBorder="1" applyAlignment="1">
      <alignment horizontal="right"/>
    </xf>
    <xf numFmtId="0" fontId="0" fillId="6" borderId="6" xfId="0" applyFill="1" applyBorder="1" applyAlignment="1">
      <alignment horizontal="left"/>
    </xf>
    <xf numFmtId="165" fontId="0" fillId="6" borderId="26" xfId="0" applyNumberFormat="1" applyFill="1" applyBorder="1" applyProtection="1">
      <protection locked="0"/>
    </xf>
    <xf numFmtId="166" fontId="1" fillId="6" borderId="26" xfId="0" applyNumberFormat="1" applyFont="1" applyFill="1" applyBorder="1" applyProtection="1">
      <protection locked="0"/>
    </xf>
    <xf numFmtId="165" fontId="0" fillId="6" borderId="27" xfId="0" applyNumberFormat="1" applyFill="1" applyBorder="1" applyProtection="1">
      <protection locked="0"/>
    </xf>
    <xf numFmtId="166" fontId="1" fillId="6" borderId="27" xfId="0" applyNumberFormat="1" applyFont="1" applyFill="1" applyBorder="1" applyProtection="1">
      <protection locked="0"/>
    </xf>
    <xf numFmtId="165" fontId="0" fillId="6" borderId="28" xfId="0" applyNumberFormat="1" applyFill="1" applyBorder="1" applyProtection="1">
      <protection locked="0"/>
    </xf>
    <xf numFmtId="166" fontId="1" fillId="6" borderId="28" xfId="0" applyNumberFormat="1" applyFont="1" applyFill="1" applyBorder="1" applyProtection="1">
      <protection locked="0"/>
    </xf>
    <xf numFmtId="167" fontId="1" fillId="3" borderId="13" xfId="1" applyNumberFormat="1" applyFont="1" applyFill="1" applyBorder="1"/>
    <xf numFmtId="167" fontId="1" fillId="3" borderId="17" xfId="1" applyNumberFormat="1" applyFont="1" applyFill="1" applyBorder="1" applyProtection="1">
      <protection locked="0"/>
    </xf>
    <xf numFmtId="10" fontId="0" fillId="3" borderId="16" xfId="3" applyNumberFormat="1" applyFont="1" applyFill="1" applyBorder="1"/>
    <xf numFmtId="169" fontId="1" fillId="3" borderId="16" xfId="3" applyNumberFormat="1" applyFont="1" applyFill="1" applyBorder="1"/>
    <xf numFmtId="171" fontId="1" fillId="3" borderId="16" xfId="3" applyNumberFormat="1" applyFont="1" applyFill="1" applyBorder="1"/>
    <xf numFmtId="169" fontId="0" fillId="3" borderId="16" xfId="3" applyNumberFormat="1" applyFont="1" applyFill="1" applyBorder="1"/>
    <xf numFmtId="10" fontId="0" fillId="3" borderId="13" xfId="3" applyNumberFormat="1" applyFont="1" applyFill="1" applyBorder="1"/>
    <xf numFmtId="10" fontId="0" fillId="3" borderId="1" xfId="3" applyNumberFormat="1" applyFont="1" applyFill="1" applyBorder="1"/>
    <xf numFmtId="10" fontId="0" fillId="3" borderId="17" xfId="3" applyNumberFormat="1" applyFont="1" applyFill="1" applyBorder="1"/>
    <xf numFmtId="165" fontId="1" fillId="3" borderId="16" xfId="1" applyNumberFormat="1" applyFont="1" applyFill="1" applyBorder="1"/>
    <xf numFmtId="10" fontId="1" fillId="3" borderId="16" xfId="3" applyNumberFormat="1" applyFont="1" applyFill="1" applyBorder="1"/>
    <xf numFmtId="0" fontId="6" fillId="4" borderId="2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2" fillId="7" borderId="16" xfId="0" applyFont="1" applyFill="1" applyBorder="1" applyAlignment="1">
      <alignment horizontal="center"/>
    </xf>
    <xf numFmtId="0" fontId="2" fillId="7" borderId="49" xfId="0" applyFont="1" applyFill="1" applyBorder="1" applyAlignment="1">
      <alignment horizontal="center"/>
    </xf>
    <xf numFmtId="43" fontId="0" fillId="7" borderId="30" xfId="1" applyFont="1" applyFill="1" applyBorder="1" applyAlignment="1">
      <alignment horizontal="center"/>
    </xf>
    <xf numFmtId="43" fontId="0" fillId="7" borderId="47" xfId="1" applyFont="1" applyFill="1" applyBorder="1" applyAlignment="1">
      <alignment horizontal="center"/>
    </xf>
    <xf numFmtId="43" fontId="0" fillId="7" borderId="50" xfId="1" applyFont="1" applyFill="1" applyBorder="1" applyAlignment="1">
      <alignment horizontal="center"/>
    </xf>
  </cellXfs>
  <cellStyles count="61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" xfId="1" builtinId="3"/>
    <cellStyle name="Comma 2" xfId="33"/>
    <cellStyle name="Comma 2 2" xfId="56"/>
    <cellStyle name="Comma 3" xfId="53"/>
    <cellStyle name="Currency" xfId="2" builtinId="4"/>
    <cellStyle name="Currency 2" xfId="34"/>
    <cellStyle name="Currency 2 2" xfId="57"/>
    <cellStyle name="Data Heading" xfId="60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Input 2" xfId="41"/>
    <cellStyle name="Linked Cell 2" xfId="42"/>
    <cellStyle name="Neutral 2" xfId="43"/>
    <cellStyle name="Normal" xfId="0" builtinId="0"/>
    <cellStyle name="Normal 2" xfId="44"/>
    <cellStyle name="Normal 2 2" xfId="54"/>
    <cellStyle name="Normal 3" xfId="5"/>
    <cellStyle name="Normal 3 2" xfId="55"/>
    <cellStyle name="Normal 4" xfId="50"/>
    <cellStyle name="Normal 5" xfId="52"/>
    <cellStyle name="Note 2" xfId="45"/>
    <cellStyle name="Output 2" xfId="46"/>
    <cellStyle name="Percent" xfId="3" builtinId="5"/>
    <cellStyle name="Percent 2" xfId="47"/>
    <cellStyle name="Percent 2 2" xfId="58"/>
    <cellStyle name="Style 1" xfId="51"/>
    <cellStyle name="Table Heading" xfId="59"/>
    <cellStyle name="Title" xfId="4" builtinId="15" customBuiltin="1"/>
    <cellStyle name="Total 2" xfId="48"/>
    <cellStyle name="Warning Text 2" xfId="49"/>
  </cellStyles>
  <dxfs count="0"/>
  <tableStyles count="0" defaultTableStyle="TableStyleMedium9" defaultPivotStyle="PivotStyleLight16"/>
  <colors>
    <mruColors>
      <color rgb="FFFFFFCC"/>
      <color rgb="FF00A3E0"/>
      <color rgb="FF003C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externalLink" Target="externalLinks/externalLink71.xml"/><Relationship Id="rId84" Type="http://schemas.openxmlformats.org/officeDocument/2006/relationships/externalLink" Target="externalLinks/externalLink79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wr01/Local%20Settings/Temporary%20Internet%20Files/OLK33/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M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Demand/Demand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UCU-99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PG\RTimbs\model\M2GRPCF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30June%20I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tesy/SA%20AA/SA%20AA%2016/Draft%20Decision%20Response/Incentives/AER%20ECM%20-%20AGN%20-%2010%20November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16/SA%20Draft%20Decision%20Summary/Attachment%2014.3_Core%20Energy%20Group_Weather%20Normalisation%20Model_CONFIDENTI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Copy%20of%20RSC%2022102018%20CONFIDENTIAL-DBNGP-DBP-AA5-Tariff%20Model%20(ERA%20based)%20Version%2014%20(ext)%20Will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Preliminary%20Modelling/SA%2021%20-%2026%20PTRM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yroll%201st%20Jul%202000%20to%2030th%20June%20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%20Ikon%20Curr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Kim%20Read%20info%20$GJ%20and%20Tax%20Depreciation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Ashley%20Muldrew/SA%20AA/Reset%20RIN/Final%20RIN/Final%20from%20KPMG/Final%20from%20KPMG%20-%20for%20checking/Final%20RIN%20-%20AGN%20SA%20-%20Regulatory%20templates_apa_SPM_Recat_OH%2010%205v3%20-%20for%20KPMG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KON~Tranche~Current~Junea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707/Month%20End/QLD_Demand_PostFR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net25July%20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>
        <row r="1">
          <cell r="A1" t="str">
            <v>MIML</v>
          </cell>
          <cell r="B1" t="str">
            <v xml:space="preserve">MONTH END:    </v>
          </cell>
          <cell r="C1">
            <v>36830</v>
          </cell>
          <cell r="D1">
            <v>0</v>
          </cell>
          <cell r="E1" t="str">
            <v xml:space="preserve">MONTH END:    </v>
          </cell>
          <cell r="F1">
            <v>36830</v>
          </cell>
        </row>
        <row r="2">
          <cell r="A2" t="str">
            <v>BUSUNIT IV, FSMAS, FSCSO</v>
          </cell>
        </row>
        <row r="3">
          <cell r="E3" t="str">
            <v>Balance Per Trial Bal</v>
          </cell>
          <cell r="F3" t="str">
            <v>Balance Per Rec</v>
          </cell>
          <cell r="G3" t="str">
            <v>Diff</v>
          </cell>
          <cell r="H3" t="str">
            <v xml:space="preserve">Method Of </v>
          </cell>
          <cell r="I3" t="str">
            <v xml:space="preserve">Frequency Of </v>
          </cell>
          <cell r="J3" t="str">
            <v>Prepared by</v>
          </cell>
          <cell r="K3" t="str">
            <v>Reviewed by</v>
          </cell>
          <cell r="L3" t="str">
            <v>Reviewed by</v>
          </cell>
        </row>
        <row r="4">
          <cell r="A4" t="str">
            <v>Statent</v>
          </cell>
          <cell r="B4" t="str">
            <v>Loc</v>
          </cell>
          <cell r="C4" t="str">
            <v>ACCT SUB</v>
          </cell>
          <cell r="D4" t="str">
            <v>ACCT Name</v>
          </cell>
          <cell r="E4" t="str">
            <v>DR/(CR)</v>
          </cell>
          <cell r="F4" t="str">
            <v>DR/(CR)</v>
          </cell>
          <cell r="G4" t="str">
            <v>DR/(CR)</v>
          </cell>
          <cell r="H4" t="str">
            <v>Reconciliation</v>
          </cell>
          <cell r="I4" t="str">
            <v>Reconciliation</v>
          </cell>
          <cell r="J4" t="str">
            <v>RC</v>
          </cell>
          <cell r="K4" t="str">
            <v>R.Thorpe</v>
          </cell>
          <cell r="L4" t="str">
            <v>Alan Corr</v>
          </cell>
        </row>
        <row r="5">
          <cell r="A5" t="str">
            <v>MIML</v>
          </cell>
          <cell r="B5" t="str">
            <v>UNA</v>
          </cell>
          <cell r="C5" t="str">
            <v>0005</v>
          </cell>
          <cell r="D5" t="str">
            <v>Fully Paid Ordinary Shares</v>
          </cell>
          <cell r="E5">
            <v>-5041000</v>
          </cell>
          <cell r="F5">
            <v>-5041000</v>
          </cell>
          <cell r="G5">
            <v>0</v>
          </cell>
          <cell r="H5" t="str">
            <v>Agree to Capital Sheets</v>
          </cell>
          <cell r="I5" t="str">
            <v>Monthly</v>
          </cell>
          <cell r="J5" t="str">
            <v>RC</v>
          </cell>
        </row>
        <row r="6">
          <cell r="A6" t="str">
            <v>MIML</v>
          </cell>
          <cell r="B6" t="str">
            <v>UNA</v>
          </cell>
          <cell r="C6" t="str">
            <v>0100</v>
          </cell>
          <cell r="D6" t="str">
            <v>Share Premium Reserve</v>
          </cell>
          <cell r="E6">
            <v>-760000</v>
          </cell>
          <cell r="F6">
            <v>-760000</v>
          </cell>
          <cell r="G6">
            <v>0</v>
          </cell>
          <cell r="H6" t="str">
            <v>Agree to prior year Fin Statements</v>
          </cell>
          <cell r="I6" t="str">
            <v>Monthly</v>
          </cell>
          <cell r="J6" t="str">
            <v>RC</v>
          </cell>
        </row>
        <row r="7">
          <cell r="A7" t="str">
            <v>MIML</v>
          </cell>
          <cell r="B7" t="str">
            <v>UNA</v>
          </cell>
          <cell r="C7" t="str">
            <v>0310PRIORYR</v>
          </cell>
          <cell r="D7" t="str">
            <v>Retained Earnings Prior Yr</v>
          </cell>
          <cell r="E7">
            <v>-3546127.15</v>
          </cell>
          <cell r="F7">
            <v>-3546127.15</v>
          </cell>
          <cell r="G7">
            <v>0</v>
          </cell>
          <cell r="H7" t="str">
            <v>Agree to prior year Fin Statements</v>
          </cell>
          <cell r="I7" t="str">
            <v>Monthly</v>
          </cell>
          <cell r="J7" t="str">
            <v>RC</v>
          </cell>
        </row>
        <row r="8">
          <cell r="A8" t="str">
            <v>MIML</v>
          </cell>
          <cell r="B8" t="str">
            <v>UNA</v>
          </cell>
          <cell r="C8">
            <v>1005</v>
          </cell>
          <cell r="D8" t="str">
            <v>Petty Cash</v>
          </cell>
          <cell r="E8">
            <v>1300</v>
          </cell>
          <cell r="F8">
            <v>1300</v>
          </cell>
          <cell r="G8">
            <v>0</v>
          </cell>
          <cell r="H8" t="str">
            <v>Counted Six Monthly</v>
          </cell>
          <cell r="I8" t="str">
            <v>Monthly</v>
          </cell>
          <cell r="J8" t="str">
            <v>RC</v>
          </cell>
        </row>
        <row r="9">
          <cell r="A9" t="str">
            <v>MIML</v>
          </cell>
          <cell r="B9" t="str">
            <v>UNA</v>
          </cell>
          <cell r="C9">
            <v>1100</v>
          </cell>
          <cell r="D9" t="str">
            <v>Bank</v>
          </cell>
          <cell r="E9">
            <v>40724.46</v>
          </cell>
          <cell r="F9">
            <v>40224.46</v>
          </cell>
          <cell r="G9">
            <v>500</v>
          </cell>
          <cell r="H9" t="str">
            <v>Agreed to Bank Statement</v>
          </cell>
          <cell r="I9" t="str">
            <v>Monthly</v>
          </cell>
          <cell r="J9" t="str">
            <v>LIN</v>
          </cell>
        </row>
        <row r="10">
          <cell r="A10" t="str">
            <v>MIML</v>
          </cell>
          <cell r="B10" t="str">
            <v>UNA</v>
          </cell>
          <cell r="C10" t="str">
            <v>1250GSTRECOV</v>
          </cell>
          <cell r="D10" t="str">
            <v>GST Recoverable</v>
          </cell>
          <cell r="E10">
            <v>-81.239999999999995</v>
          </cell>
          <cell r="F10">
            <v>-81.239999999999995</v>
          </cell>
          <cell r="G10">
            <v>0</v>
          </cell>
          <cell r="H10" t="str">
            <v>Review Monthly Movement</v>
          </cell>
          <cell r="I10" t="str">
            <v>Monthly</v>
          </cell>
          <cell r="J10" t="str">
            <v>RC</v>
          </cell>
        </row>
        <row r="11">
          <cell r="A11" t="str">
            <v>MIML</v>
          </cell>
          <cell r="B11" t="str">
            <v>UNA</v>
          </cell>
          <cell r="C11" t="str">
            <v>1250PENALTY</v>
          </cell>
          <cell r="D11" t="str">
            <v>Suspense Penalty Payments</v>
          </cell>
          <cell r="E11">
            <v>-369455.52</v>
          </cell>
          <cell r="F11">
            <v>-369455.52</v>
          </cell>
          <cell r="G11">
            <v>0</v>
          </cell>
          <cell r="H11" t="str">
            <v>Review Monthly Movement</v>
          </cell>
          <cell r="I11" t="str">
            <v>Monthly</v>
          </cell>
          <cell r="J11" t="str">
            <v>RC</v>
          </cell>
        </row>
        <row r="12">
          <cell r="A12" t="str">
            <v>MIML</v>
          </cell>
          <cell r="B12" t="str">
            <v>UNA</v>
          </cell>
          <cell r="C12" t="str">
            <v>1259X</v>
          </cell>
          <cell r="D12" t="str">
            <v>L&amp;D Clearing Cashless</v>
          </cell>
          <cell r="E12">
            <v>586796.56999999995</v>
          </cell>
          <cell r="F12">
            <v>586796.57000000007</v>
          </cell>
          <cell r="G12">
            <v>-1.1641532182693481E-10</v>
          </cell>
          <cell r="H12" t="str">
            <v>Review Monthly Movement</v>
          </cell>
          <cell r="I12" t="str">
            <v>Monthly</v>
          </cell>
          <cell r="J12" t="str">
            <v>RC</v>
          </cell>
        </row>
        <row r="13">
          <cell r="A13" t="str">
            <v>MIML</v>
          </cell>
          <cell r="B13" t="str">
            <v>UNA</v>
          </cell>
          <cell r="C13" t="str">
            <v>1250PROLLEXP</v>
          </cell>
          <cell r="D13" t="str">
            <v>Suspense Payroll Tax Expenses</v>
          </cell>
          <cell r="E13">
            <v>929.45</v>
          </cell>
          <cell r="F13">
            <v>929.45</v>
          </cell>
          <cell r="G13">
            <v>0</v>
          </cell>
          <cell r="H13" t="str">
            <v>Review Monthly Movement</v>
          </cell>
          <cell r="I13" t="str">
            <v>Monthly</v>
          </cell>
          <cell r="J13" t="str">
            <v>RC</v>
          </cell>
        </row>
        <row r="14">
          <cell r="A14" t="str">
            <v>MIML</v>
          </cell>
          <cell r="B14" t="str">
            <v>UNA</v>
          </cell>
          <cell r="C14" t="str">
            <v>1250SALARIES</v>
          </cell>
          <cell r="D14" t="str">
            <v>Suspense Salaries Clearing</v>
          </cell>
          <cell r="E14">
            <v>0</v>
          </cell>
          <cell r="F14">
            <v>586796.57000000007</v>
          </cell>
          <cell r="G14">
            <v>-586796.57000000007</v>
          </cell>
          <cell r="H14" t="str">
            <v>Review Monthly Movement</v>
          </cell>
          <cell r="I14" t="str">
            <v>Monthly</v>
          </cell>
          <cell r="J14" t="str">
            <v>RC</v>
          </cell>
        </row>
        <row r="15">
          <cell r="A15" t="str">
            <v>MIML</v>
          </cell>
          <cell r="B15" t="str">
            <v>UNA</v>
          </cell>
          <cell r="C15">
            <v>1411</v>
          </cell>
          <cell r="D15" t="str">
            <v>Int receivable Oth Banks Call</v>
          </cell>
          <cell r="E15">
            <v>0</v>
          </cell>
          <cell r="F15">
            <v>0</v>
          </cell>
          <cell r="G15">
            <v>0</v>
          </cell>
          <cell r="H15" t="str">
            <v>Review Monthly Movement</v>
          </cell>
          <cell r="I15" t="str">
            <v>Monthly</v>
          </cell>
          <cell r="J15" t="str">
            <v>RC</v>
          </cell>
        </row>
        <row r="16">
          <cell r="A16" t="str">
            <v>MIML</v>
          </cell>
          <cell r="B16" t="str">
            <v>UNA</v>
          </cell>
          <cell r="C16">
            <v>1770</v>
          </cell>
          <cell r="D16" t="str">
            <v>Other Investments</v>
          </cell>
          <cell r="E16">
            <v>2189595.7200000002</v>
          </cell>
          <cell r="F16">
            <v>2189595.7199999997</v>
          </cell>
          <cell r="G16">
            <v>4.6566128730773926E-10</v>
          </cell>
          <cell r="H16" t="str">
            <v>Review Monthly Movement</v>
          </cell>
          <cell r="I16" t="str">
            <v>Monthly</v>
          </cell>
          <cell r="J16" t="str">
            <v>RC</v>
          </cell>
        </row>
        <row r="17">
          <cell r="A17" t="str">
            <v>MIML</v>
          </cell>
          <cell r="B17" t="str">
            <v>UNA</v>
          </cell>
          <cell r="C17">
            <v>1800</v>
          </cell>
          <cell r="D17" t="str">
            <v>Other Debtors Admin</v>
          </cell>
          <cell r="E17">
            <v>2220684</v>
          </cell>
          <cell r="F17">
            <v>2220684</v>
          </cell>
          <cell r="G17">
            <v>0</v>
          </cell>
          <cell r="H17" t="str">
            <v>Agree to MIML Trusts</v>
          </cell>
          <cell r="I17" t="str">
            <v>Monthly</v>
          </cell>
          <cell r="J17" t="str">
            <v>RC</v>
          </cell>
        </row>
        <row r="18">
          <cell r="A18" t="str">
            <v>MIML</v>
          </cell>
          <cell r="B18" t="str">
            <v>UNA</v>
          </cell>
          <cell r="C18" t="str">
            <v>1800 APPLIC</v>
          </cell>
          <cell r="D18" t="str">
            <v>Other Debtors Applic Fees</v>
          </cell>
          <cell r="E18">
            <v>1148168.22</v>
          </cell>
          <cell r="F18">
            <v>1148168.22</v>
          </cell>
          <cell r="G18">
            <v>0</v>
          </cell>
          <cell r="H18" t="str">
            <v>Agree to MIML Trusts</v>
          </cell>
          <cell r="I18" t="str">
            <v>Monthly</v>
          </cell>
          <cell r="J18" t="str">
            <v>RC</v>
          </cell>
        </row>
        <row r="19">
          <cell r="A19" t="str">
            <v>MIML</v>
          </cell>
          <cell r="B19" t="str">
            <v>UNA</v>
          </cell>
          <cell r="C19" t="str">
            <v>1800 CLIENT</v>
          </cell>
          <cell r="D19" t="str">
            <v>Other Debtors Client</v>
          </cell>
          <cell r="E19">
            <v>123022.01</v>
          </cell>
          <cell r="F19">
            <v>123022.01</v>
          </cell>
          <cell r="G19">
            <v>0</v>
          </cell>
          <cell r="H19" t="str">
            <v>Review Monthly Movement</v>
          </cell>
          <cell r="I19" t="str">
            <v>Monthly</v>
          </cell>
          <cell r="J19" t="str">
            <v>RC</v>
          </cell>
        </row>
        <row r="20">
          <cell r="A20" t="str">
            <v>MIML</v>
          </cell>
          <cell r="B20" t="str">
            <v>UNA</v>
          </cell>
          <cell r="C20" t="str">
            <v>1800 EXPREC</v>
          </cell>
          <cell r="D20" t="str">
            <v>Other Debtors Expense Recov</v>
          </cell>
          <cell r="E20">
            <v>19236830.719999999</v>
          </cell>
          <cell r="F20">
            <v>19236830.719999999</v>
          </cell>
          <cell r="G20">
            <v>0</v>
          </cell>
          <cell r="H20" t="str">
            <v>Agree to MIML Trusts</v>
          </cell>
          <cell r="I20" t="str">
            <v>Monthly</v>
          </cell>
          <cell r="J20" t="str">
            <v>RC</v>
          </cell>
        </row>
        <row r="21">
          <cell r="A21" t="str">
            <v>MIML</v>
          </cell>
          <cell r="B21" t="str">
            <v>UNA</v>
          </cell>
          <cell r="C21" t="str">
            <v>1800 FISMGT</v>
          </cell>
          <cell r="D21" t="str">
            <v xml:space="preserve">Other Debtors Fixed Int Sep Mgd </v>
          </cell>
          <cell r="E21">
            <v>0</v>
          </cell>
          <cell r="F21">
            <v>0</v>
          </cell>
          <cell r="G21">
            <v>0</v>
          </cell>
          <cell r="H21" t="str">
            <v>Review Monthly Movement</v>
          </cell>
          <cell r="I21" t="str">
            <v>Monthly</v>
          </cell>
          <cell r="J21" t="str">
            <v>RC</v>
          </cell>
        </row>
        <row r="22">
          <cell r="A22" t="str">
            <v>MIML</v>
          </cell>
          <cell r="B22" t="str">
            <v>UNA</v>
          </cell>
          <cell r="C22" t="str">
            <v>1800MGTFEE</v>
          </cell>
          <cell r="D22" t="str">
            <v xml:space="preserve">Other Debtors Mgt Fees </v>
          </cell>
          <cell r="E22">
            <v>31125402.739999998</v>
          </cell>
          <cell r="F22">
            <v>31125402.739999998</v>
          </cell>
          <cell r="G22">
            <v>0</v>
          </cell>
          <cell r="H22" t="str">
            <v>Agree to MIML Trusts where avail</v>
          </cell>
          <cell r="I22" t="str">
            <v>Monthly</v>
          </cell>
          <cell r="J22" t="str">
            <v>RC</v>
          </cell>
        </row>
        <row r="23">
          <cell r="A23" t="str">
            <v>MIML</v>
          </cell>
          <cell r="B23" t="str">
            <v>UNA</v>
          </cell>
          <cell r="C23" t="str">
            <v>1800OTHER</v>
          </cell>
          <cell r="D23" t="str">
            <v xml:space="preserve">Other Debtors Other Fees </v>
          </cell>
          <cell r="E23">
            <v>8459412.8900000006</v>
          </cell>
          <cell r="F23">
            <v>8459412.8900000006</v>
          </cell>
          <cell r="G23">
            <v>0</v>
          </cell>
          <cell r="H23" t="str">
            <v>Review Monthly Movement</v>
          </cell>
          <cell r="I23" t="str">
            <v>Monthly</v>
          </cell>
          <cell r="J23" t="str">
            <v>RC</v>
          </cell>
        </row>
        <row r="24">
          <cell r="A24" t="str">
            <v>MIML</v>
          </cell>
          <cell r="B24" t="str">
            <v>UNA</v>
          </cell>
          <cell r="C24" t="str">
            <v>1800POOLED</v>
          </cell>
          <cell r="D24" t="str">
            <v>Other Debtors Admin</v>
          </cell>
          <cell r="E24">
            <v>4346808.47</v>
          </cell>
          <cell r="F24">
            <v>4346808.47</v>
          </cell>
          <cell r="G24">
            <v>0</v>
          </cell>
          <cell r="H24" t="str">
            <v>Review Monthly Movement</v>
          </cell>
          <cell r="I24" t="str">
            <v>Monthly</v>
          </cell>
          <cell r="J24" t="str">
            <v>RC</v>
          </cell>
        </row>
        <row r="25">
          <cell r="A25" t="str">
            <v>MIML</v>
          </cell>
          <cell r="B25" t="str">
            <v>UNA</v>
          </cell>
          <cell r="C25" t="str">
            <v>1800SEPMGD</v>
          </cell>
          <cell r="D25" t="str">
            <v>Other Debtors Admin</v>
          </cell>
          <cell r="E25">
            <v>3682658.33</v>
          </cell>
          <cell r="F25">
            <v>3682658.33</v>
          </cell>
          <cell r="G25">
            <v>0</v>
          </cell>
          <cell r="H25" t="str">
            <v>Review Monthly Movement</v>
          </cell>
          <cell r="I25" t="str">
            <v>Monthly</v>
          </cell>
          <cell r="J25" t="str">
            <v>RC</v>
          </cell>
        </row>
        <row r="26">
          <cell r="A26" t="str">
            <v>MIML</v>
          </cell>
          <cell r="B26" t="str">
            <v>UNA</v>
          </cell>
          <cell r="C26" t="str">
            <v>1800TRUSTEE</v>
          </cell>
          <cell r="D26" t="str">
            <v>Other Debtors Trustee Fees</v>
          </cell>
          <cell r="E26">
            <v>80814.509999999995</v>
          </cell>
          <cell r="F26">
            <v>80814.509999999995</v>
          </cell>
          <cell r="G26">
            <v>0</v>
          </cell>
          <cell r="H26" t="str">
            <v>Review Monthly Movement</v>
          </cell>
          <cell r="I26" t="str">
            <v>Monthly</v>
          </cell>
          <cell r="J26" t="str">
            <v>RC</v>
          </cell>
        </row>
        <row r="27">
          <cell r="A27" t="str">
            <v>MIML</v>
          </cell>
          <cell r="B27" t="str">
            <v>UNA</v>
          </cell>
          <cell r="C27" t="str">
            <v>1800TSTFEE</v>
          </cell>
          <cell r="D27" t="str">
            <v>Other Debtors Trustee Fees</v>
          </cell>
          <cell r="E27">
            <v>16345.36</v>
          </cell>
          <cell r="F27">
            <v>16345.36</v>
          </cell>
          <cell r="G27">
            <v>0</v>
          </cell>
          <cell r="H27" t="str">
            <v>Review Monthly Movement</v>
          </cell>
          <cell r="I27" t="str">
            <v>Monthly</v>
          </cell>
          <cell r="J27" t="str">
            <v>RC</v>
          </cell>
        </row>
        <row r="28">
          <cell r="A28" t="str">
            <v>MIML</v>
          </cell>
          <cell r="B28" t="str">
            <v>UNA</v>
          </cell>
          <cell r="C28">
            <v>1810</v>
          </cell>
          <cell r="D28" t="str">
            <v>Out of Pocket Expenses</v>
          </cell>
          <cell r="E28">
            <v>-65868.19</v>
          </cell>
          <cell r="F28">
            <v>-65868.19</v>
          </cell>
          <cell r="G28">
            <v>0</v>
          </cell>
          <cell r="H28" t="str">
            <v>Review Monthly Movement</v>
          </cell>
          <cell r="I28" t="str">
            <v>Monthly</v>
          </cell>
          <cell r="J28" t="str">
            <v>RC</v>
          </cell>
        </row>
        <row r="29">
          <cell r="A29" t="str">
            <v>MIML</v>
          </cell>
          <cell r="B29" t="str">
            <v>UNA</v>
          </cell>
          <cell r="C29">
            <v>1850</v>
          </cell>
          <cell r="D29" t="str">
            <v>Prepayments</v>
          </cell>
          <cell r="E29">
            <v>279435</v>
          </cell>
          <cell r="F29">
            <v>279435</v>
          </cell>
          <cell r="G29">
            <v>0</v>
          </cell>
          <cell r="H29" t="str">
            <v>Review Monthly Movement</v>
          </cell>
          <cell r="I29" t="str">
            <v>Monthly</v>
          </cell>
          <cell r="J29" t="str">
            <v>RC</v>
          </cell>
        </row>
        <row r="30">
          <cell r="A30" t="str">
            <v>MIML</v>
          </cell>
          <cell r="B30" t="str">
            <v>UNA</v>
          </cell>
          <cell r="C30" t="str">
            <v>1885ADF</v>
          </cell>
          <cell r="D30" t="str">
            <v>Redemptions ADF</v>
          </cell>
          <cell r="E30">
            <v>-110133.89</v>
          </cell>
          <cell r="F30">
            <v>-110130.81</v>
          </cell>
          <cell r="G30">
            <v>-3.0800000000017462</v>
          </cell>
          <cell r="H30" t="str">
            <v>Review Monthly Movement</v>
          </cell>
          <cell r="I30" t="str">
            <v>Monthly</v>
          </cell>
          <cell r="J30" t="str">
            <v>LIN</v>
          </cell>
        </row>
        <row r="31">
          <cell r="A31" t="str">
            <v>MIML</v>
          </cell>
          <cell r="B31" t="str">
            <v>UNA</v>
          </cell>
          <cell r="C31" t="str">
            <v>1885ALA</v>
          </cell>
          <cell r="D31" t="str">
            <v>Redemptions Clearing ALA</v>
          </cell>
          <cell r="E31">
            <v>16470.09</v>
          </cell>
          <cell r="F31">
            <v>0</v>
          </cell>
          <cell r="G31">
            <v>16470.09</v>
          </cell>
          <cell r="H31" t="str">
            <v>Review Monthly Movement</v>
          </cell>
          <cell r="I31" t="str">
            <v>Monthly</v>
          </cell>
          <cell r="J31" t="str">
            <v>LIN</v>
          </cell>
        </row>
        <row r="32">
          <cell r="A32" t="str">
            <v>MIML</v>
          </cell>
          <cell r="B32" t="str">
            <v>UNA</v>
          </cell>
          <cell r="C32" t="str">
            <v>1885CMT</v>
          </cell>
          <cell r="D32" t="str">
            <v>Redemptions Clearing CMT</v>
          </cell>
          <cell r="E32">
            <v>187009.43</v>
          </cell>
          <cell r="F32">
            <v>187009.43</v>
          </cell>
          <cell r="G32">
            <v>0</v>
          </cell>
          <cell r="H32" t="str">
            <v>Review Monthly Movement</v>
          </cell>
          <cell r="I32" t="str">
            <v>Monthly</v>
          </cell>
          <cell r="J32" t="str">
            <v>LIN</v>
          </cell>
        </row>
        <row r="33">
          <cell r="A33" t="str">
            <v>MIML</v>
          </cell>
          <cell r="B33" t="str">
            <v>UNA</v>
          </cell>
          <cell r="C33" t="str">
            <v>1885FIF</v>
          </cell>
          <cell r="D33" t="str">
            <v>Redemptions Clearing FIF</v>
          </cell>
          <cell r="E33">
            <v>0</v>
          </cell>
          <cell r="F33">
            <v>0</v>
          </cell>
          <cell r="G33">
            <v>0</v>
          </cell>
          <cell r="H33" t="str">
            <v>Review Monthly Movement</v>
          </cell>
          <cell r="I33" t="str">
            <v>Monthly</v>
          </cell>
          <cell r="J33" t="str">
            <v>RC</v>
          </cell>
        </row>
        <row r="34">
          <cell r="A34" t="str">
            <v>MIML</v>
          </cell>
          <cell r="B34" t="str">
            <v>UNA</v>
          </cell>
          <cell r="C34" t="str">
            <v>1885FRF</v>
          </cell>
          <cell r="D34" t="str">
            <v>Redemptions Clearing FRF</v>
          </cell>
          <cell r="E34">
            <v>0</v>
          </cell>
          <cell r="F34">
            <v>0</v>
          </cell>
          <cell r="G34">
            <v>0</v>
          </cell>
          <cell r="H34" t="str">
            <v>Review Monthly Movement</v>
          </cell>
          <cell r="I34" t="str">
            <v>Monthly</v>
          </cell>
          <cell r="J34" t="str">
            <v>RC</v>
          </cell>
        </row>
        <row r="35">
          <cell r="A35" t="str">
            <v>MIML</v>
          </cell>
          <cell r="B35" t="str">
            <v>UNA</v>
          </cell>
          <cell r="C35" t="str">
            <v>1885GEB</v>
          </cell>
          <cell r="D35" t="str">
            <v>Redemptions Clearing GEB</v>
          </cell>
          <cell r="E35">
            <v>-3449612.75</v>
          </cell>
          <cell r="F35">
            <v>-3449612.75</v>
          </cell>
          <cell r="G35">
            <v>0</v>
          </cell>
          <cell r="H35" t="str">
            <v>Review Monthly Movement</v>
          </cell>
          <cell r="I35" t="str">
            <v>Monthly</v>
          </cell>
          <cell r="J35" t="str">
            <v>RC</v>
          </cell>
        </row>
        <row r="36">
          <cell r="A36" t="str">
            <v>MIML</v>
          </cell>
          <cell r="B36" t="str">
            <v>UNA</v>
          </cell>
          <cell r="C36">
            <v>1990</v>
          </cell>
          <cell r="D36" t="str">
            <v>GST Paid of Acquisitions - Std</v>
          </cell>
          <cell r="E36">
            <v>525515.5</v>
          </cell>
          <cell r="F36">
            <v>525515.5</v>
          </cell>
          <cell r="G36">
            <v>0</v>
          </cell>
          <cell r="H36" t="str">
            <v>Review Monthly Movement</v>
          </cell>
          <cell r="I36" t="str">
            <v>Monthly</v>
          </cell>
          <cell r="J36" t="str">
            <v>RC</v>
          </cell>
        </row>
        <row r="37">
          <cell r="A37" t="str">
            <v>MIML</v>
          </cell>
          <cell r="B37" t="str">
            <v>UNA</v>
          </cell>
          <cell r="C37" t="str">
            <v>1990GSTRITC</v>
          </cell>
          <cell r="D37" t="str">
            <v>GST Paid of Acquisitions - RITC</v>
          </cell>
          <cell r="E37">
            <v>116084.12</v>
          </cell>
          <cell r="F37">
            <v>116084.12</v>
          </cell>
          <cell r="G37">
            <v>0</v>
          </cell>
          <cell r="H37" t="str">
            <v>Review Monthly Movement</v>
          </cell>
          <cell r="I37" t="str">
            <v>Monthly</v>
          </cell>
          <cell r="J37" t="str">
            <v>RC</v>
          </cell>
        </row>
        <row r="38">
          <cell r="A38" t="str">
            <v>MIML</v>
          </cell>
          <cell r="B38" t="str">
            <v>UNA</v>
          </cell>
          <cell r="C38" t="str">
            <v>1991GSTRITC</v>
          </cell>
          <cell r="D38" t="str">
            <v>GST Tsf'd on Recoveries - RITC</v>
          </cell>
          <cell r="E38">
            <v>74.53</v>
          </cell>
          <cell r="F38">
            <v>74.53</v>
          </cell>
          <cell r="G38">
            <v>0</v>
          </cell>
          <cell r="H38" t="str">
            <v>Review Monthly Movement</v>
          </cell>
          <cell r="I38" t="str">
            <v>Monthly</v>
          </cell>
          <cell r="J38" t="str">
            <v>RC</v>
          </cell>
        </row>
        <row r="39">
          <cell r="A39" t="str">
            <v>MIML</v>
          </cell>
          <cell r="B39" t="str">
            <v>UNA</v>
          </cell>
          <cell r="C39" t="str">
            <v>1991GSTSTD</v>
          </cell>
          <cell r="D39" t="str">
            <v>GST Tsf'd on Recoveries - Std</v>
          </cell>
          <cell r="E39">
            <v>281418.86</v>
          </cell>
          <cell r="F39">
            <v>281418.86</v>
          </cell>
          <cell r="G39">
            <v>0</v>
          </cell>
          <cell r="H39" t="str">
            <v>Review Monthly Movement</v>
          </cell>
          <cell r="I39" t="str">
            <v>Monthly</v>
          </cell>
          <cell r="J39" t="str">
            <v>RC</v>
          </cell>
        </row>
        <row r="40">
          <cell r="A40" t="str">
            <v>MIML</v>
          </cell>
          <cell r="B40" t="str">
            <v>UNA</v>
          </cell>
          <cell r="C40">
            <v>1997</v>
          </cell>
          <cell r="D40" t="str">
            <v>GST Contra - Acquisitions</v>
          </cell>
          <cell r="E40">
            <v>-651433.77</v>
          </cell>
          <cell r="F40">
            <v>-651433.7699999999</v>
          </cell>
          <cell r="G40">
            <v>-1.1641532182693481E-10</v>
          </cell>
          <cell r="H40" t="str">
            <v>Review Monthly Movement</v>
          </cell>
          <cell r="I40" t="str">
            <v>Monthly</v>
          </cell>
          <cell r="J40" t="str">
            <v>RC</v>
          </cell>
        </row>
        <row r="41">
          <cell r="A41" t="str">
            <v>MIML</v>
          </cell>
          <cell r="B41" t="str">
            <v>UNA</v>
          </cell>
          <cell r="C41" t="str">
            <v>1997ESTIMATE</v>
          </cell>
          <cell r="D41" t="str">
            <v>GST Contra - Acquisitions</v>
          </cell>
          <cell r="E41">
            <v>-54609.94</v>
          </cell>
          <cell r="F41">
            <v>-54609.939999999995</v>
          </cell>
          <cell r="G41">
            <v>-7.2759576141834259E-12</v>
          </cell>
          <cell r="H41" t="str">
            <v>Review Monthly Movement</v>
          </cell>
          <cell r="I41" t="str">
            <v>Monthly</v>
          </cell>
          <cell r="J41" t="str">
            <v>RC</v>
          </cell>
        </row>
        <row r="42">
          <cell r="A42" t="str">
            <v>MIML</v>
          </cell>
          <cell r="B42" t="str">
            <v>UNA</v>
          </cell>
          <cell r="C42" t="str">
            <v>2000PSAM</v>
          </cell>
          <cell r="D42" t="str">
            <v>Fixed Assets Peoplesoft</v>
          </cell>
          <cell r="E42">
            <v>-1021</v>
          </cell>
          <cell r="F42">
            <v>-1021</v>
          </cell>
          <cell r="G42">
            <v>0</v>
          </cell>
          <cell r="H42" t="str">
            <v>Review Monthly Movement</v>
          </cell>
          <cell r="I42" t="str">
            <v>Monthly</v>
          </cell>
          <cell r="J42" t="str">
            <v>RC</v>
          </cell>
        </row>
        <row r="43">
          <cell r="A43" t="str">
            <v>MIML</v>
          </cell>
          <cell r="B43" t="str">
            <v>UNA</v>
          </cell>
          <cell r="C43" t="str">
            <v>2100PSAM</v>
          </cell>
          <cell r="D43" t="str">
            <v>Accumulated Dep'n Peoplesoft</v>
          </cell>
          <cell r="E43">
            <v>34.130000000000003</v>
          </cell>
          <cell r="F43">
            <v>34.130000000000003</v>
          </cell>
          <cell r="G43">
            <v>0</v>
          </cell>
          <cell r="H43" t="str">
            <v>Review Monthly Movement</v>
          </cell>
          <cell r="I43" t="str">
            <v>Monthly</v>
          </cell>
          <cell r="J43" t="str">
            <v>RC</v>
          </cell>
        </row>
        <row r="44">
          <cell r="A44" t="str">
            <v>MIML</v>
          </cell>
          <cell r="B44" t="str">
            <v>UNA</v>
          </cell>
          <cell r="C44">
            <v>2500</v>
          </cell>
          <cell r="D44" t="str">
            <v>Investment in Subsidiaries</v>
          </cell>
          <cell r="E44">
            <v>8398680.2300000004</v>
          </cell>
          <cell r="F44">
            <v>8398680.2300000004</v>
          </cell>
          <cell r="G44">
            <v>0</v>
          </cell>
          <cell r="H44" t="str">
            <v>Review Monthly Movement</v>
          </cell>
          <cell r="I44" t="str">
            <v>Monthly</v>
          </cell>
          <cell r="J44" t="str">
            <v>RC</v>
          </cell>
        </row>
        <row r="45">
          <cell r="A45" t="str">
            <v>MIML</v>
          </cell>
          <cell r="B45" t="str">
            <v>UNA</v>
          </cell>
          <cell r="C45" t="str">
            <v>2500PROVN</v>
          </cell>
          <cell r="D45" t="str">
            <v>Provision against Subsidiaries</v>
          </cell>
          <cell r="E45">
            <v>-721627.64</v>
          </cell>
          <cell r="F45">
            <v>-721627.64000000036</v>
          </cell>
          <cell r="G45">
            <v>3.4924596548080444E-10</v>
          </cell>
          <cell r="H45" t="str">
            <v>Review Monthly Movement</v>
          </cell>
          <cell r="I45" t="str">
            <v>Monthly</v>
          </cell>
          <cell r="J45" t="str">
            <v>RC</v>
          </cell>
        </row>
        <row r="46">
          <cell r="A46" t="str">
            <v>MIML</v>
          </cell>
          <cell r="B46" t="str">
            <v>UNA</v>
          </cell>
          <cell r="C46">
            <v>2600</v>
          </cell>
          <cell r="D46" t="str">
            <v>Investments in Non-related co's</v>
          </cell>
          <cell r="E46">
            <v>5675345.7999999998</v>
          </cell>
          <cell r="F46">
            <v>5675345.7999999998</v>
          </cell>
          <cell r="G46">
            <v>0</v>
          </cell>
          <cell r="H46" t="str">
            <v>Review Monthly Movement</v>
          </cell>
          <cell r="I46" t="str">
            <v>Monthly</v>
          </cell>
          <cell r="J46" t="str">
            <v>RC</v>
          </cell>
        </row>
        <row r="47">
          <cell r="A47" t="str">
            <v>MIML</v>
          </cell>
          <cell r="B47" t="str">
            <v>UNA</v>
          </cell>
          <cell r="C47" t="str">
            <v>2600PROVN</v>
          </cell>
          <cell r="D47" t="str">
            <v>Provision against 2600</v>
          </cell>
          <cell r="E47">
            <v>-4339814.91</v>
          </cell>
          <cell r="F47">
            <v>-4339814.9099999992</v>
          </cell>
          <cell r="G47">
            <v>-9.3132257461547852E-10</v>
          </cell>
          <cell r="H47" t="str">
            <v>Review Monthly Movement</v>
          </cell>
          <cell r="I47" t="str">
            <v>Monthly</v>
          </cell>
          <cell r="J47" t="str">
            <v>RC</v>
          </cell>
        </row>
        <row r="48">
          <cell r="A48" t="str">
            <v>MIML</v>
          </cell>
          <cell r="B48" t="str">
            <v>UNA</v>
          </cell>
          <cell r="C48" t="str">
            <v>2900</v>
          </cell>
          <cell r="D48" t="str">
            <v>Future Tax Benefit</v>
          </cell>
          <cell r="E48">
            <v>270780.73</v>
          </cell>
          <cell r="F48">
            <v>270782.1972</v>
          </cell>
          <cell r="G48">
            <v>-1.4672000000136904</v>
          </cell>
          <cell r="H48" t="str">
            <v>Prove to Tax Calc</v>
          </cell>
          <cell r="I48" t="str">
            <v>Monthly</v>
          </cell>
          <cell r="J48" t="str">
            <v>RC</v>
          </cell>
        </row>
        <row r="49">
          <cell r="A49" t="str">
            <v>MIML</v>
          </cell>
          <cell r="B49" t="str">
            <v>UNA</v>
          </cell>
          <cell r="C49" t="str">
            <v>3500CONTRACT</v>
          </cell>
          <cell r="D49" t="str">
            <v>Sundry Creditors Contractors</v>
          </cell>
          <cell r="E49">
            <v>0</v>
          </cell>
          <cell r="F49">
            <v>0</v>
          </cell>
          <cell r="G49">
            <v>0</v>
          </cell>
          <cell r="H49" t="str">
            <v>Review Monthly Movement</v>
          </cell>
          <cell r="I49" t="str">
            <v>Monthly</v>
          </cell>
          <cell r="J49" t="str">
            <v>RC</v>
          </cell>
        </row>
        <row r="50">
          <cell r="A50" t="str">
            <v>MIML</v>
          </cell>
          <cell r="B50" t="str">
            <v>UNA</v>
          </cell>
          <cell r="C50" t="str">
            <v>3500INDEM</v>
          </cell>
          <cell r="D50" t="str">
            <v>Sundry Creditors Indemnity</v>
          </cell>
          <cell r="E50">
            <v>-499685.76</v>
          </cell>
          <cell r="F50">
            <v>-499685.76</v>
          </cell>
          <cell r="G50">
            <v>0</v>
          </cell>
          <cell r="H50" t="str">
            <v>Review Monthly Movement</v>
          </cell>
          <cell r="I50" t="str">
            <v>Monthly</v>
          </cell>
          <cell r="J50" t="str">
            <v>RC</v>
          </cell>
        </row>
        <row r="51">
          <cell r="A51" t="str">
            <v>MIML</v>
          </cell>
          <cell r="B51" t="str">
            <v>UNA</v>
          </cell>
          <cell r="C51" t="str">
            <v>3500OTHER</v>
          </cell>
          <cell r="D51" t="str">
            <v>Sundry Creditors Other</v>
          </cell>
          <cell r="E51">
            <v>-5028395.91</v>
          </cell>
          <cell r="F51">
            <v>-5028395.91</v>
          </cell>
          <cell r="G51">
            <v>0</v>
          </cell>
          <cell r="H51" t="str">
            <v>Review Monthly Movement</v>
          </cell>
          <cell r="I51" t="str">
            <v>Monthly</v>
          </cell>
          <cell r="J51" t="str">
            <v>RC</v>
          </cell>
        </row>
        <row r="52">
          <cell r="A52" t="str">
            <v>MIML</v>
          </cell>
          <cell r="B52" t="str">
            <v>UNA</v>
          </cell>
          <cell r="C52" t="str">
            <v>3500R&amp;D</v>
          </cell>
          <cell r="D52" t="str">
            <v>Sundry Cred R&amp;D Tax Loss Tsf</v>
          </cell>
          <cell r="E52">
            <v>0</v>
          </cell>
          <cell r="F52">
            <v>0</v>
          </cell>
          <cell r="G52">
            <v>0</v>
          </cell>
          <cell r="H52" t="str">
            <v>Review Monthly Movement</v>
          </cell>
          <cell r="I52" t="str">
            <v>Monthly</v>
          </cell>
          <cell r="J52" t="str">
            <v>RC</v>
          </cell>
        </row>
        <row r="53">
          <cell r="A53" t="str">
            <v>MIML</v>
          </cell>
          <cell r="B53" t="str">
            <v>UNA</v>
          </cell>
          <cell r="C53" t="str">
            <v>3575NONRES</v>
          </cell>
          <cell r="D53" t="str">
            <v>Withholding Tax Payable Non Res</v>
          </cell>
          <cell r="E53">
            <v>-29.86</v>
          </cell>
          <cell r="F53">
            <v>-29.860000000000003</v>
          </cell>
          <cell r="G53">
            <v>3.5527136788005009E-15</v>
          </cell>
          <cell r="H53" t="str">
            <v>Review Monthly Movement</v>
          </cell>
          <cell r="I53" t="str">
            <v>Monthly</v>
          </cell>
          <cell r="J53" t="str">
            <v>RC</v>
          </cell>
        </row>
        <row r="54">
          <cell r="A54" t="str">
            <v>MIML</v>
          </cell>
          <cell r="B54" t="str">
            <v>UNA</v>
          </cell>
          <cell r="C54" t="str">
            <v>3575TFN</v>
          </cell>
          <cell r="D54" t="str">
            <v>Withholding Tax Payable TFN</v>
          </cell>
          <cell r="E54">
            <v>-229.9</v>
          </cell>
          <cell r="F54">
            <v>-229.9</v>
          </cell>
          <cell r="G54">
            <v>0</v>
          </cell>
          <cell r="H54" t="str">
            <v>Review Monthly Movement</v>
          </cell>
          <cell r="I54" t="str">
            <v>Monthly</v>
          </cell>
          <cell r="J54" t="str">
            <v>RC</v>
          </cell>
        </row>
        <row r="55">
          <cell r="A55" t="str">
            <v>MIML</v>
          </cell>
          <cell r="B55" t="str">
            <v>UNA</v>
          </cell>
          <cell r="C55" t="str">
            <v>3610</v>
          </cell>
          <cell r="D55" t="str">
            <v>Provision for Income Tax</v>
          </cell>
          <cell r="E55">
            <v>1534580.15</v>
          </cell>
          <cell r="F55">
            <v>1534580.1549999998</v>
          </cell>
          <cell r="G55">
            <v>-4.999999888241291E-3</v>
          </cell>
          <cell r="H55" t="str">
            <v>Prove to Tax Calc</v>
          </cell>
          <cell r="I55" t="str">
            <v>Monthly</v>
          </cell>
          <cell r="J55" t="str">
            <v>RC</v>
          </cell>
        </row>
        <row r="56">
          <cell r="A56" t="str">
            <v>MIML</v>
          </cell>
          <cell r="B56" t="str">
            <v>UNA</v>
          </cell>
          <cell r="C56">
            <v>3620</v>
          </cell>
          <cell r="D56" t="str">
            <v>Foreign Withholding Tax paid</v>
          </cell>
          <cell r="E56">
            <v>249709.09</v>
          </cell>
          <cell r="F56">
            <v>249709.09</v>
          </cell>
          <cell r="G56">
            <v>0</v>
          </cell>
          <cell r="H56" t="str">
            <v>Prove to Tax Calc</v>
          </cell>
          <cell r="I56" t="str">
            <v>Monthly</v>
          </cell>
          <cell r="J56" t="str">
            <v>RC</v>
          </cell>
        </row>
        <row r="57">
          <cell r="A57" t="str">
            <v>MIML</v>
          </cell>
          <cell r="B57" t="str">
            <v>UNA</v>
          </cell>
          <cell r="C57">
            <v>3990</v>
          </cell>
          <cell r="D57" t="str">
            <v>GST collected on Supplies</v>
          </cell>
          <cell r="E57">
            <v>-618924.61</v>
          </cell>
          <cell r="F57">
            <v>-618924.61</v>
          </cell>
          <cell r="G57">
            <v>0</v>
          </cell>
          <cell r="H57" t="str">
            <v>Review Monthly Movement</v>
          </cell>
          <cell r="I57" t="str">
            <v>Monthly</v>
          </cell>
          <cell r="J57" t="str">
            <v>RC</v>
          </cell>
        </row>
        <row r="58">
          <cell r="A58" t="str">
            <v>MIML</v>
          </cell>
          <cell r="B58" t="str">
            <v>UNA</v>
          </cell>
          <cell r="C58" t="str">
            <v>3995GSTREVCH</v>
          </cell>
          <cell r="D58" t="str">
            <v>GST Payable to ATO - rev charges</v>
          </cell>
          <cell r="E58">
            <v>-44380.31</v>
          </cell>
          <cell r="F58">
            <v>-44380.31</v>
          </cell>
          <cell r="G58">
            <v>0</v>
          </cell>
          <cell r="H58" t="str">
            <v>Review Monthly Movement</v>
          </cell>
          <cell r="I58" t="str">
            <v>Monthly</v>
          </cell>
          <cell r="J58" t="str">
            <v>RC</v>
          </cell>
        </row>
        <row r="59">
          <cell r="A59" t="str">
            <v>MIML</v>
          </cell>
          <cell r="B59" t="str">
            <v>UNA</v>
          </cell>
          <cell r="C59">
            <v>3997</v>
          </cell>
          <cell r="D59" t="str">
            <v>GST Contra - Supplies</v>
          </cell>
          <cell r="E59">
            <v>560581.55000000005</v>
          </cell>
          <cell r="F59">
            <v>560581.55000000005</v>
          </cell>
          <cell r="G59">
            <v>0</v>
          </cell>
          <cell r="H59" t="str">
            <v>Review Monthly Movement</v>
          </cell>
          <cell r="I59" t="str">
            <v>Monthly</v>
          </cell>
          <cell r="J59" t="str">
            <v>RC</v>
          </cell>
        </row>
        <row r="60">
          <cell r="A60" t="str">
            <v>MIML</v>
          </cell>
          <cell r="B60" t="str">
            <v>UNA</v>
          </cell>
          <cell r="C60" t="str">
            <v>4900</v>
          </cell>
          <cell r="D60" t="str">
            <v>Deferred Tax Payable</v>
          </cell>
          <cell r="E60">
            <v>-5314093.75</v>
          </cell>
          <cell r="F60">
            <v>-5314084.1856000004</v>
          </cell>
          <cell r="G60">
            <v>-9.5643999995663762</v>
          </cell>
          <cell r="H60" t="str">
            <v>Prove to Tax Calc</v>
          </cell>
          <cell r="I60" t="str">
            <v>Monthly</v>
          </cell>
          <cell r="J60" t="str">
            <v>RC</v>
          </cell>
        </row>
        <row r="61">
          <cell r="A61" t="str">
            <v>MIML</v>
          </cell>
          <cell r="B61" t="str">
            <v>UNA</v>
          </cell>
          <cell r="C61" t="str">
            <v>5000MBL MEL</v>
          </cell>
          <cell r="D61" t="str">
            <v>Ultimate Chief Entity Loans</v>
          </cell>
          <cell r="E61">
            <v>-5686.17</v>
          </cell>
          <cell r="F61">
            <v>-5686.17</v>
          </cell>
          <cell r="G61">
            <v>0</v>
          </cell>
          <cell r="H61" t="str">
            <v>Agree to Other Company GL Balance</v>
          </cell>
          <cell r="I61" t="str">
            <v>Monthly</v>
          </cell>
          <cell r="J61" t="str">
            <v>RC</v>
          </cell>
        </row>
        <row r="62">
          <cell r="A62" t="str">
            <v>MIML</v>
          </cell>
          <cell r="B62" t="str">
            <v>UNA</v>
          </cell>
          <cell r="C62" t="str">
            <v>5000MBL MIML</v>
          </cell>
          <cell r="D62" t="str">
            <v>Ultimate Chief Entity Loans</v>
          </cell>
          <cell r="E62">
            <v>-5277013.79</v>
          </cell>
          <cell r="F62">
            <v>-5277013.79</v>
          </cell>
          <cell r="G62">
            <v>0</v>
          </cell>
          <cell r="H62" t="str">
            <v>Agree to Other Company GL Balance</v>
          </cell>
          <cell r="I62" t="str">
            <v>Monthly</v>
          </cell>
          <cell r="J62" t="str">
            <v>RC</v>
          </cell>
        </row>
        <row r="63">
          <cell r="A63" t="str">
            <v>MIML</v>
          </cell>
          <cell r="B63" t="str">
            <v>UNA</v>
          </cell>
          <cell r="C63" t="str">
            <v>5040BSALMBL</v>
          </cell>
          <cell r="D63" t="str">
            <v>Ultimate Chief Entity AP</v>
          </cell>
          <cell r="E63">
            <v>0</v>
          </cell>
          <cell r="F63">
            <v>0</v>
          </cell>
          <cell r="G63">
            <v>0</v>
          </cell>
          <cell r="H63" t="str">
            <v>Agree to Other Company GL Balance</v>
          </cell>
          <cell r="I63" t="str">
            <v>Monthly</v>
          </cell>
          <cell r="J63" t="str">
            <v>RC</v>
          </cell>
        </row>
        <row r="64">
          <cell r="A64" t="str">
            <v>MIML</v>
          </cell>
          <cell r="B64" t="str">
            <v>UNA</v>
          </cell>
          <cell r="C64" t="str">
            <v>5040BSALMIML</v>
          </cell>
          <cell r="D64" t="str">
            <v>Ultimate Chief Entity AP</v>
          </cell>
          <cell r="E64">
            <v>-517604.7</v>
          </cell>
          <cell r="F64">
            <v>-517604.7</v>
          </cell>
          <cell r="G64">
            <v>0</v>
          </cell>
          <cell r="H64" t="str">
            <v>Agree to Other Company GL Balance</v>
          </cell>
          <cell r="I64" t="str">
            <v>Monthly</v>
          </cell>
          <cell r="J64" t="str">
            <v>RC</v>
          </cell>
        </row>
        <row r="65">
          <cell r="A65" t="str">
            <v>MIML</v>
          </cell>
          <cell r="B65" t="str">
            <v>UNA</v>
          </cell>
          <cell r="C65" t="str">
            <v>5040MBL MIML</v>
          </cell>
          <cell r="D65" t="str">
            <v>Ultimate Chief Entity AP</v>
          </cell>
          <cell r="E65">
            <v>-54397955.609999999</v>
          </cell>
          <cell r="F65">
            <v>-45816759.479999997</v>
          </cell>
          <cell r="G65">
            <v>-8581196.1300000027</v>
          </cell>
          <cell r="H65" t="str">
            <v>Agree to Other Company GL Balance</v>
          </cell>
          <cell r="I65" t="str">
            <v>Monthly</v>
          </cell>
          <cell r="J65" t="str">
            <v>RC</v>
          </cell>
        </row>
        <row r="66">
          <cell r="A66" t="str">
            <v>MIML</v>
          </cell>
          <cell r="B66" t="str">
            <v>UNA</v>
          </cell>
          <cell r="C66" t="str">
            <v>5040MEL MIML</v>
          </cell>
          <cell r="D66" t="str">
            <v>Ultimate Chief Entity AP</v>
          </cell>
          <cell r="E66">
            <v>-692300.61</v>
          </cell>
          <cell r="F66">
            <v>-692220.61</v>
          </cell>
          <cell r="G66">
            <v>-80</v>
          </cell>
          <cell r="H66" t="str">
            <v>Agree to Other Company GL Balance</v>
          </cell>
          <cell r="I66" t="str">
            <v>Monthly</v>
          </cell>
          <cell r="J66" t="str">
            <v>RC</v>
          </cell>
        </row>
        <row r="67">
          <cell r="A67" t="str">
            <v>MIML</v>
          </cell>
          <cell r="B67" t="str">
            <v>UNA</v>
          </cell>
          <cell r="C67" t="str">
            <v>5060MBL MIML</v>
          </cell>
          <cell r="D67" t="str">
            <v>Ultimate Chief Entity Loans</v>
          </cell>
          <cell r="E67">
            <v>7624667.9900000002</v>
          </cell>
          <cell r="F67">
            <v>7624667.9900000002</v>
          </cell>
          <cell r="G67">
            <v>0</v>
          </cell>
          <cell r="H67" t="str">
            <v>Agree to Other Company GL Balance</v>
          </cell>
          <cell r="I67" t="str">
            <v>Monthly</v>
          </cell>
          <cell r="J67" t="str">
            <v>RC</v>
          </cell>
        </row>
        <row r="68">
          <cell r="A68" t="str">
            <v>MIML</v>
          </cell>
          <cell r="B68" t="str">
            <v>UNA</v>
          </cell>
          <cell r="C68" t="str">
            <v>5065MBL MIML</v>
          </cell>
          <cell r="D68" t="str">
            <v>Ultimate Chief Entity Loans</v>
          </cell>
          <cell r="E68">
            <v>-80642.69</v>
          </cell>
          <cell r="F68">
            <v>-80642.69</v>
          </cell>
          <cell r="G68">
            <v>0</v>
          </cell>
          <cell r="H68" t="str">
            <v>Agree to Other Company GL Balance</v>
          </cell>
          <cell r="I68" t="str">
            <v>Monthly</v>
          </cell>
          <cell r="J68" t="str">
            <v>RC</v>
          </cell>
        </row>
        <row r="69">
          <cell r="A69" t="str">
            <v>MIML</v>
          </cell>
          <cell r="B69" t="str">
            <v>UNA</v>
          </cell>
          <cell r="C69" t="str">
            <v>5090 MBL MIML</v>
          </cell>
          <cell r="D69" t="str">
            <v>Ultimate Chief Entity Loans</v>
          </cell>
          <cell r="E69">
            <v>4332050.76</v>
          </cell>
          <cell r="F69">
            <v>3241641.82</v>
          </cell>
          <cell r="G69">
            <v>1090408.94</v>
          </cell>
          <cell r="H69" t="str">
            <v>Agree to bank reconciliation</v>
          </cell>
          <cell r="I69" t="str">
            <v>Monthly</v>
          </cell>
          <cell r="J69" t="str">
            <v>RC</v>
          </cell>
        </row>
        <row r="70">
          <cell r="A70" t="str">
            <v>MIML</v>
          </cell>
          <cell r="B70" t="str">
            <v>UNA</v>
          </cell>
          <cell r="C70" t="str">
            <v>5160 MAL MIML</v>
          </cell>
          <cell r="D70" t="str">
            <v>Chief Entity L&amp;D</v>
          </cell>
          <cell r="E70">
            <v>2710.09</v>
          </cell>
          <cell r="F70">
            <v>2480.19</v>
          </cell>
          <cell r="G70">
            <v>229.90000000000009</v>
          </cell>
          <cell r="H70" t="str">
            <v>Agree to Other Company GL Balance</v>
          </cell>
          <cell r="I70" t="str">
            <v>Monthly</v>
          </cell>
          <cell r="J70" t="str">
            <v>RC</v>
          </cell>
        </row>
        <row r="71">
          <cell r="A71" t="str">
            <v>MIML</v>
          </cell>
          <cell r="B71" t="str">
            <v>UNA</v>
          </cell>
          <cell r="C71" t="str">
            <v>5165 MAL MIML</v>
          </cell>
          <cell r="D71" t="str">
            <v>Chief Entity L&amp;D</v>
          </cell>
          <cell r="E71">
            <v>-29.68</v>
          </cell>
          <cell r="F71">
            <v>-44.39</v>
          </cell>
          <cell r="G71">
            <v>14.71</v>
          </cell>
          <cell r="H71" t="str">
            <v>Agree to Other Company GL Balance</v>
          </cell>
          <cell r="I71" t="str">
            <v>Monthly</v>
          </cell>
          <cell r="J71" t="str">
            <v>RC</v>
          </cell>
        </row>
        <row r="72">
          <cell r="A72" t="str">
            <v>MIML</v>
          </cell>
          <cell r="B72" t="str">
            <v>UNA</v>
          </cell>
          <cell r="C72" t="str">
            <v>5200MEL MIML</v>
          </cell>
          <cell r="D72" t="str">
            <v>Related entity loans</v>
          </cell>
          <cell r="E72">
            <v>479712.14</v>
          </cell>
          <cell r="F72">
            <v>479712.16</v>
          </cell>
          <cell r="G72">
            <v>-1.9999999960418791E-2</v>
          </cell>
          <cell r="H72" t="str">
            <v>Agree to Other Company GL Balance</v>
          </cell>
          <cell r="I72" t="str">
            <v>Monthly</v>
          </cell>
          <cell r="J72" t="str">
            <v>RC</v>
          </cell>
        </row>
        <row r="73">
          <cell r="A73" t="str">
            <v>MIML</v>
          </cell>
          <cell r="B73" t="str">
            <v>UNA</v>
          </cell>
          <cell r="C73" t="str">
            <v>5200BSALMIML</v>
          </cell>
          <cell r="D73" t="str">
            <v>Related entity loans</v>
          </cell>
          <cell r="E73">
            <v>-91311.39</v>
          </cell>
          <cell r="F73">
            <v>-91311.39</v>
          </cell>
          <cell r="G73">
            <v>0</v>
          </cell>
          <cell r="H73" t="str">
            <v>Agree to Other Company GL Balance</v>
          </cell>
          <cell r="I73" t="str">
            <v>Monthly</v>
          </cell>
          <cell r="J73" t="str">
            <v>RC</v>
          </cell>
        </row>
        <row r="74">
          <cell r="A74" t="str">
            <v>MIML</v>
          </cell>
          <cell r="B74" t="str">
            <v>UNA</v>
          </cell>
          <cell r="C74" t="str">
            <v>5200MIMLMNZ</v>
          </cell>
          <cell r="D74" t="str">
            <v>Related entity loans</v>
          </cell>
          <cell r="E74">
            <v>50338.21</v>
          </cell>
          <cell r="F74">
            <v>50338.21</v>
          </cell>
          <cell r="G74">
            <v>0</v>
          </cell>
          <cell r="H74" t="str">
            <v>Agree to Other Company GL Balance</v>
          </cell>
          <cell r="I74" t="str">
            <v>Monthly</v>
          </cell>
          <cell r="J74" t="str">
            <v>RC</v>
          </cell>
        </row>
        <row r="75">
          <cell r="A75" t="str">
            <v>MIML</v>
          </cell>
          <cell r="B75" t="str">
            <v>UNA</v>
          </cell>
          <cell r="C75" t="str">
            <v>5200MIMLMUL</v>
          </cell>
          <cell r="D75" t="str">
            <v>Related entity loans</v>
          </cell>
          <cell r="E75">
            <v>3537.56</v>
          </cell>
          <cell r="F75">
            <v>3537.56</v>
          </cell>
          <cell r="G75">
            <v>0</v>
          </cell>
          <cell r="H75" t="str">
            <v>Agree to Other Company GL Balance</v>
          </cell>
          <cell r="I75" t="str">
            <v>Monthly</v>
          </cell>
          <cell r="J75" t="str">
            <v>RC</v>
          </cell>
        </row>
        <row r="76">
          <cell r="A76" t="str">
            <v>MIML</v>
          </cell>
          <cell r="B76" t="str">
            <v>UNA</v>
          </cell>
          <cell r="C76" t="str">
            <v>5240MEL MIML</v>
          </cell>
          <cell r="D76" t="str">
            <v>Ultimate Chief Entity AP</v>
          </cell>
          <cell r="E76">
            <v>-1826750.68</v>
          </cell>
          <cell r="F76">
            <v>-1259882.21</v>
          </cell>
          <cell r="G76">
            <v>-566868.47</v>
          </cell>
          <cell r="H76" t="str">
            <v>Agree to Other Company GL Balance</v>
          </cell>
          <cell r="I76" t="str">
            <v>Monthly</v>
          </cell>
          <cell r="J76" t="str">
            <v>RC</v>
          </cell>
        </row>
        <row r="77">
          <cell r="A77" t="str">
            <v>MIML</v>
          </cell>
          <cell r="B77" t="str">
            <v>UNA</v>
          </cell>
          <cell r="C77" t="str">
            <v>5240MIMLMISL</v>
          </cell>
          <cell r="D77" t="str">
            <v>Ultimate Chief Entity AP</v>
          </cell>
          <cell r="E77">
            <v>24641.82</v>
          </cell>
          <cell r="F77">
            <v>24641.82</v>
          </cell>
          <cell r="G77">
            <v>0</v>
          </cell>
          <cell r="H77" t="str">
            <v>Agree to Other Company GL Balance</v>
          </cell>
          <cell r="I77" t="str">
            <v>Monthly</v>
          </cell>
          <cell r="J77" t="str">
            <v>RC</v>
          </cell>
        </row>
        <row r="78">
          <cell r="A78" t="str">
            <v>MIML</v>
          </cell>
          <cell r="B78" t="str">
            <v>UNA</v>
          </cell>
          <cell r="C78" t="str">
            <v>5240MIMLMLSL</v>
          </cell>
          <cell r="D78" t="str">
            <v>Ultimate Chief Entity AP</v>
          </cell>
          <cell r="E78">
            <v>-782003.84</v>
          </cell>
          <cell r="F78">
            <v>-782003.84</v>
          </cell>
          <cell r="G78">
            <v>0</v>
          </cell>
          <cell r="H78" t="str">
            <v>Agree to Other Company GL Balance</v>
          </cell>
          <cell r="I78" t="str">
            <v>Monthly</v>
          </cell>
          <cell r="J78" t="str">
            <v>RC</v>
          </cell>
        </row>
        <row r="79">
          <cell r="A79" t="str">
            <v>MIML</v>
          </cell>
          <cell r="B79" t="str">
            <v>UNA</v>
          </cell>
          <cell r="C79" t="str">
            <v>5240MIMLMSHK</v>
          </cell>
          <cell r="D79" t="str">
            <v>Ultimate Chief Entity AP</v>
          </cell>
          <cell r="E79">
            <v>-7539.32</v>
          </cell>
          <cell r="F79">
            <v>-7539.32</v>
          </cell>
          <cell r="G79">
            <v>0</v>
          </cell>
          <cell r="H79" t="str">
            <v>Agree to Other Company GL Balance</v>
          </cell>
          <cell r="I79" t="str">
            <v>Monthly</v>
          </cell>
          <cell r="J79" t="str">
            <v>RC</v>
          </cell>
        </row>
        <row r="80">
          <cell r="A80" t="str">
            <v>MIML</v>
          </cell>
          <cell r="B80" t="str">
            <v>UNA</v>
          </cell>
          <cell r="C80" t="str">
            <v>5240MIMLMUL</v>
          </cell>
          <cell r="D80" t="str">
            <v>Ultimate Chief Entity AP</v>
          </cell>
          <cell r="E80">
            <v>80</v>
          </cell>
          <cell r="F80">
            <v>80</v>
          </cell>
          <cell r="G80">
            <v>0</v>
          </cell>
          <cell r="H80" t="str">
            <v>Agree to Other Company GL Balance</v>
          </cell>
          <cell r="I80" t="str">
            <v>Monthly</v>
          </cell>
          <cell r="J80" t="str">
            <v>RC</v>
          </cell>
        </row>
        <row r="81">
          <cell r="A81" t="str">
            <v>MIML</v>
          </cell>
          <cell r="B81" t="str">
            <v>UNA</v>
          </cell>
          <cell r="C81" t="str">
            <v>5500FSMAFSMF</v>
          </cell>
          <cell r="D81" t="str">
            <v>Intracompany Loans</v>
          </cell>
          <cell r="E81">
            <v>-0.01</v>
          </cell>
          <cell r="F81">
            <v>0.01</v>
          </cell>
          <cell r="G81">
            <v>0</v>
          </cell>
          <cell r="H81" t="str">
            <v>Agree to Intecompany file per Group acct</v>
          </cell>
          <cell r="I81" t="str">
            <v>Monthly</v>
          </cell>
          <cell r="J81" t="str">
            <v>RC</v>
          </cell>
        </row>
        <row r="82">
          <cell r="A82" t="str">
            <v>MIML</v>
          </cell>
          <cell r="B82" t="str">
            <v>UNA</v>
          </cell>
          <cell r="C82" t="str">
            <v>5500FSMAIV</v>
          </cell>
          <cell r="D82" t="str">
            <v>Intracompany Loans</v>
          </cell>
          <cell r="E82">
            <v>77084.710000000006</v>
          </cell>
          <cell r="F82">
            <v>-77084.710000000006</v>
          </cell>
          <cell r="G82">
            <v>0</v>
          </cell>
          <cell r="H82" t="str">
            <v>Agree to Intecompany file per Group acct</v>
          </cell>
          <cell r="I82" t="str">
            <v>Monthly</v>
          </cell>
          <cell r="J82" t="str">
            <v>RC</v>
          </cell>
        </row>
        <row r="83">
          <cell r="A83" t="str">
            <v>MIML</v>
          </cell>
          <cell r="B83" t="str">
            <v>UNA</v>
          </cell>
          <cell r="C83" t="str">
            <v>5500IV  OFND</v>
          </cell>
          <cell r="D83" t="str">
            <v>Intracompany Loans</v>
          </cell>
          <cell r="E83">
            <v>0</v>
          </cell>
          <cell r="F83">
            <v>0</v>
          </cell>
          <cell r="G83">
            <v>0</v>
          </cell>
          <cell r="H83" t="str">
            <v>Agree to Intecompany file per Group acct</v>
          </cell>
          <cell r="I83" t="str">
            <v>Monthly</v>
          </cell>
          <cell r="J83" t="str">
            <v>RC</v>
          </cell>
        </row>
        <row r="85">
          <cell r="E85">
            <v>9654671.3500000015</v>
          </cell>
        </row>
        <row r="87">
          <cell r="A87" t="str">
            <v>PREPARED BY:</v>
          </cell>
          <cell r="B87" t="str">
            <v>REVIEWED BY:</v>
          </cell>
          <cell r="C87" t="str">
            <v>DATE:</v>
          </cell>
          <cell r="D87">
            <v>0</v>
          </cell>
          <cell r="E87" t="str">
            <v>REVIEWED BY: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 t="str">
            <v>DATE:</v>
          </cell>
        </row>
        <row r="89">
          <cell r="A89" t="str">
            <v>INVESTMENT SERVICES - BSAL</v>
          </cell>
          <cell r="B89" t="str">
            <v>MONTH END:</v>
          </cell>
          <cell r="C89">
            <v>36830</v>
          </cell>
          <cell r="D89">
            <v>0</v>
          </cell>
          <cell r="E89">
            <v>0</v>
          </cell>
          <cell r="F89">
            <v>0</v>
          </cell>
          <cell r="G89" t="str">
            <v>MONTH END:</v>
          </cell>
          <cell r="H89">
            <v>0</v>
          </cell>
          <cell r="I89">
            <v>36830</v>
          </cell>
        </row>
        <row r="90">
          <cell r="A90" t="str">
            <v>BUSUNIT IV</v>
          </cell>
        </row>
        <row r="91">
          <cell r="E91" t="str">
            <v>Balance Per Trial Bal</v>
          </cell>
          <cell r="F91" t="str">
            <v>Balance Per Rec</v>
          </cell>
          <cell r="G91" t="str">
            <v>Diff</v>
          </cell>
          <cell r="H91" t="str">
            <v xml:space="preserve">Method Of </v>
          </cell>
          <cell r="I91" t="str">
            <v xml:space="preserve">Frequency Of </v>
          </cell>
          <cell r="J91" t="str">
            <v>Prepared by</v>
          </cell>
          <cell r="K91" t="str">
            <v>Reviewed by</v>
          </cell>
          <cell r="L91" t="str">
            <v>Reviewed by</v>
          </cell>
        </row>
        <row r="92">
          <cell r="A92" t="str">
            <v>Statent</v>
          </cell>
          <cell r="B92" t="str">
            <v>Loc</v>
          </cell>
          <cell r="C92" t="str">
            <v>ACCT SUB</v>
          </cell>
          <cell r="D92" t="str">
            <v>ACCT Name</v>
          </cell>
          <cell r="E92" t="str">
            <v>DR/(CR)</v>
          </cell>
          <cell r="F92" t="str">
            <v>DR/(CR)</v>
          </cell>
          <cell r="G92" t="str">
            <v>DR/(CR)</v>
          </cell>
          <cell r="H92" t="str">
            <v>Reconciliation</v>
          </cell>
          <cell r="I92" t="str">
            <v>Reconciliation</v>
          </cell>
          <cell r="J92" t="str">
            <v>RC</v>
          </cell>
          <cell r="K92" t="str">
            <v>R.Thorpe</v>
          </cell>
          <cell r="L92" t="str">
            <v>Alan Corr</v>
          </cell>
        </row>
        <row r="93">
          <cell r="A93" t="str">
            <v>BSAL</v>
          </cell>
          <cell r="B93" t="str">
            <v>UNA</v>
          </cell>
          <cell r="C93" t="str">
            <v>0005</v>
          </cell>
          <cell r="D93" t="str">
            <v>Fully Paid Ordinary Shares</v>
          </cell>
          <cell r="E93">
            <v>-505105</v>
          </cell>
          <cell r="F93">
            <v>-505105</v>
          </cell>
          <cell r="G93">
            <v>0</v>
          </cell>
          <cell r="H93" t="str">
            <v>Agreed to Capital Sheets</v>
          </cell>
          <cell r="I93" t="str">
            <v>Monthly</v>
          </cell>
          <cell r="J93" t="str">
            <v>RC</v>
          </cell>
        </row>
        <row r="94">
          <cell r="A94" t="str">
            <v>BSAL</v>
          </cell>
          <cell r="B94" t="str">
            <v>UNA</v>
          </cell>
          <cell r="C94" t="str">
            <v>0310PRIORYR</v>
          </cell>
          <cell r="D94" t="str">
            <v>Retained Earnings Prior Yr</v>
          </cell>
          <cell r="E94">
            <v>-2457313.4700000002</v>
          </cell>
          <cell r="F94">
            <v>-2457313.4700000002</v>
          </cell>
          <cell r="G94">
            <v>0</v>
          </cell>
          <cell r="H94" t="str">
            <v>Agreed to Prior Year Fin Statements</v>
          </cell>
          <cell r="I94" t="str">
            <v>Monthly</v>
          </cell>
          <cell r="J94" t="str">
            <v>RC</v>
          </cell>
        </row>
        <row r="95">
          <cell r="A95" t="str">
            <v>BSAL</v>
          </cell>
          <cell r="B95" t="str">
            <v>UNA</v>
          </cell>
          <cell r="C95" t="str">
            <v>1250GL3SUSP</v>
          </cell>
          <cell r="D95" t="str">
            <v>GL3 System Generated Susp</v>
          </cell>
          <cell r="E95">
            <v>0</v>
          </cell>
          <cell r="F95">
            <v>0</v>
          </cell>
          <cell r="G95">
            <v>0</v>
          </cell>
          <cell r="H95" t="str">
            <v>Review Monthly Movement</v>
          </cell>
          <cell r="I95" t="str">
            <v>Monthly</v>
          </cell>
          <cell r="J95" t="str">
            <v>RC</v>
          </cell>
        </row>
        <row r="96">
          <cell r="A96" t="str">
            <v>BSAL</v>
          </cell>
          <cell r="B96" t="str">
            <v>UNA</v>
          </cell>
          <cell r="C96" t="str">
            <v>1250GSTRECOV</v>
          </cell>
          <cell r="D96" t="str">
            <v>GST Recoverable</v>
          </cell>
          <cell r="E96">
            <v>115.32</v>
          </cell>
          <cell r="F96">
            <v>115.32</v>
          </cell>
          <cell r="G96">
            <v>0</v>
          </cell>
          <cell r="H96" t="str">
            <v>Review Monthly Movement</v>
          </cell>
          <cell r="I96" t="str">
            <v>Monthly</v>
          </cell>
          <cell r="J96" t="str">
            <v>RC</v>
          </cell>
        </row>
        <row r="97">
          <cell r="A97" t="str">
            <v>BSAL</v>
          </cell>
          <cell r="B97" t="str">
            <v>UNA</v>
          </cell>
          <cell r="C97" t="str">
            <v>1800OTHER</v>
          </cell>
          <cell r="D97" t="str">
            <v>Other Debtors</v>
          </cell>
          <cell r="E97">
            <v>98811</v>
          </cell>
          <cell r="F97">
            <v>98811</v>
          </cell>
          <cell r="G97">
            <v>0</v>
          </cell>
          <cell r="H97" t="str">
            <v>Review Monthly Movement</v>
          </cell>
          <cell r="I97" t="str">
            <v>Monthly</v>
          </cell>
          <cell r="J97" t="str">
            <v>RC</v>
          </cell>
        </row>
        <row r="98">
          <cell r="A98" t="str">
            <v>BSAL</v>
          </cell>
          <cell r="B98" t="str">
            <v>UNA</v>
          </cell>
          <cell r="C98" t="str">
            <v>1800TRUSTEE</v>
          </cell>
          <cell r="D98" t="str">
            <v>Other Debtors Trustee Fees</v>
          </cell>
          <cell r="E98">
            <v>165466.04</v>
          </cell>
          <cell r="F98">
            <v>163576.56</v>
          </cell>
          <cell r="G98">
            <v>1889.4800000000105</v>
          </cell>
          <cell r="H98" t="str">
            <v>Review Monthly Movement</v>
          </cell>
          <cell r="I98" t="str">
            <v>Monthly</v>
          </cell>
          <cell r="J98" t="str">
            <v>RC</v>
          </cell>
        </row>
        <row r="99">
          <cell r="A99" t="str">
            <v>BSAL</v>
          </cell>
          <cell r="B99" t="str">
            <v>UNA</v>
          </cell>
          <cell r="C99" t="str">
            <v>2100PSAM</v>
          </cell>
          <cell r="D99" t="str">
            <v>Accumulated Dep'n Peoplesoft</v>
          </cell>
          <cell r="E99">
            <v>-27.5</v>
          </cell>
          <cell r="F99">
            <v>-27.5</v>
          </cell>
          <cell r="G99">
            <v>0</v>
          </cell>
          <cell r="H99" t="str">
            <v>Review Monthly Movement</v>
          </cell>
          <cell r="I99" t="str">
            <v>Monthly</v>
          </cell>
          <cell r="J99" t="str">
            <v>RC</v>
          </cell>
        </row>
        <row r="100">
          <cell r="A100" t="str">
            <v>BSAL</v>
          </cell>
          <cell r="B100" t="str">
            <v>UNA</v>
          </cell>
          <cell r="C100">
            <v>2500</v>
          </cell>
          <cell r="D100" t="str">
            <v>Investment in Subsidiaries</v>
          </cell>
          <cell r="E100">
            <v>250000</v>
          </cell>
          <cell r="F100">
            <v>250000</v>
          </cell>
          <cell r="G100">
            <v>0</v>
          </cell>
          <cell r="H100" t="str">
            <v>Review Monthly Movement</v>
          </cell>
          <cell r="I100" t="str">
            <v>Monthly</v>
          </cell>
          <cell r="J100" t="str">
            <v>RC</v>
          </cell>
        </row>
        <row r="101">
          <cell r="A101" t="str">
            <v>BSAL</v>
          </cell>
          <cell r="B101" t="str">
            <v>UNA</v>
          </cell>
          <cell r="C101">
            <v>2900</v>
          </cell>
          <cell r="D101" t="str">
            <v>Future Income Tax Benefit</v>
          </cell>
          <cell r="E101">
            <v>188253.72</v>
          </cell>
          <cell r="F101">
            <v>188253.72</v>
          </cell>
          <cell r="G101">
            <v>0</v>
          </cell>
          <cell r="H101" t="str">
            <v>Agreed to Tax Calc</v>
          </cell>
          <cell r="I101" t="str">
            <v>Monthly</v>
          </cell>
          <cell r="J101" t="str">
            <v>RC</v>
          </cell>
        </row>
        <row r="102">
          <cell r="A102" t="str">
            <v>BSAL</v>
          </cell>
          <cell r="B102" t="str">
            <v>UNA</v>
          </cell>
          <cell r="C102" t="str">
            <v>3500OTHER</v>
          </cell>
          <cell r="D102" t="str">
            <v>Sundry Creditors</v>
          </cell>
          <cell r="E102">
            <v>-363713.11</v>
          </cell>
          <cell r="F102">
            <v>-363491.11</v>
          </cell>
          <cell r="G102">
            <v>-222</v>
          </cell>
          <cell r="H102" t="str">
            <v>Review Monthly Movement</v>
          </cell>
          <cell r="I102" t="str">
            <v>Monthly</v>
          </cell>
          <cell r="J102" t="str">
            <v>RC</v>
          </cell>
        </row>
        <row r="103">
          <cell r="A103" t="str">
            <v>BSAL</v>
          </cell>
          <cell r="B103" t="str">
            <v>UNA</v>
          </cell>
          <cell r="C103" t="str">
            <v>3500R&amp;D</v>
          </cell>
          <cell r="D103" t="str">
            <v>R&amp;D Tax Loss Transfer</v>
          </cell>
          <cell r="E103">
            <v>-924553.08</v>
          </cell>
          <cell r="F103">
            <v>-924553.08</v>
          </cell>
          <cell r="G103">
            <v>0</v>
          </cell>
          <cell r="H103" t="str">
            <v>Agreed to Tax Calc</v>
          </cell>
          <cell r="I103" t="str">
            <v>Monthly</v>
          </cell>
          <cell r="J103" t="str">
            <v>RC</v>
          </cell>
        </row>
        <row r="104">
          <cell r="A104" t="str">
            <v>BSAL</v>
          </cell>
          <cell r="B104" t="str">
            <v>UNA</v>
          </cell>
          <cell r="C104" t="str">
            <v>3610</v>
          </cell>
          <cell r="D104" t="str">
            <v>Provision for Tax</v>
          </cell>
          <cell r="E104">
            <v>162960.18</v>
          </cell>
          <cell r="F104">
            <v>162959.90119999991</v>
          </cell>
          <cell r="G104">
            <v>0.27880000008735806</v>
          </cell>
          <cell r="H104" t="str">
            <v>Agreed to Tax Calc</v>
          </cell>
          <cell r="I104" t="str">
            <v>Monthly</v>
          </cell>
          <cell r="J104" t="str">
            <v>RC</v>
          </cell>
        </row>
        <row r="105">
          <cell r="A105" t="str">
            <v>BSAL</v>
          </cell>
          <cell r="B105" t="str">
            <v>UNA</v>
          </cell>
          <cell r="C105" t="str">
            <v>5000BSALMBL</v>
          </cell>
          <cell r="D105" t="str">
            <v>Ultimate Chief Entity Loans AP</v>
          </cell>
          <cell r="E105">
            <v>-433240.59</v>
          </cell>
          <cell r="F105">
            <v>-433240.61</v>
          </cell>
          <cell r="G105">
            <v>1.9999999960418791E-2</v>
          </cell>
          <cell r="H105" t="str">
            <v>Agree to Other Company GL Balance</v>
          </cell>
          <cell r="I105" t="str">
            <v>Monthly</v>
          </cell>
          <cell r="J105" t="str">
            <v>RC</v>
          </cell>
        </row>
        <row r="106">
          <cell r="A106" t="str">
            <v>BSAL</v>
          </cell>
          <cell r="B106" t="str">
            <v>UNA</v>
          </cell>
          <cell r="C106" t="str">
            <v>5040BSALMBL</v>
          </cell>
          <cell r="D106" t="str">
            <v>Ultimate Chief Entity Loans AP</v>
          </cell>
          <cell r="E106">
            <v>-883542.85</v>
          </cell>
          <cell r="F106">
            <v>-883664.18</v>
          </cell>
          <cell r="G106">
            <v>121.33000000007451</v>
          </cell>
          <cell r="H106" t="str">
            <v>Agree to Other Company GL Balance</v>
          </cell>
          <cell r="I106" t="str">
            <v>Monthly</v>
          </cell>
          <cell r="J106" t="str">
            <v>RC</v>
          </cell>
        </row>
        <row r="107">
          <cell r="A107" t="str">
            <v>BSAL</v>
          </cell>
          <cell r="B107" t="str">
            <v>UNA</v>
          </cell>
          <cell r="C107" t="str">
            <v>5040BSALMIML</v>
          </cell>
          <cell r="D107" t="str">
            <v>Ultimate Chief Entity Loans AP</v>
          </cell>
          <cell r="E107">
            <v>517604.7</v>
          </cell>
          <cell r="F107">
            <v>517604.7</v>
          </cell>
          <cell r="G107">
            <v>0</v>
          </cell>
          <cell r="H107" t="str">
            <v>Agree to Other Company GL Balance</v>
          </cell>
          <cell r="I107" t="str">
            <v>Monthly</v>
          </cell>
          <cell r="J107" t="str">
            <v>RC</v>
          </cell>
        </row>
        <row r="108">
          <cell r="A108" t="str">
            <v>BSAL</v>
          </cell>
          <cell r="B108" t="str">
            <v>UNA</v>
          </cell>
          <cell r="C108" t="str">
            <v>5060BSALMBL</v>
          </cell>
          <cell r="D108" t="str">
            <v>Ultimate Chief Entity Loans L&amp;D</v>
          </cell>
          <cell r="E108">
            <v>23138.1</v>
          </cell>
          <cell r="F108">
            <v>23138.1</v>
          </cell>
          <cell r="G108">
            <v>0</v>
          </cell>
          <cell r="H108" t="str">
            <v>Agree to Other Company GL Balance</v>
          </cell>
          <cell r="I108" t="str">
            <v>Monthly</v>
          </cell>
          <cell r="J108" t="str">
            <v>RC</v>
          </cell>
        </row>
        <row r="109">
          <cell r="A109" t="str">
            <v>BSAL</v>
          </cell>
          <cell r="B109" t="str">
            <v>UNA</v>
          </cell>
          <cell r="C109" t="str">
            <v>5065BSALMBL</v>
          </cell>
          <cell r="D109" t="str">
            <v>Ultimate Chief Entity Loans L&amp;D</v>
          </cell>
          <cell r="E109">
            <v>306.17</v>
          </cell>
          <cell r="F109">
            <v>306.17</v>
          </cell>
          <cell r="G109">
            <v>0</v>
          </cell>
          <cell r="H109" t="str">
            <v>Agree to Other Company GL Balance</v>
          </cell>
          <cell r="I109" t="str">
            <v>Monthly</v>
          </cell>
          <cell r="J109" t="str">
            <v>RC</v>
          </cell>
        </row>
        <row r="110">
          <cell r="A110" t="str">
            <v>BSAL</v>
          </cell>
          <cell r="B110" t="str">
            <v>UNA</v>
          </cell>
          <cell r="C110" t="str">
            <v>5090BSALMBL</v>
          </cell>
          <cell r="D110" t="str">
            <v>Ultimate Chief Entity Loans</v>
          </cell>
          <cell r="E110">
            <v>4149059.68</v>
          </cell>
          <cell r="F110">
            <v>4197436.22</v>
          </cell>
          <cell r="G110">
            <v>-48376.539999999572</v>
          </cell>
          <cell r="H110" t="str">
            <v>Agree to Other Company GL Balance</v>
          </cell>
          <cell r="I110" t="str">
            <v>Monthly</v>
          </cell>
          <cell r="J110" t="str">
            <v>RC</v>
          </cell>
        </row>
        <row r="111">
          <cell r="A111" t="str">
            <v>BSAL</v>
          </cell>
          <cell r="B111" t="str">
            <v>UNA</v>
          </cell>
          <cell r="C111" t="str">
            <v>5200BSALMIML</v>
          </cell>
          <cell r="D111" t="str">
            <v>Related Entity Loans</v>
          </cell>
          <cell r="E111">
            <v>91311.39</v>
          </cell>
          <cell r="F111">
            <v>91311.39</v>
          </cell>
          <cell r="G111">
            <v>0</v>
          </cell>
          <cell r="H111" t="str">
            <v>Agree to Other Company GL Balance</v>
          </cell>
          <cell r="I111" t="str">
            <v>Monthly</v>
          </cell>
          <cell r="J111" t="str">
            <v>RC</v>
          </cell>
        </row>
        <row r="112">
          <cell r="A112" t="str">
            <v>BSAL</v>
          </cell>
          <cell r="B112" t="str">
            <v>UNA</v>
          </cell>
          <cell r="C112" t="str">
            <v>5500FSMAIV</v>
          </cell>
          <cell r="D112" t="str">
            <v>Intracompany Loans</v>
          </cell>
          <cell r="E112">
            <v>0</v>
          </cell>
          <cell r="F112">
            <v>0</v>
          </cell>
          <cell r="G112">
            <v>0</v>
          </cell>
          <cell r="H112" t="str">
            <v>Agree to Other Company GL Balance</v>
          </cell>
          <cell r="I112" t="str">
            <v>Monthly</v>
          </cell>
          <cell r="J112" t="str">
            <v>RC</v>
          </cell>
        </row>
        <row r="113">
          <cell r="A113" t="str">
            <v>BSAL</v>
          </cell>
          <cell r="B113" t="str">
            <v>UNA</v>
          </cell>
          <cell r="C113" t="str">
            <v>5500FSMFIV</v>
          </cell>
          <cell r="D113" t="str">
            <v>Intracompany Loans</v>
          </cell>
          <cell r="E113">
            <v>0</v>
          </cell>
          <cell r="F113">
            <v>0</v>
          </cell>
          <cell r="G113">
            <v>0</v>
          </cell>
          <cell r="H113" t="str">
            <v>Agree to Other Company GL Balance</v>
          </cell>
          <cell r="I113" t="str">
            <v>Monthly</v>
          </cell>
          <cell r="J113" t="str">
            <v>RC</v>
          </cell>
        </row>
        <row r="114">
          <cell r="E114">
            <v>79530.700000000521</v>
          </cell>
        </row>
        <row r="119">
          <cell r="A119" t="str">
            <v>PREPARED BY:</v>
          </cell>
          <cell r="B119" t="str">
            <v>REVIEWED BY:</v>
          </cell>
          <cell r="C119" t="str">
            <v>DATE:</v>
          </cell>
          <cell r="D119">
            <v>0</v>
          </cell>
          <cell r="E119" t="str">
            <v>REVIEWED BY: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 t="str">
            <v>DATE:</v>
          </cell>
        </row>
        <row r="121">
          <cell r="A121" t="str">
            <v>INVESTMENT SERVICES - AIMM</v>
          </cell>
          <cell r="B121" t="str">
            <v>MONTH END:</v>
          </cell>
          <cell r="C121">
            <v>36830</v>
          </cell>
          <cell r="D121">
            <v>0</v>
          </cell>
          <cell r="E121">
            <v>0</v>
          </cell>
          <cell r="F121">
            <v>0</v>
          </cell>
          <cell r="G121" t="str">
            <v>MONTH END:</v>
          </cell>
          <cell r="H121">
            <v>0</v>
          </cell>
          <cell r="I121">
            <v>36830</v>
          </cell>
        </row>
        <row r="122">
          <cell r="A122" t="str">
            <v>BUSUNIT IV</v>
          </cell>
        </row>
        <row r="123">
          <cell r="E123" t="str">
            <v>Balance Per Trial Bal</v>
          </cell>
          <cell r="F123" t="str">
            <v>Balance Per Rec</v>
          </cell>
          <cell r="G123" t="str">
            <v>Diff</v>
          </cell>
          <cell r="H123" t="str">
            <v xml:space="preserve">Method Of </v>
          </cell>
          <cell r="I123" t="str">
            <v xml:space="preserve">Frequency Of </v>
          </cell>
          <cell r="J123" t="str">
            <v>Prepared by</v>
          </cell>
          <cell r="K123" t="str">
            <v>Reviewed by</v>
          </cell>
          <cell r="L123" t="str">
            <v>Reviewed by</v>
          </cell>
        </row>
        <row r="124">
          <cell r="A124" t="str">
            <v>Statent</v>
          </cell>
          <cell r="B124" t="str">
            <v>Loc</v>
          </cell>
          <cell r="C124" t="str">
            <v>ACCT SUB</v>
          </cell>
          <cell r="D124" t="str">
            <v>ACCT Name</v>
          </cell>
          <cell r="E124" t="str">
            <v>DR/(CR)</v>
          </cell>
          <cell r="F124" t="str">
            <v>DR/(CR)</v>
          </cell>
          <cell r="G124" t="str">
            <v>DR/(CR)</v>
          </cell>
          <cell r="H124" t="str">
            <v>Reconciliation</v>
          </cell>
          <cell r="I124" t="str">
            <v>Reconciliation</v>
          </cell>
          <cell r="J124" t="str">
            <v>RC</v>
          </cell>
          <cell r="K124" t="str">
            <v>R.Thorpe</v>
          </cell>
          <cell r="L124" t="str">
            <v>Alan Corr</v>
          </cell>
        </row>
        <row r="125">
          <cell r="A125" t="str">
            <v>AIMM</v>
          </cell>
          <cell r="B125" t="str">
            <v>UNA</v>
          </cell>
          <cell r="C125" t="str">
            <v>0005</v>
          </cell>
          <cell r="D125" t="str">
            <v>Fully Paid Ordinary Shares</v>
          </cell>
          <cell r="E125">
            <v>-50000</v>
          </cell>
          <cell r="F125">
            <v>-50000</v>
          </cell>
          <cell r="G125">
            <v>0</v>
          </cell>
          <cell r="H125" t="str">
            <v>Agreed to Capital Sheets</v>
          </cell>
          <cell r="I125" t="str">
            <v>Monthly</v>
          </cell>
          <cell r="J125" t="str">
            <v>RC</v>
          </cell>
        </row>
        <row r="126">
          <cell r="A126" t="str">
            <v>AIMM</v>
          </cell>
          <cell r="B126" t="str">
            <v>UNA</v>
          </cell>
          <cell r="C126" t="str">
            <v>0310PREAQU</v>
          </cell>
          <cell r="D126" t="str">
            <v>Retained Earnings Pre-Acquisition</v>
          </cell>
          <cell r="E126">
            <v>-6828.71</v>
          </cell>
          <cell r="F126">
            <v>-6828.71</v>
          </cell>
          <cell r="G126">
            <v>0</v>
          </cell>
          <cell r="H126" t="str">
            <v>Agreed to Prior Year Fin Statements</v>
          </cell>
          <cell r="I126" t="str">
            <v>Monthly</v>
          </cell>
          <cell r="J126" t="str">
            <v>RC</v>
          </cell>
        </row>
        <row r="127">
          <cell r="A127" t="str">
            <v>AIMM</v>
          </cell>
          <cell r="B127" t="str">
            <v>UNA</v>
          </cell>
          <cell r="C127" t="str">
            <v>0310PRIORYR</v>
          </cell>
          <cell r="D127" t="str">
            <v>Retained Earnings Prior Yr</v>
          </cell>
          <cell r="E127">
            <v>-32473.52</v>
          </cell>
          <cell r="F127">
            <v>-32473.52</v>
          </cell>
          <cell r="G127">
            <v>0</v>
          </cell>
          <cell r="H127" t="str">
            <v>Agreed to Prior Year Fin Statements</v>
          </cell>
          <cell r="I127" t="str">
            <v>Monthly</v>
          </cell>
          <cell r="J127" t="str">
            <v>RC</v>
          </cell>
        </row>
        <row r="128">
          <cell r="A128" t="str">
            <v>AIMM</v>
          </cell>
          <cell r="B128" t="str">
            <v>UNA</v>
          </cell>
          <cell r="C128" t="str">
            <v>2900</v>
          </cell>
          <cell r="D128" t="str">
            <v>Future Tax Benefit</v>
          </cell>
          <cell r="E128">
            <v>-2474.54</v>
          </cell>
          <cell r="F128">
            <v>-2474.54</v>
          </cell>
          <cell r="G128">
            <v>0</v>
          </cell>
          <cell r="H128" t="str">
            <v>Agreed to Tax Calc</v>
          </cell>
          <cell r="I128" t="str">
            <v>Monthly</v>
          </cell>
          <cell r="J128" t="str">
            <v>RC</v>
          </cell>
        </row>
        <row r="129">
          <cell r="A129" t="str">
            <v>AIMM</v>
          </cell>
          <cell r="B129" t="str">
            <v>UNA</v>
          </cell>
          <cell r="C129" t="str">
            <v>3500R&amp;D</v>
          </cell>
          <cell r="D129" t="str">
            <v>Sundry Cred R&amp;D Tax Loss Tsf</v>
          </cell>
          <cell r="E129">
            <v>0</v>
          </cell>
          <cell r="F129">
            <v>0</v>
          </cell>
          <cell r="G129">
            <v>0</v>
          </cell>
          <cell r="H129" t="str">
            <v>Review Monthly Movement</v>
          </cell>
          <cell r="I129" t="str">
            <v>Monthly</v>
          </cell>
          <cell r="J129" t="str">
            <v>RC</v>
          </cell>
        </row>
        <row r="130">
          <cell r="A130" t="str">
            <v>AIMM</v>
          </cell>
          <cell r="B130" t="str">
            <v>UNA</v>
          </cell>
          <cell r="C130">
            <v>3610</v>
          </cell>
          <cell r="D130" t="str">
            <v>Provision for Tax</v>
          </cell>
          <cell r="E130">
            <v>3476.6</v>
          </cell>
          <cell r="F130">
            <v>3476.6</v>
          </cell>
          <cell r="G130">
            <v>0</v>
          </cell>
          <cell r="H130" t="str">
            <v>Review Monthly Movement</v>
          </cell>
          <cell r="I130" t="str">
            <v>Monthly</v>
          </cell>
          <cell r="J130" t="str">
            <v>RC</v>
          </cell>
        </row>
        <row r="131">
          <cell r="A131" t="str">
            <v>AIMM</v>
          </cell>
          <cell r="B131" t="str">
            <v>UNA</v>
          </cell>
          <cell r="C131" t="str">
            <v>5000AIMMMBL</v>
          </cell>
          <cell r="D131" t="str">
            <v>Ultimate Chief Entity Loans</v>
          </cell>
          <cell r="E131">
            <v>-3574.88</v>
          </cell>
          <cell r="F131">
            <v>-3574.88</v>
          </cell>
          <cell r="G131">
            <v>0</v>
          </cell>
          <cell r="H131" t="str">
            <v>Agree to Other Company GL Balance</v>
          </cell>
          <cell r="I131" t="str">
            <v>Monthly</v>
          </cell>
          <cell r="J131" t="str">
            <v>RC</v>
          </cell>
        </row>
        <row r="132">
          <cell r="A132" t="str">
            <v>AIMM</v>
          </cell>
          <cell r="B132" t="str">
            <v>UNA</v>
          </cell>
          <cell r="C132" t="str">
            <v>5040AIMMMBL</v>
          </cell>
          <cell r="D132" t="str">
            <v>Ultimate Chief Entity Ap</v>
          </cell>
          <cell r="E132">
            <v>-8493.07</v>
          </cell>
          <cell r="F132">
            <v>-8493.07</v>
          </cell>
          <cell r="G132">
            <v>0</v>
          </cell>
          <cell r="H132" t="str">
            <v>Agree to Other Company GL Balance</v>
          </cell>
          <cell r="I132" t="str">
            <v>Monthly</v>
          </cell>
          <cell r="J132" t="str">
            <v>RC</v>
          </cell>
        </row>
        <row r="133">
          <cell r="A133" t="str">
            <v>AIMM</v>
          </cell>
          <cell r="B133" t="str">
            <v>UNA</v>
          </cell>
          <cell r="C133" t="str">
            <v>5060AIMMMBL</v>
          </cell>
          <cell r="D133" t="str">
            <v>Ultimate Chief Entity L&amp;D</v>
          </cell>
          <cell r="E133">
            <v>107317.32</v>
          </cell>
          <cell r="F133">
            <v>105981.67</v>
          </cell>
          <cell r="G133">
            <v>1335.6500000000087</v>
          </cell>
          <cell r="H133" t="str">
            <v>Agree to Other Company GL Balance</v>
          </cell>
          <cell r="I133" t="str">
            <v>Monthly</v>
          </cell>
          <cell r="J133" t="str">
            <v>RC</v>
          </cell>
        </row>
        <row r="134">
          <cell r="A134" t="str">
            <v>AIMM</v>
          </cell>
          <cell r="B134" t="str">
            <v>UNA</v>
          </cell>
          <cell r="C134" t="str">
            <v>5065AIMMMBL</v>
          </cell>
          <cell r="D134" t="str">
            <v>Ultimate Chief Entity L&amp;D</v>
          </cell>
          <cell r="E134">
            <v>455.73</v>
          </cell>
          <cell r="F134">
            <v>1335.65</v>
          </cell>
          <cell r="G134">
            <v>-879.92000000000007</v>
          </cell>
          <cell r="H134" t="str">
            <v>Agree to Other Company GL Balance</v>
          </cell>
          <cell r="I134" t="str">
            <v>Monthly</v>
          </cell>
          <cell r="J134" t="str">
            <v>RC</v>
          </cell>
        </row>
        <row r="135">
          <cell r="A135" t="str">
            <v>AIMM</v>
          </cell>
          <cell r="B135" t="str">
            <v>UNA</v>
          </cell>
          <cell r="C135" t="str">
            <v>520014AVAIMM</v>
          </cell>
          <cell r="D135" t="str">
            <v>Related Entity Loans</v>
          </cell>
          <cell r="E135">
            <v>-1822.68</v>
          </cell>
          <cell r="F135">
            <v>-1822.68</v>
          </cell>
          <cell r="G135">
            <v>0</v>
          </cell>
          <cell r="H135" t="str">
            <v>Agree to Other Company GL Balance</v>
          </cell>
          <cell r="I135" t="str">
            <v>Monthly</v>
          </cell>
          <cell r="J135" t="str">
            <v>RC</v>
          </cell>
        </row>
        <row r="136">
          <cell r="E136">
            <v>5582.2500000000109</v>
          </cell>
        </row>
        <row r="153">
          <cell r="A153" t="str">
            <v>PREPARED BY:</v>
          </cell>
          <cell r="B153" t="str">
            <v>REVIEWED BY:</v>
          </cell>
          <cell r="C153" t="str">
            <v>DATE:</v>
          </cell>
          <cell r="D153">
            <v>0</v>
          </cell>
          <cell r="E153" t="str">
            <v>REVIEWED BY: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str">
            <v>DATE:</v>
          </cell>
        </row>
        <row r="155">
          <cell r="A155" t="str">
            <v>INVESTMENT SERVICES - MLL Shareholders Fund</v>
          </cell>
          <cell r="B155" t="str">
            <v>MONTH END:</v>
          </cell>
          <cell r="C155">
            <v>36830</v>
          </cell>
          <cell r="D155">
            <v>0</v>
          </cell>
          <cell r="E155">
            <v>0</v>
          </cell>
          <cell r="F155">
            <v>0</v>
          </cell>
          <cell r="G155" t="str">
            <v>MONTH END:</v>
          </cell>
          <cell r="H155">
            <v>0</v>
          </cell>
          <cell r="I155">
            <v>36830</v>
          </cell>
        </row>
        <row r="156">
          <cell r="A156" t="str">
            <v>BUSUNIT IV, FSMAS</v>
          </cell>
        </row>
        <row r="157">
          <cell r="E157" t="str">
            <v>Balance Per Trial Bal</v>
          </cell>
          <cell r="F157" t="str">
            <v>Balance Per Rec</v>
          </cell>
          <cell r="G157" t="str">
            <v>Diff</v>
          </cell>
          <cell r="H157" t="str">
            <v xml:space="preserve">Method Of </v>
          </cell>
          <cell r="I157" t="str">
            <v xml:space="preserve">Frequency Of </v>
          </cell>
          <cell r="J157" t="str">
            <v>Prepared by</v>
          </cell>
          <cell r="K157" t="str">
            <v>Reviewed by</v>
          </cell>
          <cell r="L157" t="str">
            <v>Reviewed by</v>
          </cell>
        </row>
        <row r="158">
          <cell r="A158" t="str">
            <v>Statent</v>
          </cell>
          <cell r="B158" t="str">
            <v>Loc</v>
          </cell>
          <cell r="C158" t="str">
            <v>ACCT SUB</v>
          </cell>
          <cell r="D158" t="str">
            <v>ACCT Name</v>
          </cell>
          <cell r="E158" t="str">
            <v>DR/(CR)</v>
          </cell>
          <cell r="F158" t="str">
            <v>DR/(CR)</v>
          </cell>
          <cell r="G158" t="str">
            <v>DR/(CR)</v>
          </cell>
          <cell r="H158" t="str">
            <v>Reconciliation</v>
          </cell>
          <cell r="I158" t="str">
            <v>Reconciliation</v>
          </cell>
          <cell r="J158" t="str">
            <v>RC</v>
          </cell>
          <cell r="K158" t="str">
            <v>R.Thorpe</v>
          </cell>
          <cell r="L158" t="str">
            <v>Alan Corr</v>
          </cell>
        </row>
        <row r="159">
          <cell r="A159" t="str">
            <v>MLL</v>
          </cell>
          <cell r="B159" t="str">
            <v>UNA</v>
          </cell>
          <cell r="C159" t="str">
            <v>0005</v>
          </cell>
          <cell r="D159" t="str">
            <v>Fully Paid Ordinary Shares</v>
          </cell>
          <cell r="E159">
            <v>-3240000</v>
          </cell>
          <cell r="F159">
            <v>-3240000</v>
          </cell>
          <cell r="G159">
            <v>0</v>
          </cell>
          <cell r="H159" t="str">
            <v>Agreed to Capital Sheets</v>
          </cell>
          <cell r="I159" t="str">
            <v>Monthly</v>
          </cell>
          <cell r="J159" t="str">
            <v>RC</v>
          </cell>
        </row>
        <row r="160">
          <cell r="A160" t="str">
            <v>MLL</v>
          </cell>
          <cell r="B160" t="str">
            <v>UNA</v>
          </cell>
          <cell r="C160" t="str">
            <v>0100</v>
          </cell>
          <cell r="D160" t="str">
            <v>Share Premium Reserve</v>
          </cell>
          <cell r="E160">
            <v>-6960000</v>
          </cell>
          <cell r="F160">
            <v>-6960000</v>
          </cell>
          <cell r="G160">
            <v>0</v>
          </cell>
          <cell r="H160" t="str">
            <v>Agreed to Capital Sheets</v>
          </cell>
          <cell r="I160" t="str">
            <v>Monthly</v>
          </cell>
          <cell r="J160" t="str">
            <v>RC</v>
          </cell>
        </row>
        <row r="161">
          <cell r="A161" t="str">
            <v>MLL</v>
          </cell>
          <cell r="B161" t="str">
            <v>UNA</v>
          </cell>
          <cell r="C161" t="str">
            <v xml:space="preserve">0310PRIORYR </v>
          </cell>
          <cell r="D161" t="str">
            <v>Prior Yr Retained Earnings</v>
          </cell>
          <cell r="E161">
            <v>-1339734.29</v>
          </cell>
          <cell r="F161">
            <v>-1339734.29</v>
          </cell>
          <cell r="G161">
            <v>0</v>
          </cell>
          <cell r="H161" t="str">
            <v>Agreed to prior Yr Fin Statements</v>
          </cell>
          <cell r="I161" t="str">
            <v>Monthly</v>
          </cell>
          <cell r="J161" t="str">
            <v>RC</v>
          </cell>
        </row>
        <row r="162">
          <cell r="A162" t="str">
            <v>MLL</v>
          </cell>
          <cell r="B162" t="str">
            <v>UNA</v>
          </cell>
          <cell r="C162" t="str">
            <v>1100MBL</v>
          </cell>
          <cell r="D162" t="str">
            <v>Bank</v>
          </cell>
          <cell r="E162">
            <v>-0.5</v>
          </cell>
          <cell r="F162">
            <v>-0.49999999999999994</v>
          </cell>
          <cell r="G162">
            <v>-5.5511151231257827E-17</v>
          </cell>
          <cell r="H162" t="str">
            <v xml:space="preserve">Agreed to MTF Statement </v>
          </cell>
          <cell r="I162" t="str">
            <v>Monthly</v>
          </cell>
          <cell r="J162" t="str">
            <v>RC</v>
          </cell>
        </row>
        <row r="163">
          <cell r="A163" t="str">
            <v>MLL</v>
          </cell>
          <cell r="B163" t="str">
            <v>UNA</v>
          </cell>
          <cell r="C163" t="str">
            <v>1700</v>
          </cell>
          <cell r="D163" t="str">
            <v>Securities</v>
          </cell>
          <cell r="E163">
            <v>0</v>
          </cell>
          <cell r="F163">
            <v>1.862645149230957E-9</v>
          </cell>
          <cell r="G163">
            <v>1.862645149230957E-9</v>
          </cell>
          <cell r="H163" t="str">
            <v xml:space="preserve">Agreed to MTF Statement </v>
          </cell>
          <cell r="I163" t="str">
            <v>Monthly</v>
          </cell>
          <cell r="J163" t="str">
            <v>RC</v>
          </cell>
        </row>
        <row r="164">
          <cell r="A164" t="str">
            <v>MLL</v>
          </cell>
          <cell r="B164" t="str">
            <v>UNA</v>
          </cell>
          <cell r="C164">
            <v>1700</v>
          </cell>
          <cell r="D164" t="str">
            <v>Securities</v>
          </cell>
          <cell r="E164">
            <v>201362.02</v>
          </cell>
          <cell r="F164">
            <v>201362.02</v>
          </cell>
          <cell r="G164">
            <v>0</v>
          </cell>
        </row>
        <row r="165">
          <cell r="A165" t="str">
            <v>MLL</v>
          </cell>
          <cell r="B165" t="str">
            <v>UNA</v>
          </cell>
          <cell r="C165" t="str">
            <v>1770</v>
          </cell>
          <cell r="D165" t="str">
            <v>Other Investments</v>
          </cell>
          <cell r="E165">
            <v>13088172.74</v>
          </cell>
          <cell r="F165">
            <v>13088172.74</v>
          </cell>
          <cell r="G165">
            <v>0</v>
          </cell>
        </row>
        <row r="166">
          <cell r="A166" t="str">
            <v>MLL</v>
          </cell>
          <cell r="B166" t="str">
            <v>UNA</v>
          </cell>
          <cell r="C166" t="str">
            <v>1800DIVIDEND</v>
          </cell>
          <cell r="D166" t="str">
            <v>Dividend</v>
          </cell>
          <cell r="E166">
            <v>0</v>
          </cell>
          <cell r="F166">
            <v>0</v>
          </cell>
          <cell r="G166">
            <v>0</v>
          </cell>
          <cell r="H166" t="str">
            <v>Review Monthly Movement</v>
          </cell>
          <cell r="I166" t="str">
            <v>Monthly</v>
          </cell>
          <cell r="J166" t="str">
            <v>RC</v>
          </cell>
        </row>
        <row r="167">
          <cell r="A167" t="str">
            <v>MLL</v>
          </cell>
          <cell r="B167" t="str">
            <v>UNA</v>
          </cell>
          <cell r="C167" t="str">
            <v>3610</v>
          </cell>
          <cell r="D167" t="str">
            <v>Provision For Tax</v>
          </cell>
          <cell r="E167">
            <v>-602599.72</v>
          </cell>
          <cell r="F167">
            <v>-602599.72</v>
          </cell>
          <cell r="G167">
            <v>0</v>
          </cell>
          <cell r="H167" t="str">
            <v>Agreed to Tax Calc</v>
          </cell>
          <cell r="I167" t="str">
            <v>Monthly</v>
          </cell>
          <cell r="J167" t="str">
            <v>RC</v>
          </cell>
        </row>
        <row r="168">
          <cell r="A168" t="str">
            <v>MLL</v>
          </cell>
          <cell r="B168" t="str">
            <v>UNA</v>
          </cell>
          <cell r="C168" t="str">
            <v>5040MBL MLL</v>
          </cell>
          <cell r="D168" t="str">
            <v>Ultimate Chief Entity AP</v>
          </cell>
          <cell r="E168">
            <v>-863271.83</v>
          </cell>
          <cell r="F168">
            <v>-863271.83</v>
          </cell>
          <cell r="G168">
            <v>0</v>
          </cell>
          <cell r="H168" t="str">
            <v>Agree to Other Company GL Balance</v>
          </cell>
          <cell r="I168" t="str">
            <v>Monthly</v>
          </cell>
          <cell r="J168" t="str">
            <v>RC</v>
          </cell>
        </row>
        <row r="169">
          <cell r="A169" t="str">
            <v>MLL</v>
          </cell>
          <cell r="B169" t="str">
            <v>UNA</v>
          </cell>
          <cell r="C169" t="str">
            <v>5090MBL MLL</v>
          </cell>
          <cell r="D169" t="str">
            <v>Ultimate Chief Entity Loans</v>
          </cell>
          <cell r="E169">
            <v>89861.79</v>
          </cell>
          <cell r="F169">
            <v>88442.84</v>
          </cell>
          <cell r="G169">
            <v>1418.9499999999971</v>
          </cell>
          <cell r="H169" t="str">
            <v>Agree to Other Company GL Balance</v>
          </cell>
          <cell r="I169" t="str">
            <v>Monthly</v>
          </cell>
          <cell r="J169" t="str">
            <v>RC</v>
          </cell>
        </row>
        <row r="170">
          <cell r="A170" t="str">
            <v>MLL</v>
          </cell>
          <cell r="B170" t="str">
            <v>UNA</v>
          </cell>
          <cell r="C170" t="str">
            <v>5200MAL MLL</v>
          </cell>
          <cell r="D170" t="str">
            <v>Related Entity Loans</v>
          </cell>
          <cell r="E170">
            <v>-42636.75</v>
          </cell>
          <cell r="F170">
            <v>-42636.75</v>
          </cell>
          <cell r="G170">
            <v>0</v>
          </cell>
          <cell r="H170" t="str">
            <v>Agree to Other Company GL Balance</v>
          </cell>
          <cell r="I170" t="str">
            <v>Monthly</v>
          </cell>
          <cell r="J170" t="str">
            <v>RC</v>
          </cell>
        </row>
        <row r="171">
          <cell r="E171">
            <v>331153.46000000072</v>
          </cell>
        </row>
        <row r="184">
          <cell r="A184" t="str">
            <v>PREPARED BY:</v>
          </cell>
          <cell r="B184" t="str">
            <v>REVIEWED BY:</v>
          </cell>
          <cell r="C184" t="str">
            <v>DATE:</v>
          </cell>
          <cell r="D184">
            <v>0</v>
          </cell>
          <cell r="E184" t="str">
            <v>REVIEWED BY: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DATE:</v>
          </cell>
        </row>
        <row r="186">
          <cell r="A186" t="str">
            <v>INVESTMENT SERVICES - RAMM</v>
          </cell>
          <cell r="B186" t="str">
            <v>MONTH END:</v>
          </cell>
          <cell r="C186">
            <v>36830</v>
          </cell>
          <cell r="D186">
            <v>0</v>
          </cell>
          <cell r="E186">
            <v>0</v>
          </cell>
          <cell r="F186">
            <v>0</v>
          </cell>
          <cell r="G186" t="str">
            <v>MONTH END:</v>
          </cell>
          <cell r="H186">
            <v>0</v>
          </cell>
          <cell r="I186">
            <v>36830</v>
          </cell>
        </row>
        <row r="187">
          <cell r="A187" t="str">
            <v>BUSUNIT IV</v>
          </cell>
        </row>
        <row r="188">
          <cell r="E188" t="str">
            <v>Balance Per Trial Bal</v>
          </cell>
          <cell r="F188" t="str">
            <v>Balance Per Rec</v>
          </cell>
          <cell r="G188" t="str">
            <v>Diff</v>
          </cell>
          <cell r="H188" t="str">
            <v xml:space="preserve">Method Of </v>
          </cell>
          <cell r="I188" t="str">
            <v xml:space="preserve">Frequency Of </v>
          </cell>
          <cell r="J188" t="str">
            <v>Prepared by</v>
          </cell>
          <cell r="K188" t="str">
            <v>Reviewed by</v>
          </cell>
          <cell r="L188" t="str">
            <v>Reviewed by</v>
          </cell>
        </row>
        <row r="189">
          <cell r="A189" t="str">
            <v>Statent</v>
          </cell>
          <cell r="B189" t="str">
            <v>Loc</v>
          </cell>
          <cell r="C189" t="str">
            <v>ACCT SUB</v>
          </cell>
          <cell r="D189" t="str">
            <v>ACCT Name</v>
          </cell>
          <cell r="E189" t="str">
            <v>DR/(CR)</v>
          </cell>
          <cell r="F189" t="str">
            <v>DR/(CR)</v>
          </cell>
          <cell r="G189" t="str">
            <v>DR/(CR)</v>
          </cell>
          <cell r="H189" t="str">
            <v>Reconciliation</v>
          </cell>
          <cell r="I189" t="str">
            <v>Reconciliation</v>
          </cell>
          <cell r="J189" t="str">
            <v>RC</v>
          </cell>
          <cell r="K189" t="str">
            <v>R.Thorpe</v>
          </cell>
          <cell r="L189" t="str">
            <v>Alan Corr</v>
          </cell>
        </row>
        <row r="190">
          <cell r="A190" t="str">
            <v>RAMM</v>
          </cell>
          <cell r="B190" t="str">
            <v>UNA</v>
          </cell>
          <cell r="C190" t="str">
            <v>0005</v>
          </cell>
          <cell r="D190" t="str">
            <v>Fully Paid Ordinary Shares</v>
          </cell>
          <cell r="E190">
            <v>-23002</v>
          </cell>
          <cell r="F190">
            <v>-23002</v>
          </cell>
          <cell r="G190">
            <v>0</v>
          </cell>
          <cell r="H190" t="str">
            <v>Agreed to prior yr Fin Statements</v>
          </cell>
          <cell r="I190" t="str">
            <v>Monthly</v>
          </cell>
          <cell r="J190" t="str">
            <v>RC</v>
          </cell>
        </row>
        <row r="191">
          <cell r="A191" t="str">
            <v>RAMM</v>
          </cell>
          <cell r="B191" t="str">
            <v>UNA</v>
          </cell>
          <cell r="C191" t="str">
            <v>0310PREAQU</v>
          </cell>
          <cell r="D191" t="str">
            <v>Retained Earnings PreAcq</v>
          </cell>
          <cell r="E191">
            <v>267608.17</v>
          </cell>
          <cell r="F191">
            <v>267608.17</v>
          </cell>
          <cell r="G191">
            <v>0</v>
          </cell>
          <cell r="H191" t="str">
            <v>Agreed to prior yr Fin Statements</v>
          </cell>
          <cell r="I191" t="str">
            <v>Monthly</v>
          </cell>
          <cell r="J191" t="str">
            <v>RC</v>
          </cell>
        </row>
        <row r="192">
          <cell r="A192" t="str">
            <v>RAMM</v>
          </cell>
          <cell r="B192" t="str">
            <v>UNA</v>
          </cell>
          <cell r="C192" t="str">
            <v>0310PRIORYR</v>
          </cell>
          <cell r="D192" t="str">
            <v>Retained Earnings Prior Yr</v>
          </cell>
          <cell r="E192">
            <v>-281063.03000000003</v>
          </cell>
          <cell r="F192">
            <v>-281063.03000000003</v>
          </cell>
          <cell r="G192">
            <v>0</v>
          </cell>
          <cell r="H192" t="str">
            <v>Agreed to prior yr Fin Statements</v>
          </cell>
          <cell r="I192" t="str">
            <v>Monthly</v>
          </cell>
          <cell r="J192" t="str">
            <v>RC</v>
          </cell>
        </row>
        <row r="193">
          <cell r="A193" t="str">
            <v>RAMM</v>
          </cell>
          <cell r="B193" t="str">
            <v>UNA</v>
          </cell>
          <cell r="C193">
            <v>2500</v>
          </cell>
          <cell r="D193" t="str">
            <v>Investment in Subsidiaries</v>
          </cell>
          <cell r="E193">
            <v>50000</v>
          </cell>
          <cell r="F193">
            <v>50000</v>
          </cell>
          <cell r="G193">
            <v>0</v>
          </cell>
          <cell r="H193" t="str">
            <v>Agreed to AIMM S/H Register</v>
          </cell>
          <cell r="I193" t="str">
            <v>Monthly</v>
          </cell>
          <cell r="J193" t="str">
            <v>RC</v>
          </cell>
        </row>
        <row r="194">
          <cell r="A194" t="str">
            <v>RAMM</v>
          </cell>
          <cell r="B194" t="str">
            <v>UNA</v>
          </cell>
          <cell r="C194" t="str">
            <v>5000MBL RAMM</v>
          </cell>
          <cell r="D194" t="str">
            <v>Ultimate Chief Entity Loan</v>
          </cell>
          <cell r="E194">
            <v>125987.25</v>
          </cell>
          <cell r="F194">
            <v>125987.25</v>
          </cell>
          <cell r="G194">
            <v>0</v>
          </cell>
          <cell r="H194" t="str">
            <v>Agreed to Other Company GL Balance</v>
          </cell>
          <cell r="I194" t="str">
            <v>Monthly</v>
          </cell>
          <cell r="J194" t="str">
            <v>RC</v>
          </cell>
        </row>
        <row r="195">
          <cell r="A195" t="str">
            <v>RAMM</v>
          </cell>
          <cell r="B195" t="str">
            <v>UNA</v>
          </cell>
          <cell r="C195" t="str">
            <v>5040MBL RAMM</v>
          </cell>
          <cell r="D195" t="str">
            <v>Ultimate Chief Entity Loan AP</v>
          </cell>
          <cell r="E195">
            <v>172371.61</v>
          </cell>
          <cell r="F195">
            <v>172371.61</v>
          </cell>
          <cell r="G195">
            <v>0</v>
          </cell>
          <cell r="H195" t="str">
            <v>Agreed to Other Company GL Balance</v>
          </cell>
          <cell r="I195" t="str">
            <v>Monthly</v>
          </cell>
          <cell r="J195" t="str">
            <v>RC</v>
          </cell>
        </row>
        <row r="196">
          <cell r="A196" t="str">
            <v>RAMM</v>
          </cell>
          <cell r="B196" t="str">
            <v>UNA</v>
          </cell>
          <cell r="C196" t="str">
            <v>5100MAL RAMM</v>
          </cell>
          <cell r="D196" t="str">
            <v>Cheif Entity Loans</v>
          </cell>
          <cell r="E196">
            <v>-311902</v>
          </cell>
          <cell r="F196">
            <v>-311902</v>
          </cell>
          <cell r="G196">
            <v>0</v>
          </cell>
          <cell r="H196" t="str">
            <v>Agreed to Other Company GL Balance</v>
          </cell>
          <cell r="I196" t="str">
            <v>Monthly</v>
          </cell>
          <cell r="J196" t="str">
            <v>RC</v>
          </cell>
        </row>
        <row r="197">
          <cell r="E197">
            <v>-5.8207660913467407E-11</v>
          </cell>
        </row>
        <row r="218">
          <cell r="A218" t="str">
            <v>PREPARED BY:</v>
          </cell>
          <cell r="B218" t="str">
            <v>REVIEWED BY:</v>
          </cell>
          <cell r="C218" t="str">
            <v>DATE:</v>
          </cell>
          <cell r="D218">
            <v>0</v>
          </cell>
          <cell r="E218" t="str">
            <v>REVIEWED BY: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DATE:</v>
          </cell>
        </row>
        <row r="220">
          <cell r="A220" t="str">
            <v>INVESTMENT SERVICES - Macq Investment Services Ltd</v>
          </cell>
          <cell r="B220" t="str">
            <v>MONTH END:</v>
          </cell>
          <cell r="C220">
            <v>36830</v>
          </cell>
          <cell r="D220">
            <v>0</v>
          </cell>
          <cell r="E220">
            <v>0</v>
          </cell>
          <cell r="F220">
            <v>0</v>
          </cell>
          <cell r="G220" t="str">
            <v>MONTH END:</v>
          </cell>
          <cell r="H220">
            <v>0</v>
          </cell>
          <cell r="I220">
            <v>36830</v>
          </cell>
        </row>
        <row r="221">
          <cell r="A221" t="str">
            <v>BUSUNIT IV, FSMAS</v>
          </cell>
        </row>
        <row r="222">
          <cell r="E222" t="str">
            <v>Balance Per Trial Bal</v>
          </cell>
          <cell r="F222" t="str">
            <v>Balance Per Rec</v>
          </cell>
          <cell r="G222" t="str">
            <v>Diff</v>
          </cell>
          <cell r="H222" t="str">
            <v xml:space="preserve">Method Of </v>
          </cell>
          <cell r="I222" t="str">
            <v xml:space="preserve">Frequency Of </v>
          </cell>
          <cell r="J222" t="str">
            <v>Prepared by</v>
          </cell>
          <cell r="K222" t="str">
            <v>Reviewed by</v>
          </cell>
          <cell r="L222" t="str">
            <v>Reviewed by</v>
          </cell>
        </row>
        <row r="223">
          <cell r="A223" t="str">
            <v>Statent</v>
          </cell>
          <cell r="B223" t="str">
            <v>Loc</v>
          </cell>
          <cell r="C223" t="str">
            <v>ACCT SUB</v>
          </cell>
          <cell r="D223" t="str">
            <v>ACCT Name</v>
          </cell>
          <cell r="E223" t="str">
            <v>DR/(CR)</v>
          </cell>
          <cell r="F223" t="str">
            <v>DR/(CR)</v>
          </cell>
          <cell r="G223" t="str">
            <v>DR/(CR)</v>
          </cell>
          <cell r="H223" t="str">
            <v>Reconciliation</v>
          </cell>
          <cell r="I223" t="str">
            <v>Reconciliation</v>
          </cell>
          <cell r="J223" t="str">
            <v>RC</v>
          </cell>
          <cell r="K223" t="str">
            <v>R.Thorpe</v>
          </cell>
          <cell r="L223" t="str">
            <v>Alan Corr</v>
          </cell>
        </row>
        <row r="224">
          <cell r="A224" t="str">
            <v>MISL</v>
          </cell>
          <cell r="B224" t="str">
            <v>UNA</v>
          </cell>
          <cell r="C224" t="str">
            <v>0005</v>
          </cell>
          <cell r="D224" t="str">
            <v>Fully Paid Ordinary Shares</v>
          </cell>
          <cell r="E224">
            <v>-600005</v>
          </cell>
          <cell r="F224">
            <v>-600005</v>
          </cell>
          <cell r="G224">
            <v>0</v>
          </cell>
          <cell r="H224" t="str">
            <v>Agreed to Capital Sheets</v>
          </cell>
          <cell r="I224" t="str">
            <v>Monthly</v>
          </cell>
          <cell r="J224" t="str">
            <v>RC</v>
          </cell>
        </row>
        <row r="225">
          <cell r="A225" t="str">
            <v>MISL</v>
          </cell>
          <cell r="B225" t="str">
            <v>UNA</v>
          </cell>
          <cell r="C225" t="str">
            <v>0310PRIORYR</v>
          </cell>
          <cell r="D225" t="str">
            <v>Retained Earnings Prior Yr</v>
          </cell>
          <cell r="E225">
            <v>-1421269.1</v>
          </cell>
          <cell r="F225">
            <v>-1421269.1</v>
          </cell>
          <cell r="G225">
            <v>0</v>
          </cell>
          <cell r="H225" t="str">
            <v>Agreed to prior yr Fin Statements</v>
          </cell>
          <cell r="I225" t="str">
            <v>Monthly</v>
          </cell>
          <cell r="J225" t="str">
            <v>RC</v>
          </cell>
        </row>
        <row r="226">
          <cell r="A226" t="str">
            <v>MISL</v>
          </cell>
          <cell r="B226" t="str">
            <v>UNA</v>
          </cell>
          <cell r="C226">
            <v>1100</v>
          </cell>
          <cell r="D226" t="str">
            <v>Bank</v>
          </cell>
          <cell r="E226">
            <v>121813.97</v>
          </cell>
          <cell r="F226">
            <v>176855.96870725462</v>
          </cell>
          <cell r="G226">
            <v>-55041.998707254621</v>
          </cell>
          <cell r="H226" t="str">
            <v>Agreed to Bank Statement</v>
          </cell>
          <cell r="I226" t="str">
            <v>Monthly</v>
          </cell>
          <cell r="J226" t="str">
            <v>RC</v>
          </cell>
        </row>
        <row r="227">
          <cell r="A227" t="str">
            <v>MISL</v>
          </cell>
          <cell r="B227" t="str">
            <v>UNA</v>
          </cell>
          <cell r="C227">
            <v>1250</v>
          </cell>
          <cell r="D227" t="str">
            <v>Suspense Austraclear</v>
          </cell>
          <cell r="E227">
            <v>843137</v>
          </cell>
          <cell r="F227">
            <v>843137</v>
          </cell>
          <cell r="G227">
            <v>0</v>
          </cell>
          <cell r="H227" t="str">
            <v>Review Monthly Movement</v>
          </cell>
          <cell r="I227" t="str">
            <v>Monthly</v>
          </cell>
          <cell r="J227" t="str">
            <v>RC</v>
          </cell>
        </row>
        <row r="228">
          <cell r="A228" t="str">
            <v>MISL</v>
          </cell>
          <cell r="B228" t="str">
            <v>UNA</v>
          </cell>
          <cell r="C228" t="str">
            <v>1250DMINTER</v>
          </cell>
          <cell r="D228" t="str">
            <v>Suspense Domkt Inter</v>
          </cell>
          <cell r="E228">
            <v>-843137</v>
          </cell>
          <cell r="F228">
            <v>-843137.00000000012</v>
          </cell>
          <cell r="G228">
            <v>1.1641532182693481E-10</v>
          </cell>
          <cell r="H228" t="str">
            <v>Review Monthly Movement</v>
          </cell>
          <cell r="I228" t="str">
            <v>Monthly</v>
          </cell>
          <cell r="J228" t="str">
            <v>RC</v>
          </cell>
        </row>
        <row r="229">
          <cell r="A229" t="str">
            <v>MISL</v>
          </cell>
          <cell r="B229" t="str">
            <v>UNA</v>
          </cell>
          <cell r="C229" t="str">
            <v>1250FXCLEAR</v>
          </cell>
          <cell r="D229" t="str">
            <v>FX Clearing</v>
          </cell>
          <cell r="E229">
            <v>-296795</v>
          </cell>
          <cell r="F229">
            <v>-296795</v>
          </cell>
          <cell r="G229">
            <v>0</v>
          </cell>
          <cell r="H229" t="str">
            <v>Review Monthly Movement</v>
          </cell>
          <cell r="I229" t="str">
            <v>Monthly</v>
          </cell>
          <cell r="J229" t="str">
            <v>RC</v>
          </cell>
        </row>
        <row r="230">
          <cell r="A230" t="str">
            <v>MISL</v>
          </cell>
          <cell r="B230" t="str">
            <v>UNA</v>
          </cell>
          <cell r="C230" t="str">
            <v>1800MGTFEE</v>
          </cell>
          <cell r="D230" t="str">
            <v>Management Fees</v>
          </cell>
          <cell r="E230">
            <v>955125.41</v>
          </cell>
          <cell r="F230">
            <v>818036.92648487189</v>
          </cell>
          <cell r="G230">
            <v>137088.48351512814</v>
          </cell>
          <cell r="H230" t="str">
            <v>Review Monthly Movement</v>
          </cell>
          <cell r="I230" t="str">
            <v>Monthly</v>
          </cell>
          <cell r="J230" t="str">
            <v>RC</v>
          </cell>
        </row>
        <row r="231">
          <cell r="A231" t="str">
            <v>MISL</v>
          </cell>
          <cell r="B231" t="str">
            <v>UNA</v>
          </cell>
          <cell r="C231" t="str">
            <v>1800OTHER</v>
          </cell>
          <cell r="D231" t="str">
            <v>Other Debtors</v>
          </cell>
          <cell r="E231">
            <v>11351.25</v>
          </cell>
          <cell r="F231">
            <v>11351.248522556802</v>
          </cell>
          <cell r="G231">
            <v>1.4774431983823888E-3</v>
          </cell>
          <cell r="H231" t="str">
            <v>Review Monthly Movement</v>
          </cell>
          <cell r="I231" t="str">
            <v>Monthly</v>
          </cell>
          <cell r="J231" t="str">
            <v>RC</v>
          </cell>
        </row>
        <row r="232">
          <cell r="A232" t="str">
            <v>MISL</v>
          </cell>
          <cell r="B232" t="str">
            <v>UNA</v>
          </cell>
          <cell r="C232" t="str">
            <v>2900</v>
          </cell>
          <cell r="D232" t="str">
            <v>Future Tax Benefit</v>
          </cell>
          <cell r="E232">
            <v>1259.21</v>
          </cell>
          <cell r="F232">
            <v>1259.21</v>
          </cell>
          <cell r="G232">
            <v>0</v>
          </cell>
          <cell r="H232" t="str">
            <v>Agreed to Tax calcs</v>
          </cell>
          <cell r="I232" t="str">
            <v>Monthly</v>
          </cell>
          <cell r="J232" t="str">
            <v>RC</v>
          </cell>
        </row>
        <row r="233">
          <cell r="A233" t="str">
            <v>MISL</v>
          </cell>
          <cell r="B233" t="str">
            <v>UNA</v>
          </cell>
          <cell r="C233" t="str">
            <v>3500OTHER</v>
          </cell>
          <cell r="D233" t="str">
            <v>Sundry Creditors</v>
          </cell>
          <cell r="E233">
            <v>-20905.02</v>
          </cell>
          <cell r="F233">
            <v>-15954.350910029803</v>
          </cell>
          <cell r="G233">
            <v>-4950.6690899701971</v>
          </cell>
          <cell r="H233" t="str">
            <v>Review Monthly Movement</v>
          </cell>
          <cell r="I233" t="str">
            <v>Monthly</v>
          </cell>
          <cell r="J233" t="str">
            <v>RC</v>
          </cell>
        </row>
        <row r="234">
          <cell r="A234" t="str">
            <v>MISL</v>
          </cell>
          <cell r="B234" t="str">
            <v>UNA</v>
          </cell>
          <cell r="C234" t="str">
            <v>3610</v>
          </cell>
          <cell r="D234" t="str">
            <v>Provision for Tax</v>
          </cell>
          <cell r="E234">
            <v>39187.300000000003</v>
          </cell>
          <cell r="F234">
            <v>39187.300000000003</v>
          </cell>
          <cell r="G234">
            <v>0</v>
          </cell>
          <cell r="H234" t="str">
            <v>Agreed to Tax calcs</v>
          </cell>
          <cell r="I234" t="str">
            <v>Monthly</v>
          </cell>
          <cell r="J234" t="str">
            <v>RC</v>
          </cell>
        </row>
        <row r="235">
          <cell r="A235" t="str">
            <v>MISL</v>
          </cell>
          <cell r="B235" t="str">
            <v>UNA</v>
          </cell>
          <cell r="C235" t="str">
            <v>4900</v>
          </cell>
          <cell r="D235" t="str">
            <v>Deferred Tax Liability</v>
          </cell>
          <cell r="E235">
            <v>-26938.2</v>
          </cell>
          <cell r="F235">
            <v>-26938.2</v>
          </cell>
          <cell r="G235">
            <v>0</v>
          </cell>
          <cell r="H235" t="str">
            <v>Agreed to Tax calcs</v>
          </cell>
          <cell r="I235" t="str">
            <v>Monthly</v>
          </cell>
          <cell r="J235" t="str">
            <v>RC</v>
          </cell>
        </row>
        <row r="236">
          <cell r="A236" t="str">
            <v>MISL</v>
          </cell>
          <cell r="B236" t="str">
            <v>UNA</v>
          </cell>
          <cell r="C236" t="str">
            <v>5000MBL MISL</v>
          </cell>
          <cell r="D236" t="str">
            <v>Ultimate Chief Entity Loans</v>
          </cell>
          <cell r="E236">
            <v>-160182.69</v>
          </cell>
          <cell r="F236">
            <v>-158822.68</v>
          </cell>
          <cell r="G236">
            <v>-1360.0100000000093</v>
          </cell>
          <cell r="H236" t="str">
            <v>Agreed to Other Company GL Balance</v>
          </cell>
          <cell r="I236" t="str">
            <v>Monthly</v>
          </cell>
          <cell r="J236" t="str">
            <v>RC</v>
          </cell>
        </row>
        <row r="237">
          <cell r="A237" t="str">
            <v>MISL</v>
          </cell>
          <cell r="B237" t="str">
            <v>UNA</v>
          </cell>
          <cell r="C237" t="str">
            <v>5040MBL MISL</v>
          </cell>
          <cell r="D237" t="str">
            <v>Ultimate Chief Entity AP</v>
          </cell>
          <cell r="E237">
            <v>-258180.08</v>
          </cell>
          <cell r="F237">
            <v>-235009.86</v>
          </cell>
          <cell r="G237">
            <v>-23170.22</v>
          </cell>
          <cell r="H237" t="str">
            <v>Agreed to Other Company GL Balance</v>
          </cell>
          <cell r="I237" t="str">
            <v>Monthly</v>
          </cell>
          <cell r="J237" t="str">
            <v>RC</v>
          </cell>
        </row>
        <row r="238">
          <cell r="A238" t="str">
            <v>MISL</v>
          </cell>
          <cell r="B238" t="str">
            <v>UNA</v>
          </cell>
          <cell r="C238" t="str">
            <v>5060MBL MISL</v>
          </cell>
          <cell r="D238" t="str">
            <v>Ultimate Chief Entity L&amp;D</v>
          </cell>
          <cell r="E238">
            <v>1640393.81</v>
          </cell>
          <cell r="F238">
            <v>1632030.21</v>
          </cell>
          <cell r="G238">
            <v>8363.6000000000931</v>
          </cell>
          <cell r="H238" t="str">
            <v>Agreed to Other Company GL Balance</v>
          </cell>
          <cell r="I238" t="str">
            <v>Monthly</v>
          </cell>
          <cell r="J238" t="str">
            <v>RC</v>
          </cell>
        </row>
        <row r="239">
          <cell r="A239" t="str">
            <v>MISL</v>
          </cell>
          <cell r="B239" t="str">
            <v>UNA</v>
          </cell>
          <cell r="C239" t="str">
            <v>5065MBL MISL</v>
          </cell>
          <cell r="D239" t="str">
            <v>Ultimate Chief Ent L&amp;D Int Rec</v>
          </cell>
          <cell r="E239">
            <v>8658.1299999999992</v>
          </cell>
          <cell r="F239">
            <v>8363.6</v>
          </cell>
          <cell r="G239">
            <v>294.52999999999884</v>
          </cell>
          <cell r="H239" t="str">
            <v>Agreed to Other Company GL Balance</v>
          </cell>
          <cell r="I239" t="str">
            <v>Monthly</v>
          </cell>
          <cell r="J239" t="str">
            <v>RC</v>
          </cell>
        </row>
        <row r="240">
          <cell r="A240" t="str">
            <v>MISL</v>
          </cell>
          <cell r="B240" t="str">
            <v>UNA</v>
          </cell>
          <cell r="C240" t="str">
            <v>5080MBL MISL</v>
          </cell>
          <cell r="D240" t="str">
            <v>Ultimate Chief Entity</v>
          </cell>
          <cell r="E240">
            <v>300386.82</v>
          </cell>
          <cell r="F240">
            <v>298990.18</v>
          </cell>
          <cell r="G240">
            <v>1396.640000000014</v>
          </cell>
          <cell r="H240" t="str">
            <v>Agreed to Other Company GL Balance</v>
          </cell>
          <cell r="I240" t="str">
            <v>Monthly</v>
          </cell>
          <cell r="J240" t="str">
            <v>RC</v>
          </cell>
        </row>
        <row r="241">
          <cell r="A241" t="str">
            <v>MISL</v>
          </cell>
          <cell r="B241" t="str">
            <v>UNA</v>
          </cell>
          <cell r="C241" t="str">
            <v>5085MBL MISL</v>
          </cell>
          <cell r="D241" t="str">
            <v>Ultimate Chief Entity Loans</v>
          </cell>
          <cell r="E241">
            <v>1357.91</v>
          </cell>
          <cell r="F241">
            <v>1351.6</v>
          </cell>
          <cell r="G241">
            <v>6.3100000000001728</v>
          </cell>
          <cell r="H241" t="str">
            <v>Agreed to Other Company GL Balance</v>
          </cell>
          <cell r="I241" t="str">
            <v>Monthly</v>
          </cell>
          <cell r="J241" t="str">
            <v>RC</v>
          </cell>
        </row>
        <row r="242">
          <cell r="A242" t="str">
            <v>MISL</v>
          </cell>
          <cell r="B242" t="str">
            <v>UNA</v>
          </cell>
          <cell r="C242" t="str">
            <v>5200MISLMNZ</v>
          </cell>
          <cell r="D242" t="str">
            <v>Related Entity Loans</v>
          </cell>
          <cell r="E242">
            <v>89347.78</v>
          </cell>
          <cell r="F242">
            <v>89347.77</v>
          </cell>
          <cell r="G242">
            <v>9.9999999947613105E-3</v>
          </cell>
          <cell r="H242" t="str">
            <v>Agreed to Other Company GL Balance</v>
          </cell>
          <cell r="I242" t="str">
            <v>Monthly</v>
          </cell>
          <cell r="J242" t="str">
            <v>RC</v>
          </cell>
        </row>
        <row r="243">
          <cell r="A243" t="str">
            <v>MISL</v>
          </cell>
          <cell r="B243" t="str">
            <v>UNA</v>
          </cell>
          <cell r="C243" t="str">
            <v>520014AVMISL</v>
          </cell>
          <cell r="D243" t="str">
            <v>Related Entity Loans</v>
          </cell>
          <cell r="E243">
            <v>-11307.24</v>
          </cell>
          <cell r="F243">
            <v>-11307.24</v>
          </cell>
          <cell r="G243">
            <v>0</v>
          </cell>
          <cell r="H243" t="str">
            <v>Agreed to Other Company GL Balance</v>
          </cell>
          <cell r="I243" t="str">
            <v>Monthly</v>
          </cell>
          <cell r="J243" t="str">
            <v>RC</v>
          </cell>
        </row>
        <row r="244">
          <cell r="A244" t="str">
            <v>MISL</v>
          </cell>
          <cell r="B244" t="str">
            <v>UNA</v>
          </cell>
          <cell r="C244" t="str">
            <v>5240MIMLMISL</v>
          </cell>
          <cell r="D244" t="str">
            <v>Ultimate Chief Entity AP</v>
          </cell>
          <cell r="E244">
            <v>-24641.82</v>
          </cell>
          <cell r="F244">
            <v>-20668.11</v>
          </cell>
          <cell r="G244">
            <v>-3973.7099999999991</v>
          </cell>
          <cell r="H244" t="str">
            <v>Agreed to Other Company GL Balance</v>
          </cell>
          <cell r="I244" t="str">
            <v>Monthly</v>
          </cell>
          <cell r="J244" t="str">
            <v>RC</v>
          </cell>
        </row>
        <row r="245">
          <cell r="E245">
            <v>348657.44000000035</v>
          </cell>
        </row>
        <row r="254">
          <cell r="A254" t="str">
            <v>PREPARED BY:</v>
          </cell>
          <cell r="B254" t="str">
            <v>REVIEWED BY:</v>
          </cell>
          <cell r="C254" t="str">
            <v>DATE:</v>
          </cell>
          <cell r="D254">
            <v>0</v>
          </cell>
          <cell r="E254" t="str">
            <v>REVIEWED BY: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>DATE:</v>
          </cell>
        </row>
        <row r="256">
          <cell r="A256" t="str">
            <v>INVESTMENT SERVICES</v>
          </cell>
          <cell r="B256" t="str">
            <v>MONTH END:</v>
          </cell>
          <cell r="C256">
            <v>36830</v>
          </cell>
          <cell r="D256">
            <v>0</v>
          </cell>
          <cell r="E256">
            <v>0</v>
          </cell>
          <cell r="F256">
            <v>0</v>
          </cell>
          <cell r="G256" t="str">
            <v>MONTH END:</v>
          </cell>
          <cell r="H256">
            <v>0</v>
          </cell>
          <cell r="I256">
            <v>36830</v>
          </cell>
        </row>
        <row r="257">
          <cell r="A257" t="str">
            <v>BUSUNIT IV, FSMAS</v>
          </cell>
        </row>
        <row r="258">
          <cell r="E258" t="str">
            <v>Balance Per Trial Bal</v>
          </cell>
          <cell r="F258" t="str">
            <v>Balance Per Rec</v>
          </cell>
          <cell r="G258" t="str">
            <v>Diff</v>
          </cell>
          <cell r="H258" t="str">
            <v xml:space="preserve">Method Of </v>
          </cell>
          <cell r="I258" t="str">
            <v xml:space="preserve">Frequency Of </v>
          </cell>
          <cell r="J258" t="str">
            <v>Prepared by</v>
          </cell>
          <cell r="K258" t="str">
            <v>Reviewed by</v>
          </cell>
          <cell r="L258" t="str">
            <v>Reviewed by</v>
          </cell>
        </row>
        <row r="259">
          <cell r="A259" t="str">
            <v>Statent</v>
          </cell>
          <cell r="B259" t="str">
            <v>Loc</v>
          </cell>
          <cell r="C259" t="str">
            <v>ACCT SUB</v>
          </cell>
          <cell r="D259" t="str">
            <v>ACCT Name</v>
          </cell>
          <cell r="E259" t="str">
            <v>DR/(CR)</v>
          </cell>
          <cell r="F259" t="str">
            <v>DR/(CR)</v>
          </cell>
          <cell r="G259" t="str">
            <v>DR/(CR)</v>
          </cell>
          <cell r="H259" t="str">
            <v>Reconciliation</v>
          </cell>
          <cell r="I259" t="str">
            <v>Reconciliation</v>
          </cell>
          <cell r="J259" t="str">
            <v>RC</v>
          </cell>
          <cell r="K259" t="str">
            <v>R.Thorpe</v>
          </cell>
          <cell r="L259" t="str">
            <v>Alan Corr</v>
          </cell>
        </row>
        <row r="260">
          <cell r="A260" t="str">
            <v>BSTC</v>
          </cell>
          <cell r="B260" t="str">
            <v>UNA</v>
          </cell>
          <cell r="C260" t="str">
            <v>0005</v>
          </cell>
          <cell r="D260" t="str">
            <v>Fully Paid Ordinary Shares</v>
          </cell>
          <cell r="E260">
            <v>-5</v>
          </cell>
          <cell r="F260">
            <v>-5</v>
          </cell>
          <cell r="G260">
            <v>0</v>
          </cell>
          <cell r="H260" t="str">
            <v>Agreed to prior yr Fin Statements</v>
          </cell>
          <cell r="I260" t="str">
            <v>Monthly</v>
          </cell>
          <cell r="J260" t="str">
            <v>RC</v>
          </cell>
        </row>
        <row r="261">
          <cell r="A261" t="str">
            <v>BSTC</v>
          </cell>
          <cell r="B261" t="str">
            <v>UNA</v>
          </cell>
          <cell r="C261" t="str">
            <v>0010</v>
          </cell>
          <cell r="D261" t="str">
            <v>Partly Paid Shares</v>
          </cell>
          <cell r="E261">
            <v>-510000</v>
          </cell>
          <cell r="F261">
            <v>-510000</v>
          </cell>
          <cell r="G261">
            <v>0</v>
          </cell>
          <cell r="H261" t="str">
            <v>Agreed to prior yr Fin Statements</v>
          </cell>
          <cell r="I261" t="str">
            <v>Monthly</v>
          </cell>
          <cell r="J261" t="str">
            <v>RC</v>
          </cell>
        </row>
        <row r="262">
          <cell r="A262" t="str">
            <v>BSTC</v>
          </cell>
          <cell r="B262" t="str">
            <v>UNA</v>
          </cell>
          <cell r="C262" t="str">
            <v>0015</v>
          </cell>
          <cell r="D262" t="str">
            <v>Uncalled Ordinary Shares</v>
          </cell>
          <cell r="E262">
            <v>504900</v>
          </cell>
          <cell r="F262">
            <v>504900</v>
          </cell>
          <cell r="G262">
            <v>0</v>
          </cell>
          <cell r="H262" t="str">
            <v>Agreed to prior yr Fin Statements</v>
          </cell>
          <cell r="I262" t="str">
            <v>Monthly</v>
          </cell>
          <cell r="J262" t="str">
            <v>RC</v>
          </cell>
        </row>
        <row r="263">
          <cell r="A263" t="str">
            <v>BSTC</v>
          </cell>
          <cell r="B263" t="str">
            <v>UNA</v>
          </cell>
          <cell r="C263" t="str">
            <v>0050</v>
          </cell>
          <cell r="D263" t="str">
            <v>Fully Paid Pref Shares</v>
          </cell>
          <cell r="E263">
            <v>-50</v>
          </cell>
          <cell r="F263">
            <v>-50</v>
          </cell>
          <cell r="G263">
            <v>0</v>
          </cell>
          <cell r="H263" t="str">
            <v>Agreed to prior yr Fin Statements</v>
          </cell>
          <cell r="I263" t="str">
            <v>Monthly</v>
          </cell>
          <cell r="J263" t="str">
            <v>RC</v>
          </cell>
        </row>
        <row r="264">
          <cell r="A264" t="str">
            <v>BSTC</v>
          </cell>
          <cell r="B264" t="str">
            <v>UNA</v>
          </cell>
          <cell r="C264" t="str">
            <v>0100</v>
          </cell>
          <cell r="D264" t="str">
            <v>Share Prem Reserve</v>
          </cell>
          <cell r="E264">
            <v>-4999950</v>
          </cell>
          <cell r="F264">
            <v>-4999950</v>
          </cell>
          <cell r="G264">
            <v>0</v>
          </cell>
          <cell r="H264" t="str">
            <v>Agreed to prior yr Fin Statements</v>
          </cell>
          <cell r="I264" t="str">
            <v>Monthly</v>
          </cell>
          <cell r="J264" t="str">
            <v>RC</v>
          </cell>
        </row>
        <row r="265">
          <cell r="A265" t="str">
            <v>BSTC</v>
          </cell>
          <cell r="B265" t="str">
            <v>UNA</v>
          </cell>
          <cell r="C265" t="str">
            <v>0310PRIORYR</v>
          </cell>
          <cell r="D265" t="str">
            <v>Retained Earnings Prior Years</v>
          </cell>
          <cell r="E265">
            <v>-724188.28</v>
          </cell>
          <cell r="F265">
            <v>-724188.28</v>
          </cell>
          <cell r="G265">
            <v>0</v>
          </cell>
          <cell r="H265" t="str">
            <v>Agreed to prior yr Fin Statements</v>
          </cell>
          <cell r="I265" t="str">
            <v>Monthly</v>
          </cell>
          <cell r="J265" t="str">
            <v>RC</v>
          </cell>
        </row>
        <row r="266">
          <cell r="A266" t="str">
            <v>BSTC</v>
          </cell>
          <cell r="B266" t="str">
            <v>UNA</v>
          </cell>
          <cell r="C266" t="str">
            <v>1800</v>
          </cell>
          <cell r="D266" t="str">
            <v>Other Debtors Admin</v>
          </cell>
          <cell r="E266">
            <v>54828.95</v>
          </cell>
          <cell r="F266">
            <v>54828.95</v>
          </cell>
          <cell r="G266">
            <v>0</v>
          </cell>
          <cell r="H266" t="str">
            <v>Agreed to prior yr Fin Statements</v>
          </cell>
          <cell r="I266" t="str">
            <v>Monthly</v>
          </cell>
          <cell r="J266" t="str">
            <v>RC</v>
          </cell>
        </row>
        <row r="267">
          <cell r="A267" t="str">
            <v>BSTC</v>
          </cell>
          <cell r="B267" t="str">
            <v>UNA</v>
          </cell>
          <cell r="C267" t="str">
            <v>1800MGTFEE</v>
          </cell>
          <cell r="D267" t="str">
            <v>Other Debtors Management Fee</v>
          </cell>
          <cell r="E267">
            <v>131987.69</v>
          </cell>
          <cell r="F267">
            <v>131987.69</v>
          </cell>
          <cell r="G267">
            <v>0</v>
          </cell>
          <cell r="H267" t="str">
            <v>Review Monthly</v>
          </cell>
          <cell r="I267" t="str">
            <v>Monthly</v>
          </cell>
          <cell r="J267" t="str">
            <v>RC</v>
          </cell>
        </row>
        <row r="268">
          <cell r="A268" t="str">
            <v>BSTC</v>
          </cell>
          <cell r="B268" t="str">
            <v>UNA</v>
          </cell>
          <cell r="C268" t="str">
            <v>1800OTHER</v>
          </cell>
          <cell r="D268" t="str">
            <v>Other Debtors Other</v>
          </cell>
          <cell r="E268">
            <v>-53875.07</v>
          </cell>
          <cell r="F268">
            <v>-53875.069999999963</v>
          </cell>
          <cell r="G268">
            <v>-3.637978807091713E-11</v>
          </cell>
          <cell r="H268" t="str">
            <v>Review Monthly</v>
          </cell>
          <cell r="I268" t="str">
            <v>Monthly</v>
          </cell>
          <cell r="J268" t="str">
            <v>RC</v>
          </cell>
        </row>
        <row r="269">
          <cell r="A269" t="str">
            <v>BSTC</v>
          </cell>
          <cell r="B269" t="str">
            <v>UNA</v>
          </cell>
          <cell r="C269">
            <v>3610</v>
          </cell>
          <cell r="D269" t="str">
            <v>Provision for Tax</v>
          </cell>
          <cell r="E269">
            <v>111009.60000000001</v>
          </cell>
          <cell r="F269">
            <v>111009.60000000001</v>
          </cell>
          <cell r="G269">
            <v>0</v>
          </cell>
          <cell r="H269" t="str">
            <v>Agreed to Other Company GL Balance</v>
          </cell>
          <cell r="I269" t="str">
            <v>Monthly</v>
          </cell>
          <cell r="J269" t="str">
            <v>RC</v>
          </cell>
        </row>
        <row r="270">
          <cell r="A270" t="str">
            <v>BSTC</v>
          </cell>
          <cell r="B270" t="str">
            <v>UNA</v>
          </cell>
          <cell r="C270" t="str">
            <v>5000BSTCMBL</v>
          </cell>
          <cell r="D270" t="str">
            <v>Ultimate Chief Entity Loans</v>
          </cell>
          <cell r="E270">
            <v>5185623.7</v>
          </cell>
          <cell r="F270">
            <v>-5175907.72</v>
          </cell>
          <cell r="G270">
            <v>9715.980000000447</v>
          </cell>
          <cell r="H270" t="str">
            <v>Agreed to Other Company GL Balance</v>
          </cell>
          <cell r="I270" t="str">
            <v>Monthly</v>
          </cell>
          <cell r="J270" t="str">
            <v>RC</v>
          </cell>
        </row>
        <row r="271">
          <cell r="A271" t="str">
            <v>BSTC</v>
          </cell>
          <cell r="B271" t="str">
            <v>UNA</v>
          </cell>
          <cell r="C271" t="str">
            <v>5040BSTCMBL</v>
          </cell>
          <cell r="D271" t="str">
            <v>Ultimate Chief Entity AP</v>
          </cell>
          <cell r="E271">
            <v>-391871.98</v>
          </cell>
          <cell r="F271">
            <v>361267.64</v>
          </cell>
          <cell r="G271">
            <v>-30604.339999999967</v>
          </cell>
          <cell r="H271" t="str">
            <v>Agreed to Other Company GL Balance</v>
          </cell>
          <cell r="I271" t="str">
            <v>Monthly</v>
          </cell>
          <cell r="J271" t="str">
            <v>RC</v>
          </cell>
        </row>
        <row r="272">
          <cell r="A272" t="str">
            <v>BSTC</v>
          </cell>
          <cell r="B272" t="str">
            <v>UNA</v>
          </cell>
          <cell r="C272" t="str">
            <v>5090BSTCMBL</v>
          </cell>
          <cell r="D272" t="str">
            <v>Ultimate Chief Entity Loans</v>
          </cell>
          <cell r="E272">
            <v>1024111.32</v>
          </cell>
          <cell r="F272">
            <v>-1021070.78</v>
          </cell>
          <cell r="G272">
            <v>3040.5399999999208</v>
          </cell>
          <cell r="H272" t="str">
            <v>Agreed to Other Company GL Balance</v>
          </cell>
          <cell r="I272" t="str">
            <v>Monthly</v>
          </cell>
          <cell r="J272" t="str">
            <v>RC</v>
          </cell>
        </row>
        <row r="273">
          <cell r="A273" t="str">
            <v>BSTC</v>
          </cell>
          <cell r="B273" t="str">
            <v>UNA</v>
          </cell>
          <cell r="C273" t="str">
            <v>5200BSTCMAL</v>
          </cell>
          <cell r="D273" t="str">
            <v>Related Company Loans</v>
          </cell>
          <cell r="E273">
            <v>2</v>
          </cell>
          <cell r="F273">
            <v>2</v>
          </cell>
          <cell r="G273">
            <v>0</v>
          </cell>
          <cell r="H273" t="str">
            <v>Agreed to Other Company GL Balance</v>
          </cell>
          <cell r="I273" t="str">
            <v>Monthly</v>
          </cell>
          <cell r="J273" t="str">
            <v>RC</v>
          </cell>
        </row>
        <row r="274">
          <cell r="E274">
            <v>332522.92999999982</v>
          </cell>
        </row>
        <row r="275">
          <cell r="C275" t="str">
            <v>0005</v>
          </cell>
        </row>
        <row r="276">
          <cell r="A276" t="str">
            <v>MRML</v>
          </cell>
          <cell r="B276" t="str">
            <v>UNA</v>
          </cell>
          <cell r="C276" t="str">
            <v>0050</v>
          </cell>
          <cell r="D276" t="str">
            <v>Fully Paid Ordinary Shares</v>
          </cell>
          <cell r="E276">
            <v>-2</v>
          </cell>
          <cell r="F276">
            <v>-2</v>
          </cell>
          <cell r="G276">
            <v>0</v>
          </cell>
          <cell r="H276" t="str">
            <v>Agreed to Capital Sheets</v>
          </cell>
          <cell r="I276" t="str">
            <v>Monthly</v>
          </cell>
          <cell r="J276" t="str">
            <v>RC</v>
          </cell>
        </row>
        <row r="277">
          <cell r="A277" t="str">
            <v>MRML</v>
          </cell>
          <cell r="B277" t="str">
            <v>UNA</v>
          </cell>
          <cell r="C277" t="str">
            <v>0310PRIORYR</v>
          </cell>
          <cell r="D277" t="str">
            <v>Fully Paid Pref Shares</v>
          </cell>
          <cell r="E277">
            <v>-1000</v>
          </cell>
          <cell r="F277">
            <v>-1000</v>
          </cell>
          <cell r="G277">
            <v>0</v>
          </cell>
          <cell r="H277" t="str">
            <v>Agreed to Capital Sheets</v>
          </cell>
          <cell r="I277" t="str">
            <v>Monthly</v>
          </cell>
          <cell r="J277" t="str">
            <v>RC</v>
          </cell>
        </row>
        <row r="278">
          <cell r="A278" t="str">
            <v>MRML</v>
          </cell>
          <cell r="B278" t="str">
            <v>UNA</v>
          </cell>
          <cell r="C278">
            <v>3610</v>
          </cell>
          <cell r="D278" t="str">
            <v>Prior Year Retained Earnings</v>
          </cell>
          <cell r="E278">
            <v>-25000.33</v>
          </cell>
          <cell r="F278">
            <v>-25000.33</v>
          </cell>
          <cell r="G278">
            <v>0</v>
          </cell>
          <cell r="H278" t="str">
            <v>Agreed to Prior Yr Fin Statements</v>
          </cell>
          <cell r="I278" t="str">
            <v>Monthly</v>
          </cell>
          <cell r="J278" t="str">
            <v>RC</v>
          </cell>
        </row>
        <row r="279">
          <cell r="A279" t="str">
            <v>MRML</v>
          </cell>
          <cell r="B279" t="str">
            <v>UNA</v>
          </cell>
          <cell r="C279" t="str">
            <v>5160MAL MRML</v>
          </cell>
          <cell r="D279" t="str">
            <v>Provision for Income Tax</v>
          </cell>
          <cell r="E279">
            <v>-0.1</v>
          </cell>
          <cell r="F279">
            <v>-0.1</v>
          </cell>
          <cell r="G279">
            <v>0</v>
          </cell>
          <cell r="H279" t="str">
            <v>Agreed to Prior Yr Fin Statements</v>
          </cell>
          <cell r="I279" t="str">
            <v>Monthly</v>
          </cell>
          <cell r="J279" t="str">
            <v>RC</v>
          </cell>
        </row>
        <row r="280">
          <cell r="A280" t="str">
            <v>MRML</v>
          </cell>
          <cell r="B280" t="str">
            <v>UNA</v>
          </cell>
          <cell r="C280" t="str">
            <v>Related Entity Loan</v>
          </cell>
          <cell r="D280" t="str">
            <v>Related Entity Loan</v>
          </cell>
          <cell r="E280">
            <v>26002.43</v>
          </cell>
          <cell r="F280">
            <v>26002.43</v>
          </cell>
          <cell r="G280">
            <v>0</v>
          </cell>
          <cell r="H280" t="str">
            <v>Agreed to Other Company GL Balance</v>
          </cell>
          <cell r="I280" t="str">
            <v>Monthly</v>
          </cell>
          <cell r="J280" t="str">
            <v>RC</v>
          </cell>
        </row>
        <row r="281">
          <cell r="E281">
            <v>0</v>
          </cell>
        </row>
        <row r="300">
          <cell r="A300" t="str">
            <v>PREPARED BY:</v>
          </cell>
          <cell r="B300" t="str">
            <v>REVIEWED BY:</v>
          </cell>
          <cell r="C300" t="str">
            <v>DATE:</v>
          </cell>
          <cell r="D300">
            <v>0</v>
          </cell>
          <cell r="E300" t="str">
            <v>REVIEWED BY: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 t="str">
            <v>DATE:</v>
          </cell>
        </row>
        <row r="302">
          <cell r="A302" t="str">
            <v>INVESTMENT SERVICES - MBL</v>
          </cell>
          <cell r="B302" t="str">
            <v>MONTH END:</v>
          </cell>
          <cell r="C302">
            <v>36830</v>
          </cell>
          <cell r="D302">
            <v>0</v>
          </cell>
          <cell r="E302">
            <v>0</v>
          </cell>
          <cell r="F302">
            <v>0</v>
          </cell>
          <cell r="G302" t="str">
            <v>MONTH END:</v>
          </cell>
          <cell r="H302">
            <v>0</v>
          </cell>
          <cell r="I302">
            <v>36830</v>
          </cell>
        </row>
        <row r="303">
          <cell r="A303" t="str">
            <v>BUSUNIT IV</v>
          </cell>
        </row>
        <row r="304">
          <cell r="E304" t="str">
            <v>Balance Per Trial Bal</v>
          </cell>
          <cell r="F304" t="str">
            <v>Balance Per Rec</v>
          </cell>
          <cell r="G304" t="str">
            <v>Diff</v>
          </cell>
          <cell r="H304" t="str">
            <v xml:space="preserve">Method Of </v>
          </cell>
          <cell r="I304" t="str">
            <v xml:space="preserve">Frequency Of </v>
          </cell>
          <cell r="J304" t="str">
            <v>Prepared by</v>
          </cell>
          <cell r="K304" t="str">
            <v>Reviewed by</v>
          </cell>
          <cell r="L304" t="str">
            <v>Reviewed by</v>
          </cell>
        </row>
        <row r="305">
          <cell r="A305" t="str">
            <v>Statent</v>
          </cell>
          <cell r="B305" t="str">
            <v>Loc</v>
          </cell>
          <cell r="C305" t="str">
            <v>ACCT SUB</v>
          </cell>
          <cell r="D305" t="str">
            <v>ACCT Name</v>
          </cell>
          <cell r="E305" t="str">
            <v>DR/(CR)</v>
          </cell>
          <cell r="F305" t="str">
            <v>DR/(CR)</v>
          </cell>
          <cell r="G305" t="str">
            <v>DR/(CR)</v>
          </cell>
          <cell r="H305" t="str">
            <v>Reconciliation</v>
          </cell>
          <cell r="I305" t="str">
            <v>Reconciliation</v>
          </cell>
          <cell r="J305" t="str">
            <v>RC</v>
          </cell>
          <cell r="K305" t="str">
            <v>R.Thorpe</v>
          </cell>
          <cell r="L305" t="str">
            <v>Alan Corr</v>
          </cell>
        </row>
        <row r="306">
          <cell r="A306" t="str">
            <v>MBL</v>
          </cell>
          <cell r="B306" t="str">
            <v>UNA</v>
          </cell>
          <cell r="C306" t="str">
            <v>0310PRIORYR</v>
          </cell>
          <cell r="D306" t="str">
            <v>Retained Earnings Prior Years</v>
          </cell>
          <cell r="E306">
            <v>-17756650.289999999</v>
          </cell>
          <cell r="F306">
            <v>-17756650.289999999</v>
          </cell>
          <cell r="G306">
            <v>0</v>
          </cell>
          <cell r="H306" t="str">
            <v>Review Monthly Movement</v>
          </cell>
          <cell r="I306" t="str">
            <v>Monthly</v>
          </cell>
          <cell r="J306" t="str">
            <v>RC</v>
          </cell>
        </row>
        <row r="307">
          <cell r="A307" t="str">
            <v>MBL</v>
          </cell>
          <cell r="B307" t="str">
            <v>UNA</v>
          </cell>
          <cell r="C307" t="str">
            <v>1770PROVISN</v>
          </cell>
          <cell r="D307" t="str">
            <v>Other Investments</v>
          </cell>
          <cell r="E307">
            <v>0</v>
          </cell>
          <cell r="F307">
            <v>-0.02</v>
          </cell>
          <cell r="G307">
            <v>0.02</v>
          </cell>
          <cell r="H307" t="str">
            <v>Review Monthly Movement</v>
          </cell>
          <cell r="I307" t="str">
            <v>Monthly</v>
          </cell>
          <cell r="J307" t="str">
            <v>RC</v>
          </cell>
        </row>
        <row r="308">
          <cell r="A308" t="str">
            <v>MBL</v>
          </cell>
          <cell r="B308" t="str">
            <v>UNA</v>
          </cell>
          <cell r="C308" t="str">
            <v>1770PROVISN</v>
          </cell>
          <cell r="D308" t="str">
            <v>Other Investments</v>
          </cell>
          <cell r="E308">
            <v>-0.02</v>
          </cell>
          <cell r="F308">
            <v>-0.02</v>
          </cell>
          <cell r="G308">
            <v>0</v>
          </cell>
          <cell r="H308" t="str">
            <v>Review Monthly Movement</v>
          </cell>
          <cell r="I308" t="str">
            <v>Monthly</v>
          </cell>
          <cell r="J308" t="str">
            <v>RC</v>
          </cell>
        </row>
        <row r="309">
          <cell r="A309" t="str">
            <v>MBL</v>
          </cell>
          <cell r="B309" t="str">
            <v>UNA</v>
          </cell>
          <cell r="C309" t="str">
            <v>1770PROVN</v>
          </cell>
          <cell r="D309" t="str">
            <v>Provn against Other Investments</v>
          </cell>
          <cell r="E309">
            <v>0.02</v>
          </cell>
          <cell r="F309">
            <v>0.02</v>
          </cell>
          <cell r="G309">
            <v>0</v>
          </cell>
          <cell r="H309" t="str">
            <v>Review Monthly Movement</v>
          </cell>
          <cell r="I309" t="str">
            <v>Monthly</v>
          </cell>
          <cell r="J309" t="str">
            <v>RC</v>
          </cell>
        </row>
        <row r="310">
          <cell r="A310" t="str">
            <v>MBL</v>
          </cell>
          <cell r="B310" t="str">
            <v>UNA</v>
          </cell>
          <cell r="C310">
            <v>1800</v>
          </cell>
          <cell r="D310" t="str">
            <v>Other Debtors Admin</v>
          </cell>
          <cell r="E310">
            <v>64496.22</v>
          </cell>
          <cell r="F310">
            <v>64496.22</v>
          </cell>
          <cell r="G310">
            <v>0</v>
          </cell>
          <cell r="H310" t="str">
            <v>Review Monthly Movement</v>
          </cell>
          <cell r="I310" t="str">
            <v>Monthly</v>
          </cell>
          <cell r="J310" t="str">
            <v>RC</v>
          </cell>
        </row>
        <row r="311">
          <cell r="A311" t="str">
            <v>MBL</v>
          </cell>
          <cell r="B311" t="str">
            <v>UNA</v>
          </cell>
          <cell r="C311" t="str">
            <v>1800 DIVIDEND</v>
          </cell>
          <cell r="D311" t="str">
            <v>Other Debtors Dividends Rec</v>
          </cell>
          <cell r="E311">
            <v>-2599500.7599999998</v>
          </cell>
          <cell r="F311">
            <v>-2599500.7605000013</v>
          </cell>
          <cell r="G311">
            <v>5.0000147894024849E-4</v>
          </cell>
          <cell r="H311" t="str">
            <v>Net MLSL Surplus agreed to MLSL</v>
          </cell>
          <cell r="I311" t="str">
            <v>Monthly</v>
          </cell>
          <cell r="J311" t="str">
            <v>RC</v>
          </cell>
        </row>
        <row r="312">
          <cell r="A312" t="str">
            <v>MBL</v>
          </cell>
          <cell r="B312" t="str">
            <v>UNA</v>
          </cell>
          <cell r="C312" t="str">
            <v>1800OTHER</v>
          </cell>
          <cell r="D312" t="str">
            <v>Other Debtors</v>
          </cell>
          <cell r="E312">
            <v>7372493.7000000002</v>
          </cell>
          <cell r="F312">
            <v>8205005.0400000047</v>
          </cell>
          <cell r="G312">
            <v>-832511.34000000451</v>
          </cell>
          <cell r="H312" t="str">
            <v>Net MLL Surplus agreed to Macq Life</v>
          </cell>
          <cell r="I312" t="str">
            <v>Monthly</v>
          </cell>
          <cell r="J312" t="str">
            <v>RC</v>
          </cell>
        </row>
        <row r="313">
          <cell r="A313" t="str">
            <v>MBL</v>
          </cell>
          <cell r="B313" t="str">
            <v>UNA</v>
          </cell>
          <cell r="C313">
            <v>1990</v>
          </cell>
          <cell r="D313" t="str">
            <v>GST Paid on Acquisitions - Std</v>
          </cell>
          <cell r="E313">
            <v>6887.5</v>
          </cell>
          <cell r="F313">
            <v>6887.5</v>
          </cell>
          <cell r="G313">
            <v>0</v>
          </cell>
          <cell r="H313" t="str">
            <v>Review Monthly Movement</v>
          </cell>
          <cell r="I313" t="str">
            <v>Monthly</v>
          </cell>
          <cell r="J313" t="str">
            <v>RC</v>
          </cell>
        </row>
        <row r="314">
          <cell r="A314" t="str">
            <v>MBL</v>
          </cell>
          <cell r="B314" t="str">
            <v>UNA</v>
          </cell>
          <cell r="C314" t="str">
            <v>1990GSTRITC</v>
          </cell>
          <cell r="D314" t="str">
            <v>GST Transferred on Recovs - RITC</v>
          </cell>
          <cell r="E314">
            <v>0.06</v>
          </cell>
        </row>
        <row r="315">
          <cell r="A315" t="str">
            <v>MBL</v>
          </cell>
          <cell r="B315" t="str">
            <v>UNA</v>
          </cell>
          <cell r="C315" t="str">
            <v>1991GSTSTD</v>
          </cell>
          <cell r="D315" t="str">
            <v>GST Transferred on Recovs - Std</v>
          </cell>
          <cell r="E315">
            <v>78906.149999999994</v>
          </cell>
          <cell r="F315">
            <v>78906.149999999994</v>
          </cell>
          <cell r="G315">
            <v>0</v>
          </cell>
          <cell r="H315" t="str">
            <v>Review Monthly Movement</v>
          </cell>
          <cell r="I315" t="str">
            <v>Monthly</v>
          </cell>
          <cell r="J315" t="str">
            <v>RC</v>
          </cell>
        </row>
        <row r="316">
          <cell r="A316" t="str">
            <v>MBL</v>
          </cell>
          <cell r="B316" t="str">
            <v>UNA</v>
          </cell>
          <cell r="C316">
            <v>1997</v>
          </cell>
          <cell r="D316" t="str">
            <v>GST Contra - Acquisitions</v>
          </cell>
          <cell r="E316">
            <v>-56131.76</v>
          </cell>
          <cell r="F316">
            <v>-56131.759999999995</v>
          </cell>
          <cell r="G316">
            <v>-7.2759576141834259E-12</v>
          </cell>
          <cell r="H316" t="str">
            <v>Review Monthly Movement</v>
          </cell>
          <cell r="I316" t="str">
            <v>Monthly</v>
          </cell>
          <cell r="J316" t="str">
            <v>RC</v>
          </cell>
        </row>
        <row r="317">
          <cell r="A317" t="str">
            <v>MBL</v>
          </cell>
          <cell r="B317" t="str">
            <v>UNA</v>
          </cell>
          <cell r="C317" t="str">
            <v>1997ESTIMATE</v>
          </cell>
          <cell r="D317" t="str">
            <v>GST Contra - Acquisitions</v>
          </cell>
          <cell r="E317">
            <v>-917.16</v>
          </cell>
          <cell r="F317">
            <v>-917.16000000000008</v>
          </cell>
          <cell r="G317">
            <v>1.1368683772161603E-13</v>
          </cell>
          <cell r="H317" t="str">
            <v>Review Monthly Movement</v>
          </cell>
          <cell r="I317" t="str">
            <v>Monthly</v>
          </cell>
          <cell r="J317" t="str">
            <v>RC</v>
          </cell>
        </row>
        <row r="318">
          <cell r="A318" t="str">
            <v>MBL</v>
          </cell>
          <cell r="B318" t="str">
            <v>UNA</v>
          </cell>
          <cell r="C318" t="str">
            <v>2000FA</v>
          </cell>
          <cell r="D318" t="str">
            <v>Property Plant &amp; Equipment</v>
          </cell>
          <cell r="E318">
            <v>0</v>
          </cell>
          <cell r="F318">
            <v>0</v>
          </cell>
          <cell r="G318">
            <v>0</v>
          </cell>
          <cell r="H318" t="str">
            <v>Review Monthly Movement</v>
          </cell>
          <cell r="I318" t="str">
            <v>Monthly</v>
          </cell>
          <cell r="J318" t="str">
            <v>RC</v>
          </cell>
        </row>
        <row r="319">
          <cell r="A319" t="str">
            <v>MBL</v>
          </cell>
          <cell r="B319" t="str">
            <v>UNA</v>
          </cell>
          <cell r="C319" t="str">
            <v>2000PSAM</v>
          </cell>
          <cell r="D319" t="str">
            <v>Fixed Assets Peoplesoft</v>
          </cell>
          <cell r="E319">
            <v>3034781.12</v>
          </cell>
          <cell r="F319">
            <v>3034781.1199999992</v>
          </cell>
          <cell r="G319">
            <v>9.3132257461547852E-10</v>
          </cell>
          <cell r="H319" t="str">
            <v>Review Monthly Movement</v>
          </cell>
          <cell r="I319" t="str">
            <v>Monthly</v>
          </cell>
          <cell r="J319" t="str">
            <v>RC</v>
          </cell>
        </row>
        <row r="320">
          <cell r="A320" t="str">
            <v>MBL</v>
          </cell>
          <cell r="B320" t="str">
            <v>UNA</v>
          </cell>
          <cell r="C320" t="str">
            <v>2100PSAM</v>
          </cell>
          <cell r="D320" t="str">
            <v>Accumulated Depr'n Peoplesoft</v>
          </cell>
          <cell r="E320">
            <v>-2610302.77</v>
          </cell>
          <cell r="F320">
            <v>-2610302.7699999991</v>
          </cell>
          <cell r="G320">
            <v>-9.3132257461547852E-10</v>
          </cell>
          <cell r="H320" t="str">
            <v>Review Monthly Movement</v>
          </cell>
          <cell r="I320" t="str">
            <v>Monthly</v>
          </cell>
          <cell r="J320" t="str">
            <v>RC</v>
          </cell>
        </row>
        <row r="321">
          <cell r="A321" t="str">
            <v>MBL</v>
          </cell>
          <cell r="B321" t="str">
            <v>UNA</v>
          </cell>
          <cell r="C321">
            <v>2600</v>
          </cell>
          <cell r="D321" t="str">
            <v>Investment in Non Related Cos</v>
          </cell>
          <cell r="E321">
            <v>1193707.8</v>
          </cell>
          <cell r="F321">
            <v>1193707.7999999998</v>
          </cell>
          <cell r="G321">
            <v>2.3283064365386963E-10</v>
          </cell>
          <cell r="H321" t="str">
            <v>Review Monthly Movement</v>
          </cell>
          <cell r="I321" t="str">
            <v>Monthly</v>
          </cell>
          <cell r="J321" t="str">
            <v>RC</v>
          </cell>
        </row>
        <row r="322">
          <cell r="A322" t="str">
            <v>MBL</v>
          </cell>
          <cell r="B322" t="str">
            <v>UNA</v>
          </cell>
          <cell r="C322" t="str">
            <v>2600PROVN</v>
          </cell>
          <cell r="D322" t="str">
            <v>Investment in Non Related Cos</v>
          </cell>
          <cell r="E322">
            <v>0</v>
          </cell>
          <cell r="F322">
            <v>0.21000000000640284</v>
          </cell>
          <cell r="G322">
            <v>-0.21000000000640284</v>
          </cell>
          <cell r="H322" t="str">
            <v>Review Monthly Movement</v>
          </cell>
          <cell r="I322" t="str">
            <v>Monthly</v>
          </cell>
          <cell r="J322" t="str">
            <v>RC</v>
          </cell>
        </row>
        <row r="323">
          <cell r="A323" t="str">
            <v>MBL</v>
          </cell>
          <cell r="B323" t="str">
            <v>UNA</v>
          </cell>
          <cell r="C323" t="str">
            <v>3500 OTHER</v>
          </cell>
          <cell r="D323" t="str">
            <v>Sundry Creditors</v>
          </cell>
          <cell r="E323">
            <v>-0.03</v>
          </cell>
          <cell r="F323">
            <v>-2.9999999998835847E-2</v>
          </cell>
          <cell r="G323">
            <v>-1.1641521080463235E-12</v>
          </cell>
          <cell r="H323" t="str">
            <v>Review Monthly Movement</v>
          </cell>
          <cell r="I323" t="str">
            <v>Monthly</v>
          </cell>
          <cell r="J323" t="str">
            <v>RC</v>
          </cell>
        </row>
        <row r="324">
          <cell r="A324" t="str">
            <v>MBL</v>
          </cell>
          <cell r="B324" t="str">
            <v>UNA</v>
          </cell>
          <cell r="C324" t="str">
            <v>3995GSTREVCH</v>
          </cell>
          <cell r="D324" t="str">
            <v>GST Payable to ATO-Rev charges</v>
          </cell>
          <cell r="E324">
            <v>-4057.05</v>
          </cell>
          <cell r="F324">
            <v>-4057.05</v>
          </cell>
          <cell r="G324">
            <v>0</v>
          </cell>
          <cell r="H324" t="str">
            <v>Review Monthly Movement</v>
          </cell>
          <cell r="I324" t="str">
            <v>Monthly</v>
          </cell>
          <cell r="J324" t="str">
            <v>RC</v>
          </cell>
        </row>
        <row r="325">
          <cell r="A325" t="str">
            <v>MBL</v>
          </cell>
          <cell r="B325" t="str">
            <v>UNA</v>
          </cell>
          <cell r="C325">
            <v>3997</v>
          </cell>
          <cell r="D325" t="str">
            <v>GST Contra - Supplies</v>
          </cell>
          <cell r="E325">
            <v>1883.68</v>
          </cell>
          <cell r="F325">
            <v>1883.68</v>
          </cell>
          <cell r="G325">
            <v>0</v>
          </cell>
          <cell r="H325" t="str">
            <v>Review Monthly Movement</v>
          </cell>
          <cell r="I325" t="str">
            <v>Monthly</v>
          </cell>
          <cell r="J325" t="str">
            <v>RC</v>
          </cell>
        </row>
        <row r="326">
          <cell r="A326" t="str">
            <v>MBL</v>
          </cell>
          <cell r="B326" t="str">
            <v>UNA</v>
          </cell>
          <cell r="C326" t="str">
            <v>5000BSALMBL</v>
          </cell>
          <cell r="D326" t="str">
            <v>Ultimate Chief Entity Loans</v>
          </cell>
          <cell r="E326">
            <v>-1020</v>
          </cell>
          <cell r="F326">
            <v>-1020</v>
          </cell>
          <cell r="G326">
            <v>0</v>
          </cell>
          <cell r="H326" t="str">
            <v>Review Monthly Movement</v>
          </cell>
          <cell r="I326" t="str">
            <v>Monthly</v>
          </cell>
          <cell r="J326" t="str">
            <v>RC</v>
          </cell>
        </row>
        <row r="327">
          <cell r="A327" t="str">
            <v>MBL</v>
          </cell>
          <cell r="B327" t="str">
            <v>UNA</v>
          </cell>
          <cell r="C327" t="str">
            <v>5000MAFLMBL</v>
          </cell>
          <cell r="D327" t="str">
            <v>Ultimate Chief Entity Loans</v>
          </cell>
          <cell r="E327">
            <v>426671</v>
          </cell>
          <cell r="F327">
            <v>426671</v>
          </cell>
          <cell r="G327">
            <v>0</v>
          </cell>
          <cell r="H327" t="str">
            <v>Review Monthly Movement</v>
          </cell>
          <cell r="I327" t="str">
            <v>Monthly</v>
          </cell>
          <cell r="J327" t="str">
            <v>RC</v>
          </cell>
        </row>
        <row r="328">
          <cell r="A328" t="str">
            <v>MBL</v>
          </cell>
          <cell r="B328" t="str">
            <v>UNA</v>
          </cell>
          <cell r="C328" t="str">
            <v>5000MBL MCFL</v>
          </cell>
          <cell r="D328" t="str">
            <v>Ultimate Chief Entity Loans</v>
          </cell>
          <cell r="E328">
            <v>2269.5</v>
          </cell>
          <cell r="F328">
            <v>2269.5</v>
          </cell>
          <cell r="G328">
            <v>0</v>
          </cell>
          <cell r="H328" t="str">
            <v>Review Monthly Movement</v>
          </cell>
          <cell r="I328" t="str">
            <v>Monthly</v>
          </cell>
          <cell r="J328" t="str">
            <v>RC</v>
          </cell>
        </row>
        <row r="329">
          <cell r="A329" t="str">
            <v>MBL</v>
          </cell>
          <cell r="B329" t="str">
            <v>UNA</v>
          </cell>
          <cell r="C329" t="str">
            <v>5000MBL MEL</v>
          </cell>
          <cell r="D329" t="str">
            <v>Ultimate Chief Entity Loans</v>
          </cell>
          <cell r="E329">
            <v>1420</v>
          </cell>
          <cell r="F329">
            <v>1420</v>
          </cell>
          <cell r="G329">
            <v>0</v>
          </cell>
          <cell r="H329" t="str">
            <v>Review Monthly Movement</v>
          </cell>
          <cell r="I329" t="str">
            <v>Monthly</v>
          </cell>
          <cell r="J329" t="str">
            <v>RC</v>
          </cell>
        </row>
        <row r="330">
          <cell r="A330" t="str">
            <v>MBL</v>
          </cell>
          <cell r="B330" t="str">
            <v>UNA</v>
          </cell>
          <cell r="C330" t="str">
            <v>5000MBL MIML</v>
          </cell>
          <cell r="D330" t="str">
            <v>Ultimate Chief Entity Loans</v>
          </cell>
          <cell r="E330">
            <v>-437632.32</v>
          </cell>
          <cell r="F330">
            <v>-437632.32</v>
          </cell>
          <cell r="G330">
            <v>0</v>
          </cell>
          <cell r="H330" t="str">
            <v>Review Monthly Movement</v>
          </cell>
          <cell r="I330" t="str">
            <v>Monthly</v>
          </cell>
          <cell r="J330" t="str">
            <v>RC</v>
          </cell>
        </row>
        <row r="331">
          <cell r="A331" t="str">
            <v>MBL</v>
          </cell>
          <cell r="B331" t="str">
            <v>UNA</v>
          </cell>
          <cell r="C331" t="str">
            <v>5000MBL MISL</v>
          </cell>
          <cell r="D331" t="str">
            <v>Ultimate Chief Entity Loans</v>
          </cell>
          <cell r="E331">
            <v>-1426.76</v>
          </cell>
          <cell r="F331">
            <v>-2786.77</v>
          </cell>
          <cell r="G331">
            <v>1360.01</v>
          </cell>
          <cell r="H331" t="str">
            <v>Review Monthly Movement</v>
          </cell>
          <cell r="I331" t="str">
            <v>Monthly</v>
          </cell>
          <cell r="J331" t="str">
            <v>RC</v>
          </cell>
        </row>
        <row r="332">
          <cell r="A332" t="str">
            <v>MBL</v>
          </cell>
          <cell r="B332" t="str">
            <v>UNA</v>
          </cell>
          <cell r="C332" t="str">
            <v>5000MBL MNZ</v>
          </cell>
          <cell r="D332" t="str">
            <v>Ultimate Chief Entity Loans</v>
          </cell>
          <cell r="E332">
            <v>-83605.91</v>
          </cell>
          <cell r="F332">
            <v>-77123.16</v>
          </cell>
          <cell r="G332">
            <v>-6482.75</v>
          </cell>
          <cell r="H332" t="str">
            <v>Review Monthly Movement</v>
          </cell>
          <cell r="I332" t="str">
            <v>Monthly</v>
          </cell>
          <cell r="J332" t="str">
            <v>RC</v>
          </cell>
        </row>
        <row r="333">
          <cell r="A333" t="str">
            <v>MBL</v>
          </cell>
          <cell r="B333" t="str">
            <v>UNA</v>
          </cell>
          <cell r="C333" t="str">
            <v>5040BSALMBL</v>
          </cell>
          <cell r="D333" t="str">
            <v>Ultimate Chief Entity AP</v>
          </cell>
          <cell r="E333">
            <v>-2520.61</v>
          </cell>
          <cell r="F333">
            <v>-2641.93</v>
          </cell>
          <cell r="G333">
            <v>121.31999999999971</v>
          </cell>
          <cell r="H333" t="str">
            <v>Review Monthly Movement</v>
          </cell>
          <cell r="I333" t="str">
            <v>Monthly</v>
          </cell>
          <cell r="J333" t="str">
            <v>RC</v>
          </cell>
        </row>
        <row r="334">
          <cell r="A334" t="str">
            <v>MBL</v>
          </cell>
          <cell r="B334" t="str">
            <v>UNA</v>
          </cell>
          <cell r="C334" t="str">
            <v>5040MBL MEL</v>
          </cell>
          <cell r="D334" t="str">
            <v>Ultimate Chief Entity AP</v>
          </cell>
          <cell r="E334">
            <v>-17917</v>
          </cell>
          <cell r="F334">
            <v>155.66999999999999</v>
          </cell>
          <cell r="G334">
            <v>-18072.669999999998</v>
          </cell>
          <cell r="H334" t="str">
            <v>Review Monthly Movement</v>
          </cell>
          <cell r="I334" t="str">
            <v>Monthly</v>
          </cell>
          <cell r="J334" t="str">
            <v>RC</v>
          </cell>
        </row>
        <row r="335">
          <cell r="A335" t="str">
            <v>MBL</v>
          </cell>
          <cell r="B335" t="str">
            <v>UNA</v>
          </cell>
          <cell r="C335" t="str">
            <v>5040MBL MIML</v>
          </cell>
          <cell r="D335" t="str">
            <v>Ultimate Chief Entity AP</v>
          </cell>
          <cell r="E335">
            <v>-7024375.7400000002</v>
          </cell>
          <cell r="F335">
            <v>-6972734.5599999996</v>
          </cell>
          <cell r="G335">
            <v>-51641.180000000633</v>
          </cell>
          <cell r="H335" t="str">
            <v>Review Monthly Movement</v>
          </cell>
          <cell r="I335" t="str">
            <v>Monthly</v>
          </cell>
          <cell r="J335" t="str">
            <v>RC</v>
          </cell>
        </row>
        <row r="336">
          <cell r="A336" t="str">
            <v>MBL</v>
          </cell>
          <cell r="B336" t="str">
            <v>UNA</v>
          </cell>
          <cell r="C336" t="str">
            <v>5040MBL MISL</v>
          </cell>
          <cell r="D336" t="str">
            <v>Ultimate Chief Entity AP</v>
          </cell>
          <cell r="E336">
            <v>3967.26</v>
          </cell>
          <cell r="F336">
            <v>-17674.38</v>
          </cell>
          <cell r="G336">
            <v>21641.64</v>
          </cell>
          <cell r="H336" t="str">
            <v>Review Monthly Movement</v>
          </cell>
          <cell r="I336" t="str">
            <v>Monthly</v>
          </cell>
          <cell r="J336" t="str">
            <v>RC</v>
          </cell>
        </row>
        <row r="337">
          <cell r="A337" t="str">
            <v>MBL</v>
          </cell>
          <cell r="B337" t="str">
            <v>UNA</v>
          </cell>
          <cell r="C337" t="str">
            <v>5040MBL MLLS</v>
          </cell>
          <cell r="D337" t="str">
            <v>Ultimate Chief Entity AP</v>
          </cell>
          <cell r="E337">
            <v>957975.74</v>
          </cell>
          <cell r="F337">
            <v>957975.74</v>
          </cell>
          <cell r="G337">
            <v>0</v>
          </cell>
          <cell r="H337" t="str">
            <v>Review Monthly Movement</v>
          </cell>
          <cell r="I337" t="str">
            <v>Monthly</v>
          </cell>
          <cell r="J337" t="str">
            <v>RC</v>
          </cell>
        </row>
        <row r="338">
          <cell r="A338" t="str">
            <v>MBL</v>
          </cell>
          <cell r="B338" t="str">
            <v>UNA</v>
          </cell>
          <cell r="C338" t="str">
            <v>5040MBL MLSL</v>
          </cell>
          <cell r="D338" t="str">
            <v>Ultimate Chief Entity AP</v>
          </cell>
          <cell r="E338">
            <v>-1963696.06</v>
          </cell>
          <cell r="F338">
            <v>-1963696.06</v>
          </cell>
          <cell r="G338">
            <v>0</v>
          </cell>
          <cell r="H338" t="str">
            <v>Review Monthly Movement</v>
          </cell>
          <cell r="I338" t="str">
            <v>Monthly</v>
          </cell>
          <cell r="J338" t="str">
            <v>RC</v>
          </cell>
        </row>
        <row r="339">
          <cell r="A339" t="str">
            <v>MBL</v>
          </cell>
          <cell r="B339" t="str">
            <v>UNA</v>
          </cell>
          <cell r="C339" t="str">
            <v>5060MBL MLSL</v>
          </cell>
          <cell r="D339" t="str">
            <v>Ultimate Chief Entity AP</v>
          </cell>
          <cell r="E339">
            <v>0</v>
          </cell>
          <cell r="F339">
            <v>0</v>
          </cell>
          <cell r="G339">
            <v>0</v>
          </cell>
          <cell r="H339" t="str">
            <v>Review Monthly Movement</v>
          </cell>
          <cell r="I339" t="str">
            <v>Monthly</v>
          </cell>
          <cell r="J339" t="str">
            <v>RC</v>
          </cell>
        </row>
        <row r="340">
          <cell r="A340" t="str">
            <v>MBL</v>
          </cell>
          <cell r="B340" t="str">
            <v>UNA</v>
          </cell>
          <cell r="C340" t="str">
            <v>5500 CFL IV</v>
          </cell>
          <cell r="D340" t="str">
            <v>Intra company Loans</v>
          </cell>
          <cell r="E340">
            <v>55</v>
          </cell>
          <cell r="F340">
            <v>55</v>
          </cell>
          <cell r="G340">
            <v>0</v>
          </cell>
          <cell r="H340" t="str">
            <v>Agreed to Other Busunit Balance</v>
          </cell>
          <cell r="I340" t="str">
            <v>Monthly</v>
          </cell>
          <cell r="J340" t="str">
            <v>RC</v>
          </cell>
        </row>
        <row r="341">
          <cell r="A341" t="str">
            <v>MBL</v>
          </cell>
          <cell r="B341" t="str">
            <v>UNA</v>
          </cell>
          <cell r="C341" t="str">
            <v>5500CPADIV</v>
          </cell>
          <cell r="D341" t="str">
            <v>Intra company Loans</v>
          </cell>
          <cell r="E341">
            <v>-332912.44</v>
          </cell>
          <cell r="F341">
            <v>-332912.44</v>
          </cell>
          <cell r="G341">
            <v>0</v>
          </cell>
          <cell r="H341" t="str">
            <v>Agreed to Other Busunit Balance</v>
          </cell>
          <cell r="I341" t="str">
            <v>Monthly</v>
          </cell>
          <cell r="J341" t="str">
            <v>RC</v>
          </cell>
        </row>
        <row r="342">
          <cell r="A342" t="str">
            <v>MBL</v>
          </cell>
          <cell r="B342" t="str">
            <v>UNA</v>
          </cell>
          <cell r="C342" t="str">
            <v>5500CPPSIV</v>
          </cell>
          <cell r="D342" t="str">
            <v>Intra company Loans</v>
          </cell>
          <cell r="E342">
            <v>1785623.11</v>
          </cell>
          <cell r="F342">
            <v>1784249.85</v>
          </cell>
          <cell r="G342">
            <v>1373.2600000000093</v>
          </cell>
          <cell r="H342" t="str">
            <v>Agreed to Other Busunit Balance</v>
          </cell>
          <cell r="I342" t="str">
            <v>Monthly</v>
          </cell>
          <cell r="J342" t="str">
            <v>RC</v>
          </cell>
        </row>
        <row r="343">
          <cell r="A343" t="str">
            <v>MBL</v>
          </cell>
          <cell r="B343" t="str">
            <v>UNA</v>
          </cell>
          <cell r="C343" t="str">
            <v>5500FSCSIV</v>
          </cell>
          <cell r="D343" t="str">
            <v>Intra company Loans</v>
          </cell>
          <cell r="E343">
            <v>242636.65</v>
          </cell>
          <cell r="F343">
            <v>242636.65</v>
          </cell>
          <cell r="G343">
            <v>0</v>
          </cell>
          <cell r="H343" t="str">
            <v>Agreed to Other Busunit Balance</v>
          </cell>
          <cell r="I343" t="str">
            <v>Monthly</v>
          </cell>
          <cell r="J343" t="str">
            <v>RC</v>
          </cell>
        </row>
        <row r="344">
          <cell r="A344" t="str">
            <v>MBL</v>
          </cell>
          <cell r="B344" t="str">
            <v>UNA</v>
          </cell>
          <cell r="C344" t="str">
            <v>5500FSMAIV</v>
          </cell>
          <cell r="D344" t="str">
            <v>Intra company Loans</v>
          </cell>
          <cell r="E344">
            <v>-34853580.060000002</v>
          </cell>
          <cell r="F344">
            <v>-35243032.880000003</v>
          </cell>
          <cell r="G344">
            <v>389452.8200000003</v>
          </cell>
          <cell r="H344" t="str">
            <v>Agreed to Other Busunit Balance</v>
          </cell>
          <cell r="I344" t="str">
            <v>Monthly</v>
          </cell>
          <cell r="J344" t="str">
            <v>RC</v>
          </cell>
        </row>
        <row r="345">
          <cell r="A345" t="str">
            <v>MBL</v>
          </cell>
          <cell r="B345" t="str">
            <v>UNA</v>
          </cell>
          <cell r="C345" t="str">
            <v>5500FSMBIV</v>
          </cell>
          <cell r="D345" t="str">
            <v>Intra company Loans</v>
          </cell>
          <cell r="E345">
            <v>5816.32</v>
          </cell>
          <cell r="F345">
            <v>5816.32</v>
          </cell>
          <cell r="G345">
            <v>0</v>
          </cell>
          <cell r="H345" t="str">
            <v>Agreed to Other Busunit Balance</v>
          </cell>
          <cell r="I345" t="str">
            <v>Monthly</v>
          </cell>
          <cell r="J345" t="str">
            <v>RC</v>
          </cell>
        </row>
        <row r="346">
          <cell r="A346" t="str">
            <v>MBL</v>
          </cell>
          <cell r="B346" t="str">
            <v>UNA</v>
          </cell>
          <cell r="C346" t="str">
            <v>5500FSMFIV</v>
          </cell>
          <cell r="D346" t="str">
            <v>Intra company Loans</v>
          </cell>
          <cell r="E346">
            <v>-2216388.79</v>
          </cell>
          <cell r="F346">
            <v>-2292142.9300000002</v>
          </cell>
          <cell r="G346">
            <v>75754.14000000013</v>
          </cell>
          <cell r="H346" t="str">
            <v>Agreed to Other Busunit Balance</v>
          </cell>
          <cell r="I346" t="str">
            <v>Monthly</v>
          </cell>
          <cell r="J346" t="str">
            <v>RC</v>
          </cell>
        </row>
        <row r="347">
          <cell r="A347" t="str">
            <v>MBL</v>
          </cell>
          <cell r="B347" t="str">
            <v>UNA</v>
          </cell>
          <cell r="C347" t="str">
            <v>5500ISD IV</v>
          </cell>
          <cell r="D347" t="str">
            <v>Intradivisional</v>
          </cell>
          <cell r="E347">
            <v>-11032.14</v>
          </cell>
          <cell r="F347">
            <v>-11032.14</v>
          </cell>
          <cell r="G347">
            <v>0</v>
          </cell>
          <cell r="H347" t="str">
            <v>Agreed to Other Busunit Balance</v>
          </cell>
          <cell r="I347" t="str">
            <v>Monthly</v>
          </cell>
          <cell r="J347" t="str">
            <v>RC</v>
          </cell>
        </row>
        <row r="348">
          <cell r="A348" t="str">
            <v>MBL</v>
          </cell>
          <cell r="B348" t="str">
            <v>UNA</v>
          </cell>
          <cell r="C348" t="str">
            <v>5500IV  NOST</v>
          </cell>
          <cell r="D348" t="str">
            <v>Intra company Loans</v>
          </cell>
          <cell r="E348">
            <v>34916917.579999998</v>
          </cell>
          <cell r="F348">
            <v>34916917.579999998</v>
          </cell>
          <cell r="G348">
            <v>0</v>
          </cell>
          <cell r="H348" t="str">
            <v>Agreed to Other Busunit Balance</v>
          </cell>
          <cell r="I348" t="str">
            <v>Monthly</v>
          </cell>
          <cell r="J348" t="str">
            <v>RC</v>
          </cell>
        </row>
        <row r="349">
          <cell r="A349" t="str">
            <v>MBL</v>
          </cell>
          <cell r="B349" t="str">
            <v>UNA</v>
          </cell>
          <cell r="C349" t="str">
            <v>5500IV  OFND</v>
          </cell>
          <cell r="D349" t="str">
            <v>Intra company Loans</v>
          </cell>
          <cell r="E349">
            <v>17328272.030000001</v>
          </cell>
          <cell r="F349">
            <v>17447704.93</v>
          </cell>
          <cell r="G349">
            <v>-119432.89999999851</v>
          </cell>
          <cell r="H349" t="str">
            <v>Agreed to Other Busunit Balance</v>
          </cell>
          <cell r="I349" t="str">
            <v>Monthly</v>
          </cell>
          <cell r="J349" t="str">
            <v>RC</v>
          </cell>
        </row>
        <row r="350">
          <cell r="A350" t="str">
            <v>MBL</v>
          </cell>
          <cell r="B350" t="str">
            <v>UNA</v>
          </cell>
          <cell r="C350" t="str">
            <v>5500IV  PSIN</v>
          </cell>
          <cell r="D350" t="str">
            <v>Intra company Loans</v>
          </cell>
          <cell r="E350">
            <v>709.83</v>
          </cell>
          <cell r="F350">
            <v>709.83</v>
          </cell>
          <cell r="G350">
            <v>0</v>
          </cell>
          <cell r="H350" t="str">
            <v>Agreed to Other Busunit Balance</v>
          </cell>
          <cell r="I350" t="str">
            <v>Monthly</v>
          </cell>
          <cell r="J350" t="str">
            <v>RC</v>
          </cell>
        </row>
        <row r="351">
          <cell r="A351" t="str">
            <v>MBL</v>
          </cell>
          <cell r="B351" t="str">
            <v>UNA</v>
          </cell>
          <cell r="C351" t="str">
            <v>5500IV  PSMM</v>
          </cell>
          <cell r="D351" t="str">
            <v>Intra company Loans</v>
          </cell>
          <cell r="E351">
            <v>200</v>
          </cell>
          <cell r="F351">
            <v>200</v>
          </cell>
          <cell r="G351">
            <v>0</v>
          </cell>
          <cell r="H351" t="str">
            <v>Agreed to Other Busunit Balance</v>
          </cell>
          <cell r="I351" t="str">
            <v>Monthly</v>
          </cell>
          <cell r="J351" t="str">
            <v>RC</v>
          </cell>
        </row>
        <row r="352">
          <cell r="E352">
            <v>-2547977.4000000041</v>
          </cell>
        </row>
        <row r="354">
          <cell r="A354" t="str">
            <v>MNZ</v>
          </cell>
          <cell r="B354" t="str">
            <v>UNA</v>
          </cell>
          <cell r="C354" t="str">
            <v>5000MBL MNZ</v>
          </cell>
          <cell r="D354" t="str">
            <v>Intra company Loans</v>
          </cell>
          <cell r="E354">
            <v>870436.87</v>
          </cell>
          <cell r="F354">
            <v>877049.14</v>
          </cell>
          <cell r="G354">
            <v>-6612.2700000000186</v>
          </cell>
          <cell r="H354" t="str">
            <v>Agreed to Other Company GL Balance</v>
          </cell>
          <cell r="I354" t="str">
            <v>Monthly</v>
          </cell>
          <cell r="J354" t="str">
            <v>RC</v>
          </cell>
        </row>
        <row r="355">
          <cell r="A355" t="str">
            <v>MNZ</v>
          </cell>
          <cell r="B355" t="str">
            <v>UNA</v>
          </cell>
          <cell r="C355" t="str">
            <v>5040MBL MNZ</v>
          </cell>
          <cell r="D355" t="str">
            <v>Intra company Loans</v>
          </cell>
          <cell r="E355">
            <v>-908561.32</v>
          </cell>
          <cell r="F355">
            <v>-908561.32</v>
          </cell>
          <cell r="G355">
            <v>0</v>
          </cell>
          <cell r="H355" t="str">
            <v>Agreed to Other Company GL Balance</v>
          </cell>
          <cell r="I355" t="str">
            <v>Monthly</v>
          </cell>
          <cell r="J355" t="str">
            <v>RC</v>
          </cell>
        </row>
        <row r="356">
          <cell r="A356" t="str">
            <v>MNZ</v>
          </cell>
          <cell r="B356" t="str">
            <v>UNA</v>
          </cell>
          <cell r="C356" t="str">
            <v>5200MEL MNZ</v>
          </cell>
          <cell r="D356" t="str">
            <v>Intra company Loans</v>
          </cell>
          <cell r="E356">
            <v>11829.25</v>
          </cell>
          <cell r="F356">
            <v>7902.79</v>
          </cell>
          <cell r="G356">
            <v>3926.46</v>
          </cell>
          <cell r="H356" t="str">
            <v>Agreed to Other Company GL Balance</v>
          </cell>
          <cell r="I356" t="str">
            <v>Monthly</v>
          </cell>
          <cell r="J356" t="str">
            <v>RC</v>
          </cell>
        </row>
        <row r="357">
          <cell r="A357" t="str">
            <v>MNZ</v>
          </cell>
          <cell r="B357" t="str">
            <v>UNA</v>
          </cell>
          <cell r="C357" t="str">
            <v>5200MISLMNZ</v>
          </cell>
          <cell r="D357" t="str">
            <v>Intra company Loans</v>
          </cell>
          <cell r="E357">
            <v>-89347.77</v>
          </cell>
          <cell r="F357">
            <v>-89347.78</v>
          </cell>
          <cell r="G357">
            <v>9.9999999947613105E-3</v>
          </cell>
          <cell r="H357" t="str">
            <v>Agreed to Other Company GL Balance</v>
          </cell>
          <cell r="I357" t="str">
            <v>Monthly</v>
          </cell>
          <cell r="J357" t="str">
            <v>RC</v>
          </cell>
        </row>
        <row r="366">
          <cell r="A366" t="str">
            <v>PREPARED BY:</v>
          </cell>
          <cell r="B366" t="str">
            <v>REVIEWED BY:</v>
          </cell>
          <cell r="C366" t="str">
            <v>DATE:</v>
          </cell>
          <cell r="D366">
            <v>0</v>
          </cell>
          <cell r="E366" t="str">
            <v>REVIEWED BY: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str">
            <v>DATE:</v>
          </cell>
        </row>
        <row r="370">
          <cell r="A370" t="str">
            <v>MACQUARIE LIFE SERVICES LTD</v>
          </cell>
          <cell r="B370" t="str">
            <v>MONTH END:</v>
          </cell>
          <cell r="C370">
            <v>36830</v>
          </cell>
          <cell r="D370">
            <v>0</v>
          </cell>
          <cell r="E370">
            <v>0</v>
          </cell>
          <cell r="F370">
            <v>0</v>
          </cell>
          <cell r="G370" t="str">
            <v>MONTH END:</v>
          </cell>
          <cell r="H370">
            <v>0</v>
          </cell>
          <cell r="I370">
            <v>36830</v>
          </cell>
        </row>
        <row r="371">
          <cell r="A371" t="str">
            <v>BUSUNIT: STAT1</v>
          </cell>
        </row>
        <row r="372">
          <cell r="E372" t="str">
            <v>Balance Per Trial Bal</v>
          </cell>
          <cell r="F372" t="str">
            <v>Balance Per Rec</v>
          </cell>
          <cell r="G372" t="str">
            <v>Diff</v>
          </cell>
          <cell r="H372" t="str">
            <v xml:space="preserve">Method Of </v>
          </cell>
          <cell r="I372" t="str">
            <v xml:space="preserve">Frequency Of </v>
          </cell>
          <cell r="J372" t="str">
            <v>Prepared by</v>
          </cell>
          <cell r="K372" t="str">
            <v>Reviewed by</v>
          </cell>
          <cell r="L372" t="str">
            <v>Reviewed by</v>
          </cell>
        </row>
        <row r="373">
          <cell r="A373" t="str">
            <v>Statent</v>
          </cell>
          <cell r="B373" t="str">
            <v>Loc</v>
          </cell>
          <cell r="C373" t="str">
            <v>ACCT SUB</v>
          </cell>
          <cell r="D373" t="str">
            <v>ACCT Name</v>
          </cell>
          <cell r="E373" t="str">
            <v>DR/(CR)</v>
          </cell>
          <cell r="F373" t="str">
            <v>DR/(CR)</v>
          </cell>
          <cell r="G373" t="str">
            <v>DR/(CR)</v>
          </cell>
          <cell r="H373" t="str">
            <v>Reconciliation</v>
          </cell>
          <cell r="I373" t="str">
            <v>Reconciliation</v>
          </cell>
          <cell r="J373" t="str">
            <v>RC</v>
          </cell>
          <cell r="K373" t="str">
            <v>R.Thorpe</v>
          </cell>
          <cell r="L373" t="str">
            <v>Alan Corr</v>
          </cell>
        </row>
        <row r="374">
          <cell r="A374" t="str">
            <v>MLSL</v>
          </cell>
          <cell r="B374" t="str">
            <v>UNA</v>
          </cell>
          <cell r="C374" t="str">
            <v>0005</v>
          </cell>
          <cell r="D374" t="str">
            <v>Fully Paid Ordinary Shares</v>
          </cell>
          <cell r="E374">
            <v>-100000</v>
          </cell>
          <cell r="F374">
            <v>-100000</v>
          </cell>
          <cell r="G374">
            <v>100000</v>
          </cell>
          <cell r="H374" t="str">
            <v>Agreed to Capital Sheets</v>
          </cell>
          <cell r="I374" t="str">
            <v>Monthly</v>
          </cell>
          <cell r="J374" t="str">
            <v>RC</v>
          </cell>
        </row>
        <row r="375">
          <cell r="A375" t="str">
            <v>MLSL</v>
          </cell>
          <cell r="B375" t="str">
            <v>UNA</v>
          </cell>
          <cell r="C375" t="str">
            <v>0310PRIORYR</v>
          </cell>
          <cell r="D375" t="str">
            <v>Retained Earnings Prior Year</v>
          </cell>
          <cell r="E375">
            <v>3507353.08</v>
          </cell>
          <cell r="F375">
            <v>4912633.2</v>
          </cell>
          <cell r="G375">
            <v>-1405280.12</v>
          </cell>
          <cell r="H375" t="str">
            <v>Agreed to prior yr Fin Statements</v>
          </cell>
          <cell r="I375" t="str">
            <v>Monthly</v>
          </cell>
          <cell r="J375" t="str">
            <v>RC</v>
          </cell>
        </row>
        <row r="376">
          <cell r="A376" t="str">
            <v>MLSL</v>
          </cell>
          <cell r="B376" t="str">
            <v>UNA</v>
          </cell>
          <cell r="C376" t="str">
            <v>1250LOANS</v>
          </cell>
          <cell r="D376" t="str">
            <v>Loans Suspense</v>
          </cell>
          <cell r="E376">
            <v>0</v>
          </cell>
          <cell r="F376">
            <v>0</v>
          </cell>
          <cell r="G376">
            <v>0</v>
          </cell>
          <cell r="H376" t="str">
            <v>Review Monthly Movement</v>
          </cell>
          <cell r="I376" t="str">
            <v>Monthly</v>
          </cell>
          <cell r="J376" t="str">
            <v>RC</v>
          </cell>
        </row>
        <row r="377">
          <cell r="A377" t="str">
            <v>MLSL</v>
          </cell>
          <cell r="B377" t="str">
            <v>UNA</v>
          </cell>
          <cell r="C377" t="str">
            <v>1250PROLLEXP</v>
          </cell>
          <cell r="D377" t="str">
            <v>Suspense Payroll Tax Expenses</v>
          </cell>
          <cell r="E377">
            <v>48</v>
          </cell>
          <cell r="F377">
            <v>48</v>
          </cell>
          <cell r="G377">
            <v>-48</v>
          </cell>
          <cell r="H377" t="str">
            <v>Review Monthly Movement</v>
          </cell>
          <cell r="I377" t="str">
            <v>Monthly</v>
          </cell>
          <cell r="J377" t="str">
            <v>RC</v>
          </cell>
        </row>
        <row r="378">
          <cell r="A378" t="str">
            <v>MLSL</v>
          </cell>
          <cell r="B378" t="str">
            <v>UNA</v>
          </cell>
          <cell r="C378" t="str">
            <v>1250SECS</v>
          </cell>
          <cell r="D378" t="str">
            <v>Suspense Securities</v>
          </cell>
          <cell r="E378">
            <v>-1466.99</v>
          </cell>
          <cell r="F378">
            <v>-1466.9899999999998</v>
          </cell>
          <cell r="G378">
            <v>1466.9899999999998</v>
          </cell>
          <cell r="H378" t="str">
            <v>Review Monthly Movement</v>
          </cell>
          <cell r="I378" t="str">
            <v>Monthly</v>
          </cell>
          <cell r="J378" t="str">
            <v>RC</v>
          </cell>
        </row>
        <row r="379">
          <cell r="A379" t="str">
            <v>MLSL</v>
          </cell>
          <cell r="B379" t="str">
            <v>UNA</v>
          </cell>
          <cell r="C379">
            <v>1770</v>
          </cell>
          <cell r="D379" t="str">
            <v>Other Investment</v>
          </cell>
          <cell r="E379">
            <v>24400</v>
          </cell>
          <cell r="F379">
            <v>24400</v>
          </cell>
          <cell r="G379">
            <v>-24400</v>
          </cell>
          <cell r="H379" t="str">
            <v>Review Monthly Movement</v>
          </cell>
          <cell r="I379" t="str">
            <v>Monthly</v>
          </cell>
          <cell r="J379" t="str">
            <v>RC</v>
          </cell>
          <cell r="K379" t="str">
            <v xml:space="preserve"> </v>
          </cell>
        </row>
        <row r="380">
          <cell r="A380" t="str">
            <v>MLSL</v>
          </cell>
          <cell r="B380" t="str">
            <v>UNA</v>
          </cell>
          <cell r="C380" t="str">
            <v>1800MGTFEE</v>
          </cell>
          <cell r="D380" t="str">
            <v>Other debtors Management Fee</v>
          </cell>
          <cell r="E380">
            <v>567622.78</v>
          </cell>
          <cell r="F380">
            <v>567622.78</v>
          </cell>
          <cell r="G380">
            <v>0</v>
          </cell>
          <cell r="H380" t="str">
            <v>Review Monthly Movement</v>
          </cell>
          <cell r="I380" t="str">
            <v>Monthly</v>
          </cell>
          <cell r="J380" t="str">
            <v>RC</v>
          </cell>
          <cell r="K380" t="str">
            <v xml:space="preserve"> </v>
          </cell>
        </row>
        <row r="381">
          <cell r="A381" t="str">
            <v>MLSL</v>
          </cell>
          <cell r="B381" t="str">
            <v>UNA</v>
          </cell>
          <cell r="C381" t="str">
            <v>1800OTHER</v>
          </cell>
          <cell r="D381" t="str">
            <v>Other debtors Other</v>
          </cell>
          <cell r="E381">
            <v>16400.330000000002</v>
          </cell>
          <cell r="F381">
            <v>0</v>
          </cell>
          <cell r="G381">
            <v>0</v>
          </cell>
          <cell r="H381" t="str">
            <v>Review Monthly Movement</v>
          </cell>
          <cell r="I381" t="str">
            <v>Monthly</v>
          </cell>
          <cell r="J381" t="str">
            <v>RC</v>
          </cell>
        </row>
        <row r="382">
          <cell r="A382" t="str">
            <v>MLSL</v>
          </cell>
          <cell r="B382" t="str">
            <v>UNA</v>
          </cell>
          <cell r="C382">
            <v>1990</v>
          </cell>
          <cell r="D382" t="str">
            <v>GST Paid on Acquisitions - Std</v>
          </cell>
          <cell r="E382">
            <v>13216.76</v>
          </cell>
          <cell r="F382">
            <v>4537.9799999999996</v>
          </cell>
          <cell r="G382">
            <v>8678.7800000000007</v>
          </cell>
          <cell r="H382" t="str">
            <v>Review Monthly Movement</v>
          </cell>
          <cell r="I382" t="str">
            <v>Monthly</v>
          </cell>
          <cell r="J382" t="str">
            <v>RC</v>
          </cell>
        </row>
        <row r="383">
          <cell r="A383" t="str">
            <v>MLSL</v>
          </cell>
          <cell r="B383" t="str">
            <v>UNA</v>
          </cell>
          <cell r="C383" t="str">
            <v>1991GSTRITC</v>
          </cell>
          <cell r="D383" t="str">
            <v>GST Transferred on Recovs - Std</v>
          </cell>
          <cell r="E383">
            <v>0.05</v>
          </cell>
          <cell r="F383">
            <v>0.05</v>
          </cell>
          <cell r="G383">
            <v>0</v>
          </cell>
          <cell r="H383" t="str">
            <v>Review Monthly Movement</v>
          </cell>
          <cell r="I383" t="str">
            <v>Monthly</v>
          </cell>
          <cell r="J383" t="str">
            <v>RC</v>
          </cell>
        </row>
        <row r="384">
          <cell r="A384" t="str">
            <v>MLSL</v>
          </cell>
          <cell r="B384" t="str">
            <v>UNA</v>
          </cell>
          <cell r="C384" t="str">
            <v>1991GSTSTD</v>
          </cell>
          <cell r="D384" t="str">
            <v>GST Transferred on Recovs - RITC</v>
          </cell>
          <cell r="E384">
            <v>463.28</v>
          </cell>
          <cell r="F384">
            <v>220.38</v>
          </cell>
          <cell r="G384">
            <v>-220.38</v>
          </cell>
          <cell r="H384" t="str">
            <v>Review Monthly Movement</v>
          </cell>
          <cell r="I384" t="str">
            <v>Monthly</v>
          </cell>
          <cell r="J384" t="str">
            <v>RC</v>
          </cell>
        </row>
        <row r="385">
          <cell r="A385" t="str">
            <v>MLSL</v>
          </cell>
          <cell r="B385" t="str">
            <v>UNA</v>
          </cell>
          <cell r="C385">
            <v>1997</v>
          </cell>
          <cell r="D385" t="str">
            <v>GST Contra - Acquisitions</v>
          </cell>
          <cell r="E385">
            <v>-1436.85</v>
          </cell>
          <cell r="F385">
            <v>-2244.94</v>
          </cell>
          <cell r="G385">
            <v>808.09000000000015</v>
          </cell>
          <cell r="H385" t="str">
            <v>Review Monthly Movement</v>
          </cell>
          <cell r="I385" t="str">
            <v>Monthly</v>
          </cell>
          <cell r="J385" t="str">
            <v>RC</v>
          </cell>
        </row>
        <row r="386">
          <cell r="A386" t="str">
            <v>MLSL</v>
          </cell>
          <cell r="B386" t="str">
            <v>UNA</v>
          </cell>
          <cell r="C386" t="str">
            <v>1997ESTIMATE</v>
          </cell>
          <cell r="D386" t="str">
            <v>GST Contra - Acquisitions</v>
          </cell>
          <cell r="E386">
            <v>-2238.1799999999998</v>
          </cell>
          <cell r="F386">
            <v>-363.7</v>
          </cell>
          <cell r="G386">
            <v>-1874.4799999999998</v>
          </cell>
          <cell r="H386" t="str">
            <v>Review Monthly Movement</v>
          </cell>
          <cell r="I386" t="str">
            <v>Monthly</v>
          </cell>
          <cell r="J386" t="str">
            <v>RC</v>
          </cell>
        </row>
        <row r="387">
          <cell r="A387" t="str">
            <v>MLSL</v>
          </cell>
          <cell r="B387" t="str">
            <v>UNA</v>
          </cell>
          <cell r="C387" t="str">
            <v>3500OTHER</v>
          </cell>
          <cell r="D387" t="str">
            <v>Sundry Creditors</v>
          </cell>
          <cell r="E387">
            <v>-259765.35</v>
          </cell>
          <cell r="F387">
            <v>0</v>
          </cell>
          <cell r="G387">
            <v>0</v>
          </cell>
          <cell r="H387" t="str">
            <v>Review Monthly Movement</v>
          </cell>
          <cell r="I387" t="str">
            <v>Monthly</v>
          </cell>
          <cell r="J387" t="str">
            <v>RC</v>
          </cell>
        </row>
        <row r="388">
          <cell r="A388" t="str">
            <v>MLSL</v>
          </cell>
          <cell r="B388" t="str">
            <v>UNA</v>
          </cell>
          <cell r="C388" t="str">
            <v>3500REBATE</v>
          </cell>
          <cell r="D388" t="str">
            <v>Sundry Creditors Rebate</v>
          </cell>
          <cell r="E388">
            <v>-76324.160000000003</v>
          </cell>
          <cell r="F388">
            <v>-76324.160000000003</v>
          </cell>
          <cell r="G388">
            <v>0</v>
          </cell>
          <cell r="H388" t="str">
            <v>Review Monthly Movement</v>
          </cell>
          <cell r="I388" t="str">
            <v>Monthly</v>
          </cell>
          <cell r="J388" t="str">
            <v>RC</v>
          </cell>
        </row>
        <row r="389">
          <cell r="A389" t="str">
            <v>MLSL</v>
          </cell>
          <cell r="B389" t="str">
            <v>UNA</v>
          </cell>
          <cell r="C389" t="str">
            <v>3535PAYABLE</v>
          </cell>
          <cell r="D389" t="str">
            <v>Financial Inst Duty Payable</v>
          </cell>
          <cell r="E389">
            <v>10.119999999999999</v>
          </cell>
          <cell r="F389">
            <v>0</v>
          </cell>
          <cell r="G389">
            <v>0</v>
          </cell>
          <cell r="H389" t="str">
            <v>Review Monthly Movement</v>
          </cell>
          <cell r="I389" t="str">
            <v>Monthly</v>
          </cell>
          <cell r="J389" t="str">
            <v>RC</v>
          </cell>
        </row>
        <row r="390">
          <cell r="A390" t="str">
            <v>MLSL</v>
          </cell>
          <cell r="B390" t="str">
            <v>UNA</v>
          </cell>
          <cell r="C390" t="str">
            <v>3610</v>
          </cell>
          <cell r="D390" t="str">
            <v>Provision for Tax</v>
          </cell>
          <cell r="E390">
            <v>80166.17</v>
          </cell>
          <cell r="F390">
            <v>80166.169999999925</v>
          </cell>
          <cell r="G390">
            <v>-80166.169999999925</v>
          </cell>
          <cell r="H390" t="str">
            <v>Agreed to Tax calcs</v>
          </cell>
          <cell r="I390" t="str">
            <v>Monthly</v>
          </cell>
          <cell r="J390" t="str">
            <v>RC</v>
          </cell>
        </row>
        <row r="391">
          <cell r="A391" t="str">
            <v>MLSL</v>
          </cell>
          <cell r="B391" t="str">
            <v>UNA</v>
          </cell>
          <cell r="C391">
            <v>3990</v>
          </cell>
          <cell r="D391" t="str">
            <v>GST Collected on Supplies</v>
          </cell>
          <cell r="E391">
            <v>-82922.720000000001</v>
          </cell>
          <cell r="F391">
            <v>-25356.77</v>
          </cell>
          <cell r="G391">
            <v>-57565.95</v>
          </cell>
          <cell r="H391" t="str">
            <v>Review Monthly Movement</v>
          </cell>
          <cell r="I391" t="str">
            <v>Monthly</v>
          </cell>
          <cell r="J391" t="str">
            <v>RC</v>
          </cell>
        </row>
        <row r="392">
          <cell r="A392" t="str">
            <v>MLSL</v>
          </cell>
          <cell r="B392" t="str">
            <v>UNA</v>
          </cell>
          <cell r="C392" t="str">
            <v>3995GSTREVCH</v>
          </cell>
          <cell r="D392" t="str">
            <v>GST Payable - Reverse Charges</v>
          </cell>
          <cell r="E392">
            <v>-287.35000000000002</v>
          </cell>
          <cell r="F392">
            <v>-287.35000000000002</v>
          </cell>
          <cell r="G392">
            <v>287.35000000000002</v>
          </cell>
          <cell r="H392" t="str">
            <v>Review Monthly Movement</v>
          </cell>
          <cell r="I392" t="str">
            <v>Monthly</v>
          </cell>
          <cell r="J392" t="str">
            <v>RC</v>
          </cell>
        </row>
        <row r="393">
          <cell r="A393" t="str">
            <v>MLSL</v>
          </cell>
          <cell r="B393" t="str">
            <v>UNA</v>
          </cell>
          <cell r="C393">
            <v>3997</v>
          </cell>
          <cell r="D393" t="str">
            <v>GST Contra - Supplies</v>
          </cell>
          <cell r="E393">
            <v>14385.58</v>
          </cell>
          <cell r="F393">
            <v>20248.46</v>
          </cell>
          <cell r="G393">
            <v>-5862.8799999999992</v>
          </cell>
          <cell r="H393" t="str">
            <v>Review Monthly Movement</v>
          </cell>
          <cell r="I393" t="str">
            <v>Monthly</v>
          </cell>
          <cell r="J393" t="str">
            <v>RC</v>
          </cell>
        </row>
        <row r="394">
          <cell r="A394" t="str">
            <v>MLSL</v>
          </cell>
          <cell r="B394" t="str">
            <v>UNA</v>
          </cell>
          <cell r="C394" t="str">
            <v>5000MBL MLSL</v>
          </cell>
          <cell r="D394" t="str">
            <v>Ultimate Chief Entity AP</v>
          </cell>
          <cell r="E394">
            <v>-1032452.98</v>
          </cell>
          <cell r="F394">
            <v>0</v>
          </cell>
          <cell r="G394">
            <v>0</v>
          </cell>
          <cell r="H394" t="str">
            <v>Agreed to Other Company GL Balance</v>
          </cell>
          <cell r="I394" t="str">
            <v>Monthly</v>
          </cell>
          <cell r="J394" t="str">
            <v>RC</v>
          </cell>
        </row>
        <row r="395">
          <cell r="A395" t="str">
            <v>MLSL</v>
          </cell>
          <cell r="B395" t="str">
            <v>UNA</v>
          </cell>
          <cell r="C395" t="str">
            <v>5000MLSLPRIS</v>
          </cell>
          <cell r="D395" t="str">
            <v>Ultimate Chief Entity AP</v>
          </cell>
          <cell r="E395">
            <v>192841.7</v>
          </cell>
          <cell r="F395">
            <v>192841.7</v>
          </cell>
          <cell r="G395">
            <v>-192841.7</v>
          </cell>
          <cell r="H395" t="str">
            <v>Agreed to Other Company GL Balance</v>
          </cell>
          <cell r="I395" t="str">
            <v>Monthly</v>
          </cell>
          <cell r="J395" t="str">
            <v>RC</v>
          </cell>
        </row>
        <row r="396">
          <cell r="A396" t="str">
            <v>MLSL</v>
          </cell>
          <cell r="B396" t="str">
            <v>UNA</v>
          </cell>
          <cell r="C396" t="str">
            <v>5040MBLMIML</v>
          </cell>
          <cell r="D396" t="str">
            <v>Ultimate Chief Entity AP</v>
          </cell>
          <cell r="E396">
            <v>-102253</v>
          </cell>
          <cell r="F396" t="str">
            <v>Agreed to Other Company GL Balance</v>
          </cell>
          <cell r="G396" t="str">
            <v>Monthly</v>
          </cell>
          <cell r="H396" t="str">
            <v>Agreed to Other Company GL Balance</v>
          </cell>
          <cell r="I396" t="str">
            <v>Monthly</v>
          </cell>
          <cell r="J396" t="str">
            <v>RC</v>
          </cell>
        </row>
        <row r="397">
          <cell r="A397" t="str">
            <v>MLSL</v>
          </cell>
          <cell r="B397" t="str">
            <v>UNA</v>
          </cell>
          <cell r="C397" t="str">
            <v>5040MBL MLSL</v>
          </cell>
          <cell r="D397" t="str">
            <v>Intra Company Loans</v>
          </cell>
          <cell r="E397">
            <v>-1916852.56</v>
          </cell>
          <cell r="F397">
            <v>-36155024.259999998</v>
          </cell>
          <cell r="G397">
            <v>34238171.699999996</v>
          </cell>
          <cell r="H397" t="str">
            <v>Agreed to Other Company GL Balance</v>
          </cell>
          <cell r="I397" t="str">
            <v>Monthly</v>
          </cell>
          <cell r="J397" t="str">
            <v>RC</v>
          </cell>
        </row>
        <row r="398">
          <cell r="A398" t="str">
            <v>MLSL</v>
          </cell>
          <cell r="B398" t="str">
            <v>UNA</v>
          </cell>
          <cell r="C398" t="str">
            <v>5040MLLSMLSL</v>
          </cell>
          <cell r="D398" t="str">
            <v>Intra Company Loans</v>
          </cell>
          <cell r="E398">
            <v>-47243.02</v>
          </cell>
          <cell r="F398">
            <v>-47243.02</v>
          </cell>
          <cell r="G398">
            <v>47243.02</v>
          </cell>
          <cell r="H398" t="str">
            <v>Agreed to Other Company GL Balance</v>
          </cell>
          <cell r="I398" t="str">
            <v>Monthly</v>
          </cell>
          <cell r="J398" t="str">
            <v>RC</v>
          </cell>
        </row>
        <row r="399">
          <cell r="A399" t="str">
            <v>MLSL</v>
          </cell>
          <cell r="B399" t="str">
            <v>UNA</v>
          </cell>
          <cell r="C399" t="str">
            <v>5060MBL MLSL</v>
          </cell>
          <cell r="D399" t="str">
            <v>Ultimate Chief Entity AP</v>
          </cell>
          <cell r="E399">
            <v>12822644.710000001</v>
          </cell>
          <cell r="F399">
            <v>12757268.09</v>
          </cell>
          <cell r="G399">
            <v>-12757268.09</v>
          </cell>
          <cell r="H399" t="str">
            <v>Agreed to Other Company GL Balance</v>
          </cell>
          <cell r="I399" t="str">
            <v>Monthly</v>
          </cell>
          <cell r="J399" t="str">
            <v>RC</v>
          </cell>
        </row>
        <row r="400">
          <cell r="A400" t="str">
            <v>MLSL</v>
          </cell>
          <cell r="B400" t="str">
            <v>UNA</v>
          </cell>
          <cell r="C400" t="str">
            <v>5065MBL MLSL</v>
          </cell>
          <cell r="D400" t="str">
            <v>Ultimate Chief Entity AP</v>
          </cell>
          <cell r="E400">
            <v>67678.97</v>
          </cell>
          <cell r="F400">
            <v>65376.62</v>
          </cell>
          <cell r="G400">
            <v>-65376.62</v>
          </cell>
          <cell r="H400" t="str">
            <v>Agreed to Other Company GL Balance</v>
          </cell>
          <cell r="I400" t="str">
            <v>Monthly</v>
          </cell>
          <cell r="J400" t="str">
            <v>RC</v>
          </cell>
        </row>
        <row r="401">
          <cell r="A401" t="str">
            <v>MLSL</v>
          </cell>
          <cell r="B401" t="str">
            <v>UNA</v>
          </cell>
          <cell r="C401" t="str">
            <v>5090MBL MLSL</v>
          </cell>
          <cell r="D401" t="str">
            <v>Ultimate Chief Entity AP</v>
          </cell>
          <cell r="E401">
            <v>16210918.42</v>
          </cell>
          <cell r="F401">
            <v>16023526.630000001</v>
          </cell>
          <cell r="G401">
            <v>-16023526.630000001</v>
          </cell>
          <cell r="H401" t="str">
            <v>Agreed to Other Company GL Balance</v>
          </cell>
          <cell r="I401" t="str">
            <v>Monthly</v>
          </cell>
          <cell r="J401" t="str">
            <v>RC</v>
          </cell>
        </row>
        <row r="402">
          <cell r="A402" t="str">
            <v>MLSL</v>
          </cell>
          <cell r="B402" t="str">
            <v>UNA</v>
          </cell>
          <cell r="C402" t="str">
            <v>5240MIMLMLSL</v>
          </cell>
          <cell r="D402" t="str">
            <v>Ultimate Chief Entity AP</v>
          </cell>
          <cell r="E402">
            <v>828431.55</v>
          </cell>
          <cell r="F402">
            <v>-168747.29</v>
          </cell>
          <cell r="G402">
            <v>997178.84000000008</v>
          </cell>
          <cell r="H402" t="str">
            <v>Agreed to Other Company GL Balance</v>
          </cell>
          <cell r="I402" t="str">
            <v>Monthly</v>
          </cell>
          <cell r="J402" t="str">
            <v>RC</v>
          </cell>
        </row>
        <row r="403">
          <cell r="A403" t="str">
            <v>MLSL</v>
          </cell>
          <cell r="B403" t="str">
            <v>UNA</v>
          </cell>
          <cell r="C403" t="str">
            <v>5500BSMRSTAT</v>
          </cell>
          <cell r="D403" t="str">
            <v>Intra Company Loans</v>
          </cell>
          <cell r="E403">
            <v>0</v>
          </cell>
          <cell r="F403">
            <v>0</v>
          </cell>
          <cell r="G403">
            <v>0</v>
          </cell>
          <cell r="H403" t="str">
            <v>Agreed to Other Company GL Balance</v>
          </cell>
          <cell r="I403" t="str">
            <v>Monthly</v>
          </cell>
          <cell r="J403" t="str">
            <v>RC</v>
          </cell>
        </row>
        <row r="404">
          <cell r="A404" t="str">
            <v>MLSL</v>
          </cell>
          <cell r="B404" t="str">
            <v>UNA</v>
          </cell>
          <cell r="C404" t="str">
            <v>5500BSMEBSMR</v>
          </cell>
          <cell r="D404" t="str">
            <v>Intra Company Loans</v>
          </cell>
          <cell r="E404">
            <v>-20</v>
          </cell>
          <cell r="F404">
            <v>5940</v>
          </cell>
          <cell r="G404">
            <v>-5940</v>
          </cell>
          <cell r="H404" t="str">
            <v>Agreed to Other Company GL Balance</v>
          </cell>
          <cell r="I404" t="str">
            <v>Monthly</v>
          </cell>
          <cell r="J404" t="str">
            <v>RC</v>
          </cell>
        </row>
        <row r="405">
          <cell r="A405" t="str">
            <v>MLSL</v>
          </cell>
          <cell r="B405" t="str">
            <v>UNA</v>
          </cell>
          <cell r="C405" t="str">
            <v>5500BSSYPSMM</v>
          </cell>
          <cell r="D405" t="str">
            <v>Intra Company Loans</v>
          </cell>
          <cell r="E405">
            <v>0.01</v>
          </cell>
          <cell r="F405">
            <v>-20</v>
          </cell>
          <cell r="G405">
            <v>20</v>
          </cell>
          <cell r="H405" t="str">
            <v>Agreed to Other Company GL Balance</v>
          </cell>
          <cell r="I405" t="str">
            <v>Monthly</v>
          </cell>
          <cell r="J405" t="str">
            <v>RC</v>
          </cell>
        </row>
        <row r="406">
          <cell r="A406" t="str">
            <v>MLSL</v>
          </cell>
          <cell r="B406" t="str">
            <v>UNA</v>
          </cell>
          <cell r="C406" t="str">
            <v>5500FSMAFSMF</v>
          </cell>
          <cell r="D406" t="str">
            <v>Intra Company Loans</v>
          </cell>
          <cell r="E406">
            <v>39452.559999999998</v>
          </cell>
          <cell r="F406">
            <v>72000</v>
          </cell>
          <cell r="G406">
            <v>0</v>
          </cell>
          <cell r="H406" t="str">
            <v>Agreed to Other Company GL Balance</v>
          </cell>
          <cell r="I406" t="str">
            <v>Monthly</v>
          </cell>
          <cell r="J406" t="str">
            <v>RC</v>
          </cell>
        </row>
        <row r="407">
          <cell r="A407" t="str">
            <v>MLSL</v>
          </cell>
          <cell r="B407" t="str">
            <v>UNA</v>
          </cell>
          <cell r="C407" t="str">
            <v>5500FSMAIV</v>
          </cell>
          <cell r="D407" t="str">
            <v>Intra Company Loans</v>
          </cell>
          <cell r="E407">
            <v>-3507353.08</v>
          </cell>
          <cell r="F407">
            <v>-4474.88</v>
          </cell>
          <cell r="G407">
            <v>0</v>
          </cell>
          <cell r="H407" t="str">
            <v>Agreed to Other Company GL Balance</v>
          </cell>
          <cell r="I407" t="str">
            <v>Monthly</v>
          </cell>
          <cell r="J407" t="str">
            <v>RC</v>
          </cell>
        </row>
        <row r="408">
          <cell r="A408" t="str">
            <v>MLSL</v>
          </cell>
          <cell r="B408" t="str">
            <v>UNA</v>
          </cell>
          <cell r="C408" t="str">
            <v>5500FSMASTAT</v>
          </cell>
          <cell r="D408" t="str">
            <v>Intra Company Loans</v>
          </cell>
          <cell r="E408">
            <v>-605344.81000000006</v>
          </cell>
        </row>
        <row r="409">
          <cell r="A409" t="str">
            <v>MLSL</v>
          </cell>
          <cell r="B409" t="str">
            <v>UNA</v>
          </cell>
          <cell r="C409" t="str">
            <v>5500FSMFIV</v>
          </cell>
          <cell r="D409" t="str">
            <v>Intra Company Loans</v>
          </cell>
        </row>
        <row r="410">
          <cell r="A410" t="str">
            <v>MLSL</v>
          </cell>
          <cell r="B410" t="str">
            <v>UNA</v>
          </cell>
          <cell r="C410" t="str">
            <v>5500FSMFSTAT</v>
          </cell>
          <cell r="D410" t="str">
            <v>Intra Company Loans</v>
          </cell>
        </row>
        <row r="411">
          <cell r="A411" t="str">
            <v>MLSL</v>
          </cell>
          <cell r="B411" t="str">
            <v>UNA</v>
          </cell>
          <cell r="C411" t="str">
            <v>5500OFNDSTAT</v>
          </cell>
          <cell r="D411" t="str">
            <v>Intra Company Loans</v>
          </cell>
          <cell r="E411">
            <v>72000</v>
          </cell>
          <cell r="F411">
            <v>72000</v>
          </cell>
          <cell r="G411">
            <v>-72000</v>
          </cell>
        </row>
        <row r="412">
          <cell r="A412" t="str">
            <v>MLSL</v>
          </cell>
          <cell r="B412" t="str">
            <v>UNA</v>
          </cell>
          <cell r="C412" t="str">
            <v>5500PSMMSTAT</v>
          </cell>
          <cell r="D412" t="str">
            <v>Intra Company Loans</v>
          </cell>
          <cell r="E412">
            <v>0</v>
          </cell>
          <cell r="F412">
            <v>0</v>
          </cell>
          <cell r="G412">
            <v>0</v>
          </cell>
          <cell r="H412" t="str">
            <v>Agreed to Other Company GL Balance</v>
          </cell>
          <cell r="I412" t="str">
            <v>Monthly</v>
          </cell>
          <cell r="J412" t="str">
            <v>RC</v>
          </cell>
        </row>
        <row r="413">
          <cell r="A413" t="str">
            <v>MLSL</v>
          </cell>
          <cell r="B413" t="str">
            <v>UNA</v>
          </cell>
          <cell r="C413" t="str">
            <v>5600BRANCH</v>
          </cell>
          <cell r="D413" t="str">
            <v>Intra Company Loans</v>
          </cell>
          <cell r="E413" t="str">
            <v>REVIEWED BY:</v>
          </cell>
          <cell r="F413">
            <v>-4474.88</v>
          </cell>
          <cell r="G413">
            <v>4474.88</v>
          </cell>
          <cell r="H413" t="str">
            <v>DATE:</v>
          </cell>
          <cell r="I413">
            <v>0</v>
          </cell>
          <cell r="J413" t="str">
            <v>DATE:</v>
          </cell>
        </row>
        <row r="414">
          <cell r="E414">
            <v>-1222010.0500000007</v>
          </cell>
        </row>
        <row r="415">
          <cell r="A415" t="str">
            <v>INVESTMENT SERVICES</v>
          </cell>
          <cell r="B415" t="str">
            <v>MONTH END:</v>
          </cell>
          <cell r="C415">
            <v>36830</v>
          </cell>
          <cell r="D415">
            <v>0</v>
          </cell>
          <cell r="E415">
            <v>0</v>
          </cell>
          <cell r="F415">
            <v>0</v>
          </cell>
          <cell r="G415" t="str">
            <v>MONTH END:</v>
          </cell>
          <cell r="H415">
            <v>0</v>
          </cell>
          <cell r="I415">
            <v>36830</v>
          </cell>
        </row>
        <row r="416">
          <cell r="A416" t="str">
            <v>BUSUNIT IV</v>
          </cell>
        </row>
        <row r="417">
          <cell r="E417" t="str">
            <v>Balance Per Trial Bal</v>
          </cell>
          <cell r="F417" t="str">
            <v>Balance Per Rec</v>
          </cell>
          <cell r="G417" t="str">
            <v>Diff</v>
          </cell>
          <cell r="H417" t="str">
            <v xml:space="preserve">Method Of </v>
          </cell>
          <cell r="I417" t="str">
            <v xml:space="preserve">Frequency Of </v>
          </cell>
          <cell r="J417" t="str">
            <v>Prepared by</v>
          </cell>
          <cell r="K417" t="str">
            <v>Reviewed by</v>
          </cell>
          <cell r="L417" t="str">
            <v>Reviewed by</v>
          </cell>
        </row>
        <row r="418">
          <cell r="A418" t="str">
            <v>Statent</v>
          </cell>
          <cell r="B418" t="str">
            <v>Loc</v>
          </cell>
          <cell r="C418" t="str">
            <v>ACCT SUB</v>
          </cell>
          <cell r="D418" t="str">
            <v>ACCT Name</v>
          </cell>
          <cell r="E418" t="str">
            <v>DR/(CR)</v>
          </cell>
          <cell r="F418" t="str">
            <v>DR/(CR)</v>
          </cell>
          <cell r="G418" t="str">
            <v>DR/(CR)</v>
          </cell>
          <cell r="H418" t="str">
            <v>Reconciliation</v>
          </cell>
          <cell r="I418" t="str">
            <v>Reconciliation</v>
          </cell>
          <cell r="J418" t="str">
            <v>RC</v>
          </cell>
          <cell r="K418" t="str">
            <v>R.Thorpe</v>
          </cell>
          <cell r="L418" t="str">
            <v>Alan Corr</v>
          </cell>
        </row>
        <row r="419">
          <cell r="A419" t="str">
            <v>AMCL</v>
          </cell>
          <cell r="B419" t="str">
            <v>UNA</v>
          </cell>
          <cell r="C419" t="str">
            <v>0005</v>
          </cell>
          <cell r="D419" t="str">
            <v>Fully Paid Ordinary Shares</v>
          </cell>
          <cell r="E419">
            <v>-250000</v>
          </cell>
          <cell r="F419">
            <v>-250000</v>
          </cell>
          <cell r="G419">
            <v>0</v>
          </cell>
          <cell r="H419" t="str">
            <v>Agreed to Capital Sheets</v>
          </cell>
          <cell r="I419" t="str">
            <v>Monthly</v>
          </cell>
          <cell r="J419" t="str">
            <v>RC</v>
          </cell>
        </row>
        <row r="420">
          <cell r="A420" t="str">
            <v>AMCL</v>
          </cell>
          <cell r="B420" t="str">
            <v>UNA</v>
          </cell>
          <cell r="C420" t="str">
            <v>0310PRIORYR</v>
          </cell>
          <cell r="D420" t="str">
            <v>Retained Earnings Prior Year</v>
          </cell>
          <cell r="E420">
            <v>-284595.75</v>
          </cell>
          <cell r="F420">
            <v>-284595.75</v>
          </cell>
          <cell r="G420">
            <v>0</v>
          </cell>
          <cell r="H420" t="str">
            <v>Agreed to prior yr Fin Statements</v>
          </cell>
          <cell r="I420" t="str">
            <v>Monthly</v>
          </cell>
          <cell r="J420" t="str">
            <v>RC</v>
          </cell>
        </row>
        <row r="421">
          <cell r="A421" t="str">
            <v>AMCL</v>
          </cell>
          <cell r="B421" t="str">
            <v>UNA</v>
          </cell>
          <cell r="C421" t="str">
            <v>1250DMINTER</v>
          </cell>
          <cell r="D421" t="str">
            <v>Suspense Domkt Inter</v>
          </cell>
          <cell r="E421">
            <v>-31315</v>
          </cell>
          <cell r="F421">
            <v>-31315</v>
          </cell>
          <cell r="G421">
            <v>0</v>
          </cell>
        </row>
        <row r="422">
          <cell r="A422" t="str">
            <v>AMCL</v>
          </cell>
          <cell r="B422" t="str">
            <v>UNA</v>
          </cell>
          <cell r="C422" t="str">
            <v>1800OTHER</v>
          </cell>
          <cell r="D422" t="str">
            <v>Other Debtors</v>
          </cell>
          <cell r="E422">
            <v>25000</v>
          </cell>
          <cell r="F422">
            <v>25000</v>
          </cell>
          <cell r="G422">
            <v>0</v>
          </cell>
          <cell r="H422" t="str">
            <v>Review Monthly Movement</v>
          </cell>
          <cell r="I422" t="str">
            <v>Monthly</v>
          </cell>
          <cell r="J422" t="str">
            <v>RC</v>
          </cell>
        </row>
        <row r="423">
          <cell r="A423" t="str">
            <v>AMCL</v>
          </cell>
          <cell r="B423" t="str">
            <v>UNA</v>
          </cell>
          <cell r="C423" t="str">
            <v>3610</v>
          </cell>
          <cell r="D423" t="str">
            <v>Provision for Tax</v>
          </cell>
          <cell r="E423">
            <v>31032.04</v>
          </cell>
          <cell r="F423">
            <v>31032.040799999988</v>
          </cell>
          <cell r="G423">
            <v>-7.9999998706625775E-4</v>
          </cell>
          <cell r="H423" t="str">
            <v>Agreed to Tax calcs</v>
          </cell>
          <cell r="I423" t="str">
            <v>Monthly</v>
          </cell>
          <cell r="J423" t="str">
            <v>RC</v>
          </cell>
        </row>
        <row r="424">
          <cell r="A424" t="str">
            <v>AMCL</v>
          </cell>
          <cell r="B424" t="str">
            <v>UNA</v>
          </cell>
          <cell r="C424" t="str">
            <v>4900</v>
          </cell>
          <cell r="D424" t="str">
            <v>Deferred Tax Liability</v>
          </cell>
          <cell r="E424">
            <v>-10800</v>
          </cell>
          <cell r="F424">
            <v>-10800</v>
          </cell>
          <cell r="G424">
            <v>0</v>
          </cell>
          <cell r="H424" t="str">
            <v>Agreed to Tax calcs</v>
          </cell>
          <cell r="I424" t="str">
            <v>Monthly</v>
          </cell>
          <cell r="J424" t="str">
            <v>RC</v>
          </cell>
        </row>
        <row r="425">
          <cell r="A425" t="str">
            <v>AMCL</v>
          </cell>
          <cell r="B425" t="str">
            <v>UNA</v>
          </cell>
          <cell r="C425" t="str">
            <v>5000AMCLMBL</v>
          </cell>
          <cell r="D425" t="str">
            <v>Intercompany</v>
          </cell>
          <cell r="E425">
            <v>-38990.720000000001</v>
          </cell>
          <cell r="F425">
            <v>-38990.720000000001</v>
          </cell>
          <cell r="G425">
            <v>0</v>
          </cell>
          <cell r="H425" t="str">
            <v>Agreed to Other Company GL Balance</v>
          </cell>
          <cell r="I425" t="str">
            <v>Monthly</v>
          </cell>
          <cell r="J425" t="str">
            <v>RC</v>
          </cell>
        </row>
        <row r="426">
          <cell r="A426" t="str">
            <v>AMCL</v>
          </cell>
          <cell r="B426" t="str">
            <v>UNA</v>
          </cell>
          <cell r="C426" t="str">
            <v>5060AMCLMBL</v>
          </cell>
          <cell r="D426" t="str">
            <v>Ultimate Chief Entity L&amp;D</v>
          </cell>
          <cell r="E426">
            <v>586463.92000000004</v>
          </cell>
          <cell r="F426">
            <v>586463.92000000004</v>
          </cell>
          <cell r="G426">
            <v>0</v>
          </cell>
          <cell r="H426" t="str">
            <v>Agreed to Other Company GL Balance</v>
          </cell>
          <cell r="I426" t="str">
            <v>Monthly</v>
          </cell>
          <cell r="J426" t="str">
            <v>RC</v>
          </cell>
        </row>
        <row r="427">
          <cell r="A427" t="str">
            <v>AMCL</v>
          </cell>
          <cell r="B427" t="str">
            <v>UNA</v>
          </cell>
          <cell r="C427" t="str">
            <v>5065AMCLMBL</v>
          </cell>
          <cell r="D427" t="str">
            <v>Ultimate Chief Entity L&amp;D</v>
          </cell>
          <cell r="E427">
            <v>3095.41</v>
          </cell>
          <cell r="F427">
            <v>3095.41</v>
          </cell>
          <cell r="G427">
            <v>0</v>
          </cell>
          <cell r="H427" t="str">
            <v>Agreed to Other Company GL Balance</v>
          </cell>
          <cell r="I427" t="str">
            <v>Monthly</v>
          </cell>
          <cell r="J427" t="str">
            <v>RC</v>
          </cell>
        </row>
        <row r="428">
          <cell r="E428">
            <v>29889.899999999991</v>
          </cell>
        </row>
        <row r="432">
          <cell r="A432" t="str">
            <v>PREPARED BY:</v>
          </cell>
          <cell r="B432" t="str">
            <v>REVIEWED BY:</v>
          </cell>
          <cell r="C432" t="str">
            <v>DATE:</v>
          </cell>
          <cell r="D432">
            <v>0</v>
          </cell>
          <cell r="E432" t="str">
            <v>REVIEWED BY: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 t="str">
            <v>DATE:</v>
          </cell>
        </row>
        <row r="434">
          <cell r="A434" t="str">
            <v>INVESTMENT SERVICES</v>
          </cell>
          <cell r="B434" t="str">
            <v>MONTH END:</v>
          </cell>
          <cell r="C434">
            <v>36830</v>
          </cell>
          <cell r="D434">
            <v>0</v>
          </cell>
          <cell r="E434">
            <v>0</v>
          </cell>
          <cell r="F434">
            <v>0</v>
          </cell>
          <cell r="G434" t="str">
            <v>MONTH END:</v>
          </cell>
          <cell r="H434">
            <v>0</v>
          </cell>
          <cell r="I434">
            <v>36830</v>
          </cell>
        </row>
        <row r="435">
          <cell r="A435" t="str">
            <v>BUSUNIT IV</v>
          </cell>
        </row>
        <row r="436">
          <cell r="E436" t="str">
            <v>Balance Per Trial Bal</v>
          </cell>
          <cell r="F436" t="str">
            <v>Balance Per Rec</v>
          </cell>
          <cell r="G436" t="str">
            <v>Diff</v>
          </cell>
          <cell r="H436" t="str">
            <v xml:space="preserve">Method Of </v>
          </cell>
          <cell r="I436" t="str">
            <v xml:space="preserve">Frequency Of </v>
          </cell>
          <cell r="J436" t="str">
            <v>Prepared by</v>
          </cell>
          <cell r="K436" t="str">
            <v>Reviewed by</v>
          </cell>
          <cell r="L436" t="str">
            <v>Reviewed by</v>
          </cell>
        </row>
        <row r="437">
          <cell r="A437" t="str">
            <v>Statent</v>
          </cell>
          <cell r="B437" t="str">
            <v>Loc</v>
          </cell>
          <cell r="C437" t="str">
            <v>ACCT SUB</v>
          </cell>
          <cell r="D437" t="str">
            <v>ACCT Name</v>
          </cell>
          <cell r="E437" t="str">
            <v>DR/(CR)</v>
          </cell>
          <cell r="F437" t="str">
            <v>DR/(CR)</v>
          </cell>
          <cell r="G437" t="str">
            <v>DR/(CR)</v>
          </cell>
          <cell r="H437" t="str">
            <v>Reconciliation</v>
          </cell>
          <cell r="I437" t="str">
            <v>Reconciliation</v>
          </cell>
          <cell r="J437" t="str">
            <v>RC</v>
          </cell>
          <cell r="K437" t="str">
            <v>R.Thorpe</v>
          </cell>
          <cell r="L437" t="str">
            <v>Alan Corr</v>
          </cell>
        </row>
        <row r="438">
          <cell r="A438" t="str">
            <v>AMCL</v>
          </cell>
          <cell r="B438" t="str">
            <v>UNA</v>
          </cell>
          <cell r="C438" t="str">
            <v>0005</v>
          </cell>
          <cell r="D438" t="str">
            <v>Fully Paid Ordinary Shares</v>
          </cell>
          <cell r="E438">
            <v>-250000</v>
          </cell>
          <cell r="F438">
            <v>-250000</v>
          </cell>
          <cell r="G438">
            <v>0</v>
          </cell>
          <cell r="H438" t="str">
            <v>Agreed to Capital Sheets</v>
          </cell>
          <cell r="I438" t="str">
            <v>Monthly</v>
          </cell>
          <cell r="J438" t="str">
            <v>RC</v>
          </cell>
        </row>
        <row r="439">
          <cell r="A439" t="str">
            <v>AMCL</v>
          </cell>
          <cell r="B439" t="str">
            <v>UNA</v>
          </cell>
          <cell r="C439" t="str">
            <v>0310PRIORYR</v>
          </cell>
          <cell r="D439" t="str">
            <v>Retained Earnings Prior Year</v>
          </cell>
          <cell r="E439">
            <v>-284595.75</v>
          </cell>
          <cell r="F439">
            <v>-284595.75</v>
          </cell>
          <cell r="G439">
            <v>0</v>
          </cell>
          <cell r="H439" t="str">
            <v>Agreed to prior yr Fin Statements</v>
          </cell>
          <cell r="I439" t="str">
            <v>Monthly</v>
          </cell>
          <cell r="J439" t="str">
            <v>RC</v>
          </cell>
        </row>
        <row r="440">
          <cell r="A440" t="str">
            <v>AMCL</v>
          </cell>
          <cell r="B440" t="str">
            <v>UNA</v>
          </cell>
          <cell r="C440" t="str">
            <v>1250DMINTER</v>
          </cell>
          <cell r="D440" t="str">
            <v>Suspense Domkt Inter</v>
          </cell>
          <cell r="E440">
            <v>-31315</v>
          </cell>
          <cell r="F440">
            <v>-31315</v>
          </cell>
          <cell r="G440">
            <v>0</v>
          </cell>
        </row>
        <row r="441">
          <cell r="A441" t="str">
            <v>AMCL</v>
          </cell>
          <cell r="B441" t="str">
            <v>UNA</v>
          </cell>
          <cell r="C441" t="str">
            <v>1800OTHER</v>
          </cell>
          <cell r="D441" t="str">
            <v>Other Debtors</v>
          </cell>
          <cell r="E441">
            <v>25000</v>
          </cell>
          <cell r="F441">
            <v>25000</v>
          </cell>
          <cell r="G441">
            <v>0</v>
          </cell>
          <cell r="H441" t="str">
            <v>Review Monthly Movement</v>
          </cell>
          <cell r="I441" t="str">
            <v>Monthly</v>
          </cell>
          <cell r="J441" t="str">
            <v>RC</v>
          </cell>
        </row>
        <row r="442">
          <cell r="A442" t="str">
            <v>AMCL</v>
          </cell>
          <cell r="B442" t="str">
            <v>UNA</v>
          </cell>
          <cell r="C442" t="str">
            <v>3610</v>
          </cell>
          <cell r="D442" t="str">
            <v>Provision for Tax</v>
          </cell>
          <cell r="E442">
            <v>31032.04</v>
          </cell>
          <cell r="F442">
            <v>31032.040799999988</v>
          </cell>
          <cell r="G442">
            <v>-7.9999998706625775E-4</v>
          </cell>
          <cell r="H442" t="str">
            <v>Agreed to Tax calcs</v>
          </cell>
          <cell r="I442" t="str">
            <v>Monthly</v>
          </cell>
          <cell r="J442" t="str">
            <v>RC</v>
          </cell>
        </row>
        <row r="443">
          <cell r="A443" t="str">
            <v>AMCL</v>
          </cell>
          <cell r="B443" t="str">
            <v>UNA</v>
          </cell>
          <cell r="C443" t="str">
            <v>4900</v>
          </cell>
          <cell r="D443" t="str">
            <v>Deferred Tax Liability</v>
          </cell>
          <cell r="E443">
            <v>-10800</v>
          </cell>
          <cell r="F443">
            <v>-10800</v>
          </cell>
          <cell r="G443">
            <v>0</v>
          </cell>
          <cell r="H443" t="str">
            <v>Agreed to Tax calcs</v>
          </cell>
          <cell r="I443" t="str">
            <v>Monthly</v>
          </cell>
          <cell r="J443" t="str">
            <v>RC</v>
          </cell>
          <cell r="K443" t="str">
            <v>Reviewed by</v>
          </cell>
          <cell r="L443" t="str">
            <v>Reviewed by</v>
          </cell>
        </row>
        <row r="444">
          <cell r="A444" t="str">
            <v>AMCL</v>
          </cell>
          <cell r="B444" t="str">
            <v>UNA</v>
          </cell>
          <cell r="C444" t="str">
            <v>5000AMCLMBL</v>
          </cell>
          <cell r="D444" t="str">
            <v>Intercompany</v>
          </cell>
          <cell r="E444">
            <v>-38990.720000000001</v>
          </cell>
          <cell r="F444">
            <v>-38990.720000000001</v>
          </cell>
          <cell r="G444">
            <v>0</v>
          </cell>
          <cell r="H444" t="str">
            <v>Agreed to Other Company GL Balance</v>
          </cell>
          <cell r="I444" t="str">
            <v>Monthly</v>
          </cell>
          <cell r="J444" t="str">
            <v>RC</v>
          </cell>
          <cell r="K444" t="str">
            <v>R.Thorpe</v>
          </cell>
          <cell r="L444" t="str">
            <v>Alan Corr</v>
          </cell>
        </row>
        <row r="445">
          <cell r="A445" t="str">
            <v>AMCL</v>
          </cell>
          <cell r="B445" t="str">
            <v>UNA</v>
          </cell>
          <cell r="C445" t="str">
            <v>5060AMCLMBL</v>
          </cell>
          <cell r="D445" t="str">
            <v>Ultimate Chief Entity L&amp;D</v>
          </cell>
          <cell r="E445">
            <v>583473.81999999995</v>
          </cell>
          <cell r="F445">
            <v>583473.81999999995</v>
          </cell>
          <cell r="G445">
            <v>0</v>
          </cell>
          <cell r="H445" t="str">
            <v>Agreed to Other Company GL Balance</v>
          </cell>
          <cell r="I445" t="str">
            <v>Monthly</v>
          </cell>
          <cell r="J445" t="str">
            <v>RC</v>
          </cell>
        </row>
        <row r="446">
          <cell r="A446" t="str">
            <v>AMCL</v>
          </cell>
          <cell r="B446" t="str">
            <v>UNA</v>
          </cell>
          <cell r="C446" t="str">
            <v>5065AMCLMBL</v>
          </cell>
          <cell r="D446" t="str">
            <v>Ultimate Chief Entity L&amp;D</v>
          </cell>
          <cell r="E446">
            <v>2990.1</v>
          </cell>
          <cell r="F446">
            <v>2990.1</v>
          </cell>
          <cell r="G446">
            <v>0</v>
          </cell>
          <cell r="H446" t="str">
            <v>Agreed to Other Company GL Balance</v>
          </cell>
          <cell r="I446" t="str">
            <v>Monthly</v>
          </cell>
          <cell r="J446" t="str">
            <v>RC</v>
          </cell>
        </row>
        <row r="447">
          <cell r="A447" t="str">
            <v>MIML</v>
          </cell>
          <cell r="B447" t="str">
            <v>UNA</v>
          </cell>
          <cell r="C447" t="str">
            <v>5040BSALMIML</v>
          </cell>
          <cell r="D447" t="str">
            <v>Ultimate Chief Entity AP</v>
          </cell>
          <cell r="E447">
            <v>26794.489999999896</v>
          </cell>
          <cell r="F447">
            <v>517604.7</v>
          </cell>
          <cell r="G447">
            <v>0</v>
          </cell>
          <cell r="H447" t="str">
            <v>Agree to Intecompany file per Group acct</v>
          </cell>
          <cell r="I447" t="str">
            <v>Monthly</v>
          </cell>
          <cell r="J447" t="str">
            <v>RC</v>
          </cell>
        </row>
        <row r="448">
          <cell r="A448" t="str">
            <v>MIML</v>
          </cell>
          <cell r="B448" t="str">
            <v>UNA</v>
          </cell>
          <cell r="C448" t="str">
            <v>5040MBL MIML</v>
          </cell>
          <cell r="D448" t="str">
            <v>Ultimate Chief Entity AP</v>
          </cell>
          <cell r="E448">
            <v>-45802826.909999996</v>
          </cell>
          <cell r="F448">
            <v>45816759.479999997</v>
          </cell>
          <cell r="G448">
            <v>13932.570000000298</v>
          </cell>
          <cell r="H448" t="str">
            <v>Agree to Intecompany file per Group acct</v>
          </cell>
          <cell r="I448" t="str">
            <v>Monthly</v>
          </cell>
          <cell r="J448" t="str">
            <v>RC</v>
          </cell>
        </row>
        <row r="449">
          <cell r="A449" t="str">
            <v>MIML</v>
          </cell>
          <cell r="B449" t="str">
            <v>UNA</v>
          </cell>
          <cell r="C449" t="str">
            <v>5040MEL MIML</v>
          </cell>
          <cell r="D449" t="str">
            <v>Ultimate Chief Entity AP</v>
          </cell>
          <cell r="E449">
            <v>-680599.08</v>
          </cell>
          <cell r="F449">
            <v>680599.08</v>
          </cell>
          <cell r="G449">
            <v>0</v>
          </cell>
          <cell r="H449" t="str">
            <v>Agree to Intecompany file per Group acct</v>
          </cell>
          <cell r="I449" t="str">
            <v>Monthly</v>
          </cell>
          <cell r="J449" t="str">
            <v>RC</v>
          </cell>
        </row>
        <row r="450">
          <cell r="A450" t="str">
            <v>MIML</v>
          </cell>
          <cell r="B450" t="str">
            <v>UNA</v>
          </cell>
          <cell r="C450" t="str">
            <v>5060MBL MIML</v>
          </cell>
          <cell r="D450" t="str">
            <v>Ultimate Chief Entity Loans</v>
          </cell>
          <cell r="E450">
            <v>8155254.9699999997</v>
          </cell>
          <cell r="F450">
            <v>-8155254.9699999997</v>
          </cell>
          <cell r="G450">
            <v>0</v>
          </cell>
          <cell r="H450" t="str">
            <v>Agree to Intecompany file per Group acct</v>
          </cell>
          <cell r="I450" t="str">
            <v>Monthly</v>
          </cell>
          <cell r="J450" t="str">
            <v>RC</v>
          </cell>
        </row>
        <row r="451">
          <cell r="A451" t="str">
            <v>MIML</v>
          </cell>
          <cell r="B451" t="str">
            <v>UNA</v>
          </cell>
          <cell r="C451" t="str">
            <v>5065MBL MIML</v>
          </cell>
          <cell r="D451" t="str">
            <v>Ultimate Chief Entity Loans</v>
          </cell>
          <cell r="E451">
            <v>-63606.239999999998</v>
          </cell>
          <cell r="F451">
            <v>63606.239999999998</v>
          </cell>
          <cell r="G451">
            <v>0</v>
          </cell>
          <cell r="H451" t="str">
            <v>Agree to Intecompany file per Group acct</v>
          </cell>
          <cell r="I451" t="str">
            <v>Monthly</v>
          </cell>
          <cell r="J451" t="str">
            <v>RC</v>
          </cell>
        </row>
        <row r="452">
          <cell r="A452" t="str">
            <v>MIML</v>
          </cell>
          <cell r="B452" t="str">
            <v>UNA</v>
          </cell>
          <cell r="C452" t="str">
            <v>5090 MBL MIML</v>
          </cell>
          <cell r="D452" t="str">
            <v>Ultimate Chief Entity Loans</v>
          </cell>
          <cell r="E452">
            <v>3072022.08</v>
          </cell>
          <cell r="F452">
            <v>-3241641.8200000003</v>
          </cell>
          <cell r="G452">
            <v>-169619.74000000022</v>
          </cell>
          <cell r="H452" t="str">
            <v>Agree to Intecompany file per Group acct</v>
          </cell>
          <cell r="I452" t="str">
            <v>Monthly</v>
          </cell>
          <cell r="J452" t="str">
            <v>RC</v>
          </cell>
        </row>
        <row r="453">
          <cell r="A453" t="str">
            <v>MIML</v>
          </cell>
          <cell r="B453" t="str">
            <v>UNA</v>
          </cell>
          <cell r="C453" t="str">
            <v>5160 MAL MIML</v>
          </cell>
          <cell r="D453" t="str">
            <v>Chief Entity L&amp;D</v>
          </cell>
          <cell r="E453">
            <v>-496730.99</v>
          </cell>
          <cell r="F453">
            <v>496730.99</v>
          </cell>
          <cell r="G453">
            <v>0</v>
          </cell>
          <cell r="H453" t="str">
            <v>Agree to Intecompany file per Group acct</v>
          </cell>
          <cell r="I453" t="str">
            <v>Monthly</v>
          </cell>
          <cell r="J453" t="str">
            <v>RC</v>
          </cell>
        </row>
        <row r="454">
          <cell r="A454" t="str">
            <v>MIML</v>
          </cell>
          <cell r="B454" t="str">
            <v>UNA</v>
          </cell>
          <cell r="C454" t="str">
            <v>5165 MAL MIML</v>
          </cell>
          <cell r="D454" t="str">
            <v>Chief Entity L&amp;D</v>
          </cell>
          <cell r="E454">
            <v>-44.39</v>
          </cell>
          <cell r="F454">
            <v>44.39</v>
          </cell>
          <cell r="G454">
            <v>0</v>
          </cell>
          <cell r="H454" t="str">
            <v>Agree to Intecompany file per Group acct</v>
          </cell>
          <cell r="I454" t="str">
            <v>Monthly</v>
          </cell>
          <cell r="J454" t="str">
            <v>RC</v>
          </cell>
        </row>
        <row r="455">
          <cell r="A455" t="str">
            <v>MIML</v>
          </cell>
          <cell r="B455" t="str">
            <v>UNA</v>
          </cell>
          <cell r="C455" t="str">
            <v>5200MEL MIML</v>
          </cell>
          <cell r="D455" t="str">
            <v>Related entity loans</v>
          </cell>
          <cell r="E455">
            <v>479712.14</v>
          </cell>
          <cell r="F455">
            <v>-479712.14</v>
          </cell>
          <cell r="G455">
            <v>0</v>
          </cell>
          <cell r="H455" t="str">
            <v>Agree to Intecompany file per Group acct</v>
          </cell>
          <cell r="I455" t="str">
            <v>Monthly</v>
          </cell>
          <cell r="J455" t="str">
            <v>RC</v>
          </cell>
        </row>
        <row r="456">
          <cell r="A456" t="str">
            <v>PREPARED BY:</v>
          </cell>
          <cell r="B456" t="str">
            <v>UNA</v>
          </cell>
          <cell r="C456" t="str">
            <v>5200BSALMIML</v>
          </cell>
          <cell r="D456" t="str">
            <v>Related entity loans</v>
          </cell>
          <cell r="E456" t="str">
            <v>REVIEWED BY:</v>
          </cell>
          <cell r="F456">
            <v>91311.39</v>
          </cell>
          <cell r="G456">
            <v>0</v>
          </cell>
          <cell r="H456" t="str">
            <v>Agree to Intecompany file per Group acct</v>
          </cell>
          <cell r="I456" t="str">
            <v>Monthly</v>
          </cell>
          <cell r="J456" t="str">
            <v>DATE:</v>
          </cell>
        </row>
        <row r="457">
          <cell r="A457" t="str">
            <v>MIML</v>
          </cell>
          <cell r="B457" t="str">
            <v>UNA</v>
          </cell>
          <cell r="C457" t="str">
            <v>5200MIMLMUL</v>
          </cell>
          <cell r="D457" t="str">
            <v>Related entity loans</v>
          </cell>
          <cell r="E457">
            <v>3238.25</v>
          </cell>
          <cell r="F457">
            <v>-3238.25</v>
          </cell>
          <cell r="G457">
            <v>0</v>
          </cell>
          <cell r="H457" t="str">
            <v>Agree to Intecompany file per Group acct</v>
          </cell>
          <cell r="I457" t="str">
            <v>Monthly</v>
          </cell>
          <cell r="J457" t="str">
            <v>RC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>
        <row r="7">
          <cell r="E7" t="str">
            <v>Y/E 31 December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</row>
        <row r="11">
          <cell r="F11">
            <v>2.5999999999999999E-2</v>
          </cell>
          <cell r="G11">
            <v>2.8000000000000001E-2</v>
          </cell>
          <cell r="H11">
            <v>2.8000000000000001E-2</v>
          </cell>
          <cell r="I11">
            <v>0.03</v>
          </cell>
          <cell r="J11">
            <v>0.03</v>
          </cell>
          <cell r="K11">
            <v>2.9000000000000001E-2</v>
          </cell>
          <cell r="L11">
            <v>2.8000000000000001E-2</v>
          </cell>
          <cell r="M11">
            <v>2.8000000000000001E-2</v>
          </cell>
          <cell r="N11">
            <v>2.8000000000000001E-2</v>
          </cell>
          <cell r="O11">
            <v>2.8000000000000001E-2</v>
          </cell>
          <cell r="P11">
            <v>2.8000000000000001E-2</v>
          </cell>
          <cell r="Q11">
            <v>2.8000000000000001E-2</v>
          </cell>
        </row>
        <row r="13">
          <cell r="F13">
            <v>0.13500000000000001</v>
          </cell>
          <cell r="G13">
            <v>0.13500000000000001</v>
          </cell>
          <cell r="H13">
            <v>0.13500000000000001</v>
          </cell>
          <cell r="I13">
            <v>0.13500000000000001</v>
          </cell>
          <cell r="J13">
            <v>0.13500000000000001</v>
          </cell>
          <cell r="K13">
            <v>0.13500000000000001</v>
          </cell>
          <cell r="L13">
            <v>0.13500000000000001</v>
          </cell>
          <cell r="M13">
            <v>0.13500000000000001</v>
          </cell>
          <cell r="N13">
            <v>0.13500000000000001</v>
          </cell>
          <cell r="O13">
            <v>0.13500000000000001</v>
          </cell>
          <cell r="P13">
            <v>0.13500000000000001</v>
          </cell>
          <cell r="Q13">
            <v>0.13500000000000001</v>
          </cell>
        </row>
        <row r="15">
          <cell r="F15">
            <v>2.5999999999999999E-2</v>
          </cell>
          <cell r="G15">
            <v>2.5999999999999999E-2</v>
          </cell>
          <cell r="H15">
            <v>2.5000000000000001E-2</v>
          </cell>
          <cell r="I15">
            <v>2.5000000000000001E-2</v>
          </cell>
          <cell r="J15">
            <v>2.5000000000000001E-2</v>
          </cell>
          <cell r="K15">
            <v>2.5000000000000001E-2</v>
          </cell>
          <cell r="L15">
            <v>2.5000000000000001E-2</v>
          </cell>
          <cell r="M15">
            <v>2.5000000000000001E-2</v>
          </cell>
          <cell r="N15">
            <v>2.5000000000000001E-2</v>
          </cell>
          <cell r="O15">
            <v>2.5000000000000001E-2</v>
          </cell>
          <cell r="P15">
            <v>2.5000000000000001E-2</v>
          </cell>
          <cell r="Q15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F38">
            <v>1.6529941235577539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1399</v>
          </cell>
        </row>
      </sheetData>
      <sheetData sheetId="12">
        <row r="23">
          <cell r="E23">
            <v>626.25652438667692</v>
          </cell>
        </row>
      </sheetData>
      <sheetData sheetId="13" refreshError="1"/>
      <sheetData sheetId="14">
        <row r="28">
          <cell r="D28">
            <v>39.728110473919109</v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3. Chart of Accounts from DUET Group PSGL</v>
          </cell>
          <cell r="D1">
            <v>1</v>
          </cell>
        </row>
        <row r="3">
          <cell r="A3" t="str">
            <v>NOTE TO FUND ACCOUNTANT:</v>
          </cell>
        </row>
        <row r="4">
          <cell r="A4" t="str">
            <v>PLEASE UPDATE THIS SHEET WITH THE LATEST IBF AUST CHART OF ACCOUNTS TREE FROM PSGL.</v>
          </cell>
        </row>
        <row r="5">
          <cell r="A5" t="str">
            <v xml:space="preserve">NOTE - THERE WILL BE ACCOUNTS WHICH ARE NOT APPLICABLE TO YOUR FUND.  </v>
          </cell>
        </row>
        <row r="7">
          <cell r="A7" t="str">
            <v>Account</v>
          </cell>
          <cell r="B7" t="str">
            <v>Description</v>
          </cell>
          <cell r="C7" t="str">
            <v>Lvl 2 Node</v>
          </cell>
          <cell r="D7" t="str">
            <v>Lvl 3 Node</v>
          </cell>
          <cell r="E7" t="str">
            <v>Lvl 4 Node</v>
          </cell>
          <cell r="F7" t="str">
            <v>BS_PL_CATEGORY</v>
          </cell>
          <cell r="G7" t="str">
            <v>Lvl 6 Node</v>
          </cell>
        </row>
        <row r="8">
          <cell r="A8" t="str">
            <v>1003101020</v>
          </cell>
          <cell r="B8" t="str">
            <v>NOTES AND COINS - NIB</v>
          </cell>
          <cell r="C8" t="str">
            <v>IBF_AU_BALANCE_SHEET</v>
          </cell>
          <cell r="D8" t="str">
            <v>IBF_AU_ASSETS</v>
          </cell>
          <cell r="E8" t="str">
            <v>IBF_AU_CURR_ASS</v>
          </cell>
          <cell r="F8" t="str">
            <v>IBF_AU_CASH_EQS</v>
          </cell>
          <cell r="G8" t="str">
            <v>1003101020</v>
          </cell>
        </row>
        <row r="9">
          <cell r="A9" t="str">
            <v>1003151010</v>
          </cell>
          <cell r="B9" t="str">
            <v>EXCHANGE SETTLEMENT (RBA) - IB</v>
          </cell>
          <cell r="C9" t="str">
            <v>IBF_AU_BALANCE_SHEET</v>
          </cell>
          <cell r="D9" t="str">
            <v>IBF_AU_ASSETS</v>
          </cell>
          <cell r="E9" t="str">
            <v>IBF_AU_CURR_ASS</v>
          </cell>
          <cell r="F9" t="str">
            <v>IBF_AU_CASH_EQS</v>
          </cell>
          <cell r="G9" t="str">
            <v>1003151010</v>
          </cell>
        </row>
        <row r="10">
          <cell r="A10" t="str">
            <v>1003151510</v>
          </cell>
          <cell r="B10" t="str">
            <v>BALS AT FOREIGN CENT BNKS - IB</v>
          </cell>
          <cell r="C10" t="str">
            <v>IBF_AU_BALANCE_SHEET</v>
          </cell>
          <cell r="D10" t="str">
            <v>IBF_AU_ASSETS</v>
          </cell>
          <cell r="E10" t="str">
            <v>IBF_AU_CURR_ASS</v>
          </cell>
          <cell r="F10" t="str">
            <v>IBF_AU_CASH_EQS</v>
          </cell>
          <cell r="G10" t="str">
            <v>1003151510</v>
          </cell>
        </row>
        <row r="11">
          <cell r="A11" t="str">
            <v>1003152010</v>
          </cell>
          <cell r="B11" t="str">
            <v>REG MIN FUNDS ON DEPOSIT IB</v>
          </cell>
          <cell r="C11" t="str">
            <v>IBF_AU_BALANCE_SHEET</v>
          </cell>
          <cell r="D11" t="str">
            <v>IBF_AU_ASSETS</v>
          </cell>
          <cell r="E11" t="str">
            <v>IBF_AU_CURR_ASS</v>
          </cell>
          <cell r="F11" t="str">
            <v>IBF_AU_CASH_EQS</v>
          </cell>
          <cell r="G11" t="str">
            <v>1003152010</v>
          </cell>
        </row>
        <row r="12">
          <cell r="A12" t="str">
            <v>1003152020</v>
          </cell>
          <cell r="B12" t="str">
            <v>REG MIN FUNDS ON DEPOSIT NIB</v>
          </cell>
          <cell r="C12" t="str">
            <v>IBF_AU_BALANCE_SHEET</v>
          </cell>
          <cell r="D12" t="str">
            <v>IBF_AU_ASSETS</v>
          </cell>
          <cell r="E12" t="str">
            <v>IBF_AU_CURR_ASS</v>
          </cell>
          <cell r="F12" t="str">
            <v>IBF_AU_CASH_EQS</v>
          </cell>
          <cell r="G12" t="str">
            <v>1003152020</v>
          </cell>
        </row>
        <row r="13">
          <cell r="A13" t="str">
            <v>1003152025</v>
          </cell>
          <cell r="B13" t="str">
            <v>REG MIN FUNDS DEP AC INT NIB</v>
          </cell>
          <cell r="C13" t="str">
            <v>IBF_AU_BALANCE_SHEET</v>
          </cell>
          <cell r="D13" t="str">
            <v>IBF_AU_ASSETS</v>
          </cell>
          <cell r="E13" t="str">
            <v>IBF_AU_CURR_ASS</v>
          </cell>
          <cell r="F13" t="str">
            <v>IBF_AU_CASH_EQS</v>
          </cell>
          <cell r="G13" t="str">
            <v>1003152025</v>
          </cell>
        </row>
        <row r="14">
          <cell r="A14" t="str">
            <v>1003153520</v>
          </cell>
          <cell r="B14" t="str">
            <v>EXCHANGE SETTLEMT ACCR INT NIB</v>
          </cell>
          <cell r="C14" t="str">
            <v>IBF_AU_BALANCE_SHEET</v>
          </cell>
          <cell r="D14" t="str">
            <v>IBF_AU_ASSETS</v>
          </cell>
          <cell r="E14" t="str">
            <v>IBF_AU_CURR_ASS</v>
          </cell>
          <cell r="F14" t="str">
            <v>IBF_AU_CASH_EQS</v>
          </cell>
          <cell r="G14" t="str">
            <v>1003153520</v>
          </cell>
        </row>
        <row r="15">
          <cell r="A15" t="str">
            <v>1006101010</v>
          </cell>
          <cell r="B15" t="str">
            <v>NOSTROS - IB</v>
          </cell>
          <cell r="C15" t="str">
            <v>IBF_AU_BALANCE_SHEET</v>
          </cell>
          <cell r="D15" t="str">
            <v>IBF_AU_ASSETS</v>
          </cell>
          <cell r="E15" t="str">
            <v>IBF_AU_CURR_ASS</v>
          </cell>
          <cell r="F15" t="str">
            <v>IBF_AU_CASH_EQS</v>
          </cell>
          <cell r="G15" t="str">
            <v>1006101010</v>
          </cell>
        </row>
        <row r="16">
          <cell r="A16" t="str">
            <v>1006101020</v>
          </cell>
          <cell r="B16" t="str">
            <v>NOSTROS - NIB</v>
          </cell>
          <cell r="C16" t="str">
            <v>IBF_AU_BALANCE_SHEET</v>
          </cell>
          <cell r="D16" t="str">
            <v>IBF_AU_ASSETS</v>
          </cell>
          <cell r="E16" t="str">
            <v>IBF_AU_CURR_ASS</v>
          </cell>
          <cell r="F16" t="str">
            <v>IBF_AU_CASH_EQS</v>
          </cell>
          <cell r="G16" t="str">
            <v>1006101020</v>
          </cell>
        </row>
        <row r="17">
          <cell r="A17" t="str">
            <v>1006101510</v>
          </cell>
          <cell r="B17" t="str">
            <v>CASH AT BANK OTHER - IB</v>
          </cell>
          <cell r="C17" t="str">
            <v>IBF_AU_BALANCE_SHEET</v>
          </cell>
          <cell r="D17" t="str">
            <v>IBF_AU_ASSETS</v>
          </cell>
          <cell r="E17" t="str">
            <v>IBF_AU_CURR_ASS</v>
          </cell>
          <cell r="F17" t="str">
            <v>IBF_AU_CASH_EQS</v>
          </cell>
          <cell r="G17" t="str">
            <v>1006101510</v>
          </cell>
        </row>
        <row r="18">
          <cell r="A18" t="str">
            <v>1006102010</v>
          </cell>
          <cell r="B18" t="str">
            <v>RESTRICTED CASH- CURRENT</v>
          </cell>
          <cell r="C18" t="str">
            <v>IBF_AU_BALANCE_SHEET</v>
          </cell>
          <cell r="D18" t="str">
            <v>IBF_AU_ASSETS</v>
          </cell>
          <cell r="E18" t="str">
            <v>IBF_AU_CURR_ASS</v>
          </cell>
          <cell r="F18" t="str">
            <v>IBF_AU_CASH_EQS</v>
          </cell>
          <cell r="G18" t="str">
            <v>1006102010</v>
          </cell>
        </row>
        <row r="19">
          <cell r="A19" t="str">
            <v>1006103520</v>
          </cell>
          <cell r="B19" t="str">
            <v>CASH AT BANK OTHER ACC INT NIB</v>
          </cell>
          <cell r="C19" t="str">
            <v>IBF_AU_BALANCE_SHEET</v>
          </cell>
          <cell r="D19" t="str">
            <v>IBF_AU_ASSETS</v>
          </cell>
          <cell r="E19" t="str">
            <v>IBF_AU_CURR_ASS</v>
          </cell>
          <cell r="F19" t="str">
            <v>IBF_AU_CASH_EQS</v>
          </cell>
          <cell r="G19" t="str">
            <v>1006103520</v>
          </cell>
        </row>
        <row r="20">
          <cell r="A20" t="str">
            <v>1006301210</v>
          </cell>
          <cell r="B20" t="str">
            <v>TERM BANK LOAN (AMORT COST) IB</v>
          </cell>
          <cell r="C20" t="str">
            <v>IBF_AU_BALANCE_SHEET</v>
          </cell>
          <cell r="D20" t="str">
            <v>IBF_AU_ASSETS</v>
          </cell>
          <cell r="E20" t="str">
            <v>IBF_AU_CURR_ASS</v>
          </cell>
          <cell r="F20" t="str">
            <v>IBF_AU_CASH_EQS</v>
          </cell>
          <cell r="G20" t="str">
            <v>1006301210</v>
          </cell>
        </row>
        <row r="21">
          <cell r="A21" t="str">
            <v>1006302210</v>
          </cell>
          <cell r="B21" t="str">
            <v>CALL BANKLOAN FAIR VAL COST IB</v>
          </cell>
          <cell r="C21" t="str">
            <v>IBF_AU_BALANCE_SHEET</v>
          </cell>
          <cell r="D21" t="str">
            <v>IBF_AU_ASSETS</v>
          </cell>
          <cell r="E21" t="str">
            <v>IBF_AU_CURR_ASS</v>
          </cell>
          <cell r="F21" t="str">
            <v>IBF_AU_CASH_EQS</v>
          </cell>
          <cell r="G21" t="str">
            <v>1006302210</v>
          </cell>
        </row>
        <row r="22">
          <cell r="A22" t="str">
            <v>1006302620</v>
          </cell>
          <cell r="B22" t="str">
            <v>CALL BANK LOAN FV REVAL</v>
          </cell>
          <cell r="C22" t="str">
            <v>IBF_AU_BALANCE_SHEET</v>
          </cell>
          <cell r="D22" t="str">
            <v>IBF_AU_ASSETS</v>
          </cell>
          <cell r="E22" t="str">
            <v>IBF_AU_CURR_ASS</v>
          </cell>
          <cell r="F22" t="str">
            <v>IBF_AU_CASH_EQS</v>
          </cell>
          <cell r="G22" t="str">
            <v>1006302620</v>
          </cell>
        </row>
        <row r="23">
          <cell r="A23" t="str">
            <v>1015102010</v>
          </cell>
          <cell r="B23" t="str">
            <v>CERTIFICATES OF DEPOSIT - IB</v>
          </cell>
          <cell r="C23" t="str">
            <v>IBF_AU_BALANCE_SHEET</v>
          </cell>
          <cell r="D23" t="str">
            <v>IBF_AU_ASSETS</v>
          </cell>
          <cell r="E23" t="str">
            <v>IBF_AU_CURR_ASS</v>
          </cell>
          <cell r="F23" t="str">
            <v>IBF_AU_CASH_EQS</v>
          </cell>
          <cell r="G23" t="str">
            <v>1015102010</v>
          </cell>
        </row>
        <row r="24">
          <cell r="A24" t="str">
            <v>1015102120</v>
          </cell>
          <cell r="B24" t="str">
            <v>CERTIFICATES DEPO REVAL - NIB</v>
          </cell>
          <cell r="C24" t="str">
            <v>IBF_AU_BALANCE_SHEET</v>
          </cell>
          <cell r="D24" t="str">
            <v>IBF_AU_ASSETS</v>
          </cell>
          <cell r="E24" t="str">
            <v>IBF_AU_CURR_ASS</v>
          </cell>
          <cell r="F24" t="str">
            <v>IBF_AU_CASH_EQS</v>
          </cell>
          <cell r="G24" t="str">
            <v>1015102120</v>
          </cell>
        </row>
        <row r="25">
          <cell r="A25" t="str">
            <v>1015173120</v>
          </cell>
          <cell r="B25" t="str">
            <v>CORPORATE BONDS REVAL NIB</v>
          </cell>
          <cell r="C25" t="str">
            <v>IBF_AU_BALANCE_SHEET</v>
          </cell>
          <cell r="D25" t="str">
            <v>IBF_AU_ASSETS</v>
          </cell>
          <cell r="E25" t="str">
            <v>IBF_AU_CURR_ASS</v>
          </cell>
          <cell r="F25" t="str">
            <v>IBF_AU_CASH_EQS</v>
          </cell>
          <cell r="G25" t="str">
            <v>1015173120</v>
          </cell>
        </row>
        <row r="26">
          <cell r="A26" t="str">
            <v>1015173510</v>
          </cell>
          <cell r="B26" t="str">
            <v>BILLS DISCOUNTED ECP IB</v>
          </cell>
          <cell r="C26" t="str">
            <v>IBF_AU_BALANCE_SHEET</v>
          </cell>
          <cell r="D26" t="str">
            <v>IBF_AU_ASSETS</v>
          </cell>
          <cell r="E26" t="str">
            <v>IBF_AU_CURR_ASS</v>
          </cell>
          <cell r="F26" t="str">
            <v>IBF_AU_CASH_EQS</v>
          </cell>
          <cell r="G26" t="str">
            <v>1015173510</v>
          </cell>
        </row>
        <row r="27">
          <cell r="A27" t="str">
            <v>1015173620</v>
          </cell>
          <cell r="B27" t="str">
            <v>BILLS DISCOUNTED ECP REVAL NIB</v>
          </cell>
          <cell r="C27" t="str">
            <v>IBF_AU_BALANCE_SHEET</v>
          </cell>
          <cell r="D27" t="str">
            <v>IBF_AU_ASSETS</v>
          </cell>
          <cell r="E27" t="str">
            <v>IBF_AU_CURR_ASS</v>
          </cell>
          <cell r="F27" t="str">
            <v>IBF_AU_CASH_EQS</v>
          </cell>
          <cell r="G27" t="str">
            <v>1015173620</v>
          </cell>
        </row>
        <row r="28">
          <cell r="A28" t="str">
            <v>1015173710</v>
          </cell>
          <cell r="B28" t="str">
            <v>BILLS DISCOUNTED USCP IB</v>
          </cell>
          <cell r="C28" t="str">
            <v>IBF_AU_BALANCE_SHEET</v>
          </cell>
          <cell r="D28" t="str">
            <v>IBF_AU_ASSETS</v>
          </cell>
          <cell r="E28" t="str">
            <v>IBF_AU_CURR_ASS</v>
          </cell>
          <cell r="F28" t="str">
            <v>IBF_AU_CASH_EQS</v>
          </cell>
          <cell r="G28" t="str">
            <v>1015173710</v>
          </cell>
        </row>
        <row r="29">
          <cell r="A29" t="str">
            <v>1015173810</v>
          </cell>
          <cell r="B29" t="str">
            <v>BILLS DISC USCP INT ACC NIB</v>
          </cell>
          <cell r="C29" t="str">
            <v>IBF_AU_BALANCE_SHEET</v>
          </cell>
          <cell r="D29" t="str">
            <v>IBF_AU_ASSETS</v>
          </cell>
          <cell r="E29" t="str">
            <v>IBF_AU_CURR_ASS</v>
          </cell>
          <cell r="F29" t="str">
            <v>IBF_AU_CASH_EQS</v>
          </cell>
          <cell r="G29" t="str">
            <v>1015173810</v>
          </cell>
        </row>
        <row r="30">
          <cell r="A30" t="str">
            <v>1015174010</v>
          </cell>
          <cell r="B30" t="str">
            <v>PROMISSORY NOTES IB</v>
          </cell>
          <cell r="C30" t="str">
            <v>IBF_AU_BALANCE_SHEET</v>
          </cell>
          <cell r="D30" t="str">
            <v>IBF_AU_ASSETS</v>
          </cell>
          <cell r="E30" t="str">
            <v>IBF_AU_CURR_ASS</v>
          </cell>
          <cell r="F30" t="str">
            <v>IBF_AU_CASH_EQS</v>
          </cell>
          <cell r="G30" t="str">
            <v>1015174010</v>
          </cell>
        </row>
        <row r="31">
          <cell r="A31" t="str">
            <v>1015174120</v>
          </cell>
          <cell r="B31" t="str">
            <v>PROMISSORY NOTES REVAL NIB</v>
          </cell>
          <cell r="C31" t="str">
            <v>IBF_AU_BALANCE_SHEET</v>
          </cell>
          <cell r="D31" t="str">
            <v>IBF_AU_ASSETS</v>
          </cell>
          <cell r="E31" t="str">
            <v>IBF_AU_CURR_ASS</v>
          </cell>
          <cell r="F31" t="str">
            <v>IBF_AU_CASH_EQS</v>
          </cell>
          <cell r="G31" t="str">
            <v>1015174120</v>
          </cell>
        </row>
        <row r="32">
          <cell r="A32" t="str">
            <v>1021101020</v>
          </cell>
          <cell r="B32" t="str">
            <v>TRADG BOOK REVAL ASSET IR</v>
          </cell>
          <cell r="C32" t="str">
            <v>IBF_AU_BALANCE_SHEET</v>
          </cell>
          <cell r="D32" t="str">
            <v>IBF_AU_ASSETS</v>
          </cell>
          <cell r="E32" t="str">
            <v>IBF_AU_CURR_ASS</v>
          </cell>
          <cell r="F32" t="str">
            <v>IBF_AU_CASH_EQS</v>
          </cell>
          <cell r="G32" t="str">
            <v>1021101020</v>
          </cell>
        </row>
        <row r="33">
          <cell r="A33" t="str">
            <v>1021101120</v>
          </cell>
          <cell r="B33" t="str">
            <v>ACCR BOOK REVAL ASSET IR</v>
          </cell>
          <cell r="C33" t="str">
            <v>IBF_AU_BALANCE_SHEET</v>
          </cell>
          <cell r="D33" t="str">
            <v>IBF_AU_ASSETS</v>
          </cell>
          <cell r="E33" t="str">
            <v>IBF_AU_CURR_ASS</v>
          </cell>
          <cell r="F33" t="str">
            <v>IBF_AU_DERIV_CA</v>
          </cell>
          <cell r="G33" t="str">
            <v>IBF_AU_IR_DER_CA</v>
          </cell>
        </row>
        <row r="34">
          <cell r="A34" t="str">
            <v>1021101620</v>
          </cell>
          <cell r="B34" t="str">
            <v>ACCR BOOK REVAL ASSET FX</v>
          </cell>
          <cell r="C34" t="str">
            <v>IBF_AU_BALANCE_SHEET</v>
          </cell>
          <cell r="D34" t="str">
            <v>IBF_AU_ASSETS</v>
          </cell>
          <cell r="E34" t="str">
            <v>IBF_AU_CURR_ASS</v>
          </cell>
          <cell r="F34" t="str">
            <v>IBF_AU_DERIV_CA</v>
          </cell>
          <cell r="G34" t="str">
            <v>IBF_AU_FX_DER_CA</v>
          </cell>
        </row>
        <row r="35">
          <cell r="A35" t="str">
            <v>1021152020</v>
          </cell>
          <cell r="B35" t="str">
            <v>TRADG BOOK FV HDG REVAL EQTY</v>
          </cell>
          <cell r="C35" t="str">
            <v>IBF_AU_BALANCE_SHEET</v>
          </cell>
          <cell r="D35" t="str">
            <v>IBF_AU_ASSETS</v>
          </cell>
          <cell r="E35" t="str">
            <v>IBF_AU_CURR_ASS</v>
          </cell>
          <cell r="F35" t="str">
            <v>IBF_AU_DERIV_CA</v>
          </cell>
          <cell r="G35" t="str">
            <v>1021152020</v>
          </cell>
        </row>
        <row r="36">
          <cell r="A36" t="str">
            <v>1021152125</v>
          </cell>
          <cell r="B36" t="str">
            <v>ACCR BOOK FV HDG MTMTU EQTY</v>
          </cell>
          <cell r="C36" t="str">
            <v>IBF_AU_BALANCE_SHEET</v>
          </cell>
          <cell r="D36" t="str">
            <v>IBF_AU_ASSETS</v>
          </cell>
          <cell r="E36" t="str">
            <v>IBF_AU_CURR_ASS</v>
          </cell>
          <cell r="F36" t="str">
            <v>IBF_AU_DERIV_CA</v>
          </cell>
          <cell r="G36" t="str">
            <v>1021152125</v>
          </cell>
        </row>
        <row r="37">
          <cell r="A37" t="str">
            <v>1021350025</v>
          </cell>
          <cell r="B37" t="str">
            <v>OPTION PREMIUM MTMTU</v>
          </cell>
          <cell r="C37" t="str">
            <v>IBF_AU_BALANCE_SHEET</v>
          </cell>
          <cell r="D37" t="str">
            <v>IBF_AU_ASSETS</v>
          </cell>
          <cell r="E37" t="str">
            <v>IBF_AU_CURR_ASS</v>
          </cell>
          <cell r="F37" t="str">
            <v>IBF_AU_DERIV_CA</v>
          </cell>
          <cell r="G37" t="str">
            <v>1021350025</v>
          </cell>
        </row>
        <row r="38">
          <cell r="A38" t="str">
            <v>1033201520</v>
          </cell>
          <cell r="B38" t="str">
            <v>LAND AND BLDGS HELD FOR SALE</v>
          </cell>
          <cell r="C38" t="str">
            <v>IBF_AU_BALANCE_SHEET</v>
          </cell>
          <cell r="D38" t="str">
            <v>IBF_AU_ASSETS</v>
          </cell>
          <cell r="E38" t="str">
            <v>IBF_AU_CURR_ASS</v>
          </cell>
          <cell r="F38" t="str">
            <v>IBF_AU_INV_FIN_C</v>
          </cell>
          <cell r="G38" t="str">
            <v>1033201520</v>
          </cell>
        </row>
        <row r="39">
          <cell r="A39" t="str">
            <v>1033251020</v>
          </cell>
          <cell r="B39" t="str">
            <v>TRADE TIMING DIFFERENCES NIB</v>
          </cell>
          <cell r="C39" t="str">
            <v>IBF_AU_BALANCE_SHEET</v>
          </cell>
          <cell r="D39" t="str">
            <v>IBF_AU_ASSETS</v>
          </cell>
          <cell r="E39" t="str">
            <v>IBF_AU_CURR_ASS</v>
          </cell>
          <cell r="F39" t="str">
            <v>IBF_AU_INV_FIN_C</v>
          </cell>
          <cell r="G39" t="str">
            <v>1033251020</v>
          </cell>
        </row>
        <row r="40">
          <cell r="A40" t="str">
            <v>1024255520</v>
          </cell>
          <cell r="B40" t="str">
            <v>CAP EXP OTH EXT LOAN FEES NIB</v>
          </cell>
          <cell r="C40" t="str">
            <v>IBF_AU_BALANCE_SHEET</v>
          </cell>
          <cell r="D40" t="str">
            <v>IBF_AU_ASSETS</v>
          </cell>
          <cell r="E40" t="str">
            <v>IBF_AU_CURR_ASS</v>
          </cell>
          <cell r="F40" t="str">
            <v>IBF_AU_OTHER_CA</v>
          </cell>
          <cell r="G40" t="str">
            <v>IBF_AU_OTH_OTH</v>
          </cell>
        </row>
        <row r="41">
          <cell r="A41" t="str">
            <v>1033251030</v>
          </cell>
          <cell r="B41" t="str">
            <v>FAILED TRADES SETTLEMENT ASSET</v>
          </cell>
          <cell r="C41" t="str">
            <v>IBF_AU_BALANCE_SHEET</v>
          </cell>
          <cell r="D41" t="str">
            <v>IBF_AU_ASSETS</v>
          </cell>
          <cell r="E41" t="str">
            <v>IBF_AU_CURR_ASS</v>
          </cell>
          <cell r="F41" t="str">
            <v>IBF_AU_OTHER_CA</v>
          </cell>
          <cell r="G41" t="str">
            <v>1033251030</v>
          </cell>
        </row>
        <row r="42">
          <cell r="A42" t="str">
            <v>1033251040</v>
          </cell>
          <cell r="B42" t="str">
            <v>CUST RECBLE WHERE MAC IS AGENT</v>
          </cell>
          <cell r="C42" t="str">
            <v>IBF_AU_BALANCE_SHEET</v>
          </cell>
          <cell r="D42" t="str">
            <v>IBF_AU_ASSETS</v>
          </cell>
          <cell r="E42" t="str">
            <v>IBF_AU_CURR_ASS</v>
          </cell>
          <cell r="F42" t="str">
            <v>IBF_AU_OTHER_CA</v>
          </cell>
          <cell r="G42" t="str">
            <v>1033251040</v>
          </cell>
        </row>
        <row r="43">
          <cell r="A43" t="str">
            <v>1033255520</v>
          </cell>
          <cell r="B43" t="str">
            <v>INVENTORY HELD FOR SALE</v>
          </cell>
          <cell r="C43" t="str">
            <v>IBF_AU_BALANCE_SHEET</v>
          </cell>
          <cell r="D43" t="str">
            <v>IBF_AU_ASSETS</v>
          </cell>
          <cell r="E43" t="str">
            <v>IBF_AU_CURR_ASS</v>
          </cell>
          <cell r="F43" t="str">
            <v>IBF_AU_INVENT</v>
          </cell>
          <cell r="G43" t="str">
            <v>IBF_AU_INVENT</v>
          </cell>
        </row>
        <row r="44">
          <cell r="A44" t="str">
            <v>1033255521</v>
          </cell>
          <cell r="B44" t="str">
            <v>INVENTORY HELD FOR SALE - W/D</v>
          </cell>
          <cell r="C44" t="str">
            <v>IBF_AU_BALANCE_SHEET</v>
          </cell>
          <cell r="D44" t="str">
            <v>IBF_AU_ASSETS</v>
          </cell>
          <cell r="E44" t="str">
            <v>IBF_AU_CURR_ASS</v>
          </cell>
          <cell r="F44" t="str">
            <v>IBF_AU_INVENT</v>
          </cell>
          <cell r="G44" t="str">
            <v>IBF_AU_INVENT</v>
          </cell>
        </row>
        <row r="45">
          <cell r="A45" t="str">
            <v>1033255525</v>
          </cell>
          <cell r="B45" t="str">
            <v>INVENTORY AVS MATRL AND SUPPL</v>
          </cell>
          <cell r="C45" t="str">
            <v>IBF_AU_BALANCE_SHEET</v>
          </cell>
          <cell r="D45" t="str">
            <v>IBF_AU_ASSETS</v>
          </cell>
          <cell r="E45" t="str">
            <v>IBF_AU_CURR_ASS</v>
          </cell>
          <cell r="F45" t="str">
            <v>IBF_AU_OTHER_CA</v>
          </cell>
          <cell r="G45" t="str">
            <v>1033255525</v>
          </cell>
        </row>
        <row r="46">
          <cell r="A46" t="str">
            <v>1033256020</v>
          </cell>
          <cell r="B46" t="str">
            <v>CAPITALISED EXP - GENERAL</v>
          </cell>
          <cell r="C46" t="str">
            <v>IBF_AU_BALANCE_SHEET</v>
          </cell>
          <cell r="D46" t="str">
            <v>IBF_AU_ASSETS</v>
          </cell>
          <cell r="E46" t="str">
            <v>IBF_AU_CURR_ASS</v>
          </cell>
          <cell r="F46" t="str">
            <v>IBF_AU_OTHER_CA</v>
          </cell>
          <cell r="G46" t="str">
            <v>IBF_AU_OTH_OTH</v>
          </cell>
        </row>
        <row r="47">
          <cell r="A47" t="str">
            <v>1033991024</v>
          </cell>
          <cell r="B47" t="str">
            <v>INTERNAL TRADE DEBTORS - BNBA</v>
          </cell>
          <cell r="C47" t="str">
            <v>IBF_AU_BALANCE_SHEET</v>
          </cell>
          <cell r="D47" t="str">
            <v>IBF_AU_ASSETS</v>
          </cell>
          <cell r="E47" t="str">
            <v>IBF_AU_CURR_ASS</v>
          </cell>
          <cell r="F47" t="str">
            <v>IBF_AU_OTHER_CA</v>
          </cell>
          <cell r="G47" t="str">
            <v>1033991024</v>
          </cell>
        </row>
        <row r="48">
          <cell r="A48" t="str">
            <v>1051101020</v>
          </cell>
          <cell r="B48" t="str">
            <v>FOREIGN WHT CREDIT RECEIVED</v>
          </cell>
          <cell r="C48" t="str">
            <v>IBF_AU_BALANCE_SHEET</v>
          </cell>
          <cell r="D48" t="str">
            <v>IBF_AU_ASSETS</v>
          </cell>
          <cell r="E48" t="str">
            <v>IBF_AU_CURR_ASS</v>
          </cell>
          <cell r="F48" t="str">
            <v>IBF_AU_OTHER_CA</v>
          </cell>
          <cell r="G48" t="str">
            <v>1051101020</v>
          </cell>
        </row>
        <row r="49">
          <cell r="A49" t="str">
            <v>1033104020</v>
          </cell>
          <cell r="B49" t="str">
            <v>PREPAYMENTS NIB</v>
          </cell>
          <cell r="C49" t="str">
            <v>IBF_AU_BALANCE_SHEET</v>
          </cell>
          <cell r="D49" t="str">
            <v>IBF_AU_ASSETS</v>
          </cell>
          <cell r="E49" t="str">
            <v>IBF_AU_CURR_ASS</v>
          </cell>
          <cell r="F49" t="str">
            <v>IBF_AU_OTHER_CA</v>
          </cell>
          <cell r="G49" t="str">
            <v>1033104020</v>
          </cell>
        </row>
        <row r="50">
          <cell r="A50" t="str">
            <v>1024151010</v>
          </cell>
          <cell r="B50" t="str">
            <v>CALL OTHER FI LOAN (AC) IB</v>
          </cell>
          <cell r="C50" t="str">
            <v>IBF_AU_BALANCE_SHEET</v>
          </cell>
          <cell r="D50" t="str">
            <v>IBF_AU_ASSETS</v>
          </cell>
          <cell r="E50" t="str">
            <v>IBF_AU_CURR_ASS</v>
          </cell>
          <cell r="F50" t="str">
            <v>IBF_AU_RECBLE_C</v>
          </cell>
          <cell r="G50" t="str">
            <v>1024151010</v>
          </cell>
        </row>
        <row r="51">
          <cell r="A51" t="str">
            <v>1024253510</v>
          </cell>
          <cell r="B51" t="str">
            <v>CALL OTH EXTERNAL LOANS AC IB</v>
          </cell>
          <cell r="C51" t="str">
            <v>IBF_AU_BALANCE_SHEET</v>
          </cell>
          <cell r="D51" t="str">
            <v>IBF_AU_ASSETS</v>
          </cell>
          <cell r="E51" t="str">
            <v>IBF_AU_CURR_ASS</v>
          </cell>
          <cell r="F51" t="str">
            <v>IBF_AU_RECBLE_C</v>
          </cell>
          <cell r="G51" t="str">
            <v>IBF_AU_REC_EXT_C</v>
          </cell>
        </row>
        <row r="52">
          <cell r="A52" t="str">
            <v>1024253515</v>
          </cell>
          <cell r="B52" t="str">
            <v>TERM OTH EXTERNAL LOANS AC IB</v>
          </cell>
          <cell r="C52" t="str">
            <v>IBF_AU_BALANCE_SHEET</v>
          </cell>
          <cell r="D52" t="str">
            <v>IBF_AU_ASSETS</v>
          </cell>
          <cell r="E52" t="str">
            <v>IBF_AU_CURR_ASS</v>
          </cell>
          <cell r="F52" t="str">
            <v>IBF_AU_RECBLE_C</v>
          </cell>
          <cell r="G52" t="str">
            <v>IBF_AU_REC_EXT_C</v>
          </cell>
        </row>
        <row r="53">
          <cell r="A53" t="str">
            <v>1024253620</v>
          </cell>
          <cell r="B53" t="str">
            <v>CALL OTH EXT LOAN AC ACINT NIB</v>
          </cell>
          <cell r="C53" t="str">
            <v>IBF_AU_BALANCE_SHEET</v>
          </cell>
          <cell r="D53" t="str">
            <v>IBF_AU_ASSETS</v>
          </cell>
          <cell r="E53" t="str">
            <v>IBF_AU_CURR_ASS</v>
          </cell>
          <cell r="F53" t="str">
            <v>IBF_AU_RECBLE_C</v>
          </cell>
          <cell r="G53" t="str">
            <v>IBF_AU_REC_EXTIN_C</v>
          </cell>
        </row>
        <row r="54">
          <cell r="A54" t="str">
            <v>1024253625</v>
          </cell>
          <cell r="B54" t="str">
            <v>TERM OTH EXT LOAN AC ACINT NIB</v>
          </cell>
          <cell r="C54" t="str">
            <v>IBF_AU_BALANCE_SHEET</v>
          </cell>
          <cell r="D54" t="str">
            <v>IBF_AU_ASSETS</v>
          </cell>
          <cell r="E54" t="str">
            <v>IBF_AU_CURR_ASS</v>
          </cell>
          <cell r="F54" t="str">
            <v>IBF_AU_RECBLE_C</v>
          </cell>
          <cell r="G54" t="str">
            <v>IBF_AU_REC_EXTIN_C</v>
          </cell>
        </row>
        <row r="55">
          <cell r="A55" t="str">
            <v>1024254025</v>
          </cell>
          <cell r="B55" t="str">
            <v>TERM STAFF LOANS (AC) NIB</v>
          </cell>
          <cell r="C55" t="str">
            <v>IBF_AU_BALANCE_SHEET</v>
          </cell>
          <cell r="D55" t="str">
            <v>IBF_AU_ASSETS</v>
          </cell>
          <cell r="E55" t="str">
            <v>IBF_AU_CURR_ASS</v>
          </cell>
          <cell r="F55" t="str">
            <v>IBF_AU_RECBLE_C</v>
          </cell>
          <cell r="G55" t="str">
            <v>IBF_AU_REC_EXT_C</v>
          </cell>
        </row>
        <row r="56">
          <cell r="A56" t="str">
            <v>1024254125</v>
          </cell>
          <cell r="B56" t="str">
            <v>TERM STAFF LOANS AC AC INT NIB</v>
          </cell>
          <cell r="C56" t="str">
            <v>IBF_AU_BALANCE_SHEET</v>
          </cell>
          <cell r="D56" t="str">
            <v>IBF_AU_ASSETS</v>
          </cell>
          <cell r="E56" t="str">
            <v>IBF_AU_CURR_ASS</v>
          </cell>
          <cell r="F56" t="str">
            <v>IBF_AU_RECBLE_C</v>
          </cell>
          <cell r="G56" t="str">
            <v>IBF_AU_REC_EXTIN_C</v>
          </cell>
        </row>
        <row r="57">
          <cell r="A57" t="str">
            <v>1024258000</v>
          </cell>
          <cell r="B57" t="str">
            <v>OTHER LOAN ASSETS (ASSOC) IB</v>
          </cell>
          <cell r="C57" t="str">
            <v>IBF_AU_BALANCE_SHEET</v>
          </cell>
          <cell r="D57" t="str">
            <v>IBF_AU_ASSETS</v>
          </cell>
          <cell r="E57" t="str">
            <v>IBF_AU_CURR_ASS</v>
          </cell>
          <cell r="F57" t="str">
            <v>IBF_AU_RECBLE_C</v>
          </cell>
          <cell r="G57" t="str">
            <v>IBF_AU_REC_EXT_C</v>
          </cell>
        </row>
        <row r="58">
          <cell r="A58" t="str">
            <v>1027151010</v>
          </cell>
          <cell r="B58" t="str">
            <v>CALL OTHER FI LOANS FV COST IB</v>
          </cell>
          <cell r="C58" t="str">
            <v>IBF_AU_BALANCE_SHEET</v>
          </cell>
          <cell r="D58" t="str">
            <v>IBF_AU_ASSETS</v>
          </cell>
          <cell r="E58" t="str">
            <v>IBF_AU_CURR_ASS</v>
          </cell>
          <cell r="F58" t="str">
            <v>IBF_AU_RECBLE_C</v>
          </cell>
          <cell r="G58" t="str">
            <v>IBF_AU_REC_EXT_C</v>
          </cell>
        </row>
        <row r="59">
          <cell r="A59" t="str">
            <v>1027151020</v>
          </cell>
          <cell r="B59" t="str">
            <v>CALL OTHER FI LOAN FV COST NIB</v>
          </cell>
          <cell r="C59" t="str">
            <v>IBF_AU_BALANCE_SHEET</v>
          </cell>
          <cell r="D59" t="str">
            <v>IBF_AU_ASSETS</v>
          </cell>
          <cell r="E59" t="str">
            <v>IBF_AU_CURR_ASS</v>
          </cell>
          <cell r="F59" t="str">
            <v>IBF_AU_RECBLE_C</v>
          </cell>
          <cell r="G59" t="str">
            <v>IBF_AU_REC_EXT_C</v>
          </cell>
        </row>
        <row r="60">
          <cell r="A60" t="str">
            <v>1027251010</v>
          </cell>
          <cell r="B60" t="str">
            <v>CALL OTHER LOANS FV COST IB</v>
          </cell>
          <cell r="C60" t="str">
            <v>IBF_AU_BALANCE_SHEET</v>
          </cell>
          <cell r="D60" t="str">
            <v>IBF_AU_ASSETS</v>
          </cell>
          <cell r="E60" t="str">
            <v>IBF_AU_CURR_ASS</v>
          </cell>
          <cell r="F60" t="str">
            <v>IBF_AU_RECBLE_C</v>
          </cell>
          <cell r="G60" t="str">
            <v>IBF_AU_REC_EXT_C</v>
          </cell>
        </row>
        <row r="61">
          <cell r="A61" t="str">
            <v>1027251520</v>
          </cell>
          <cell r="B61" t="str">
            <v>CALL OTH EXT LOAN ACINT FV</v>
          </cell>
          <cell r="C61" t="str">
            <v>IBF_AU_BALANCE_SHEET</v>
          </cell>
          <cell r="D61" t="str">
            <v>IBF_AU_ASSETS</v>
          </cell>
          <cell r="E61" t="str">
            <v>IBF_AU_CURR_ASS</v>
          </cell>
          <cell r="F61" t="str">
            <v>IBF_AU_RECBLE_C</v>
          </cell>
          <cell r="G61" t="str">
            <v>IBF_AU_REC_EXT_C</v>
          </cell>
        </row>
        <row r="62">
          <cell r="A62" t="str">
            <v>1033101020</v>
          </cell>
          <cell r="B62" t="str">
            <v>TRADE DEBTORS NIB</v>
          </cell>
          <cell r="C62" t="str">
            <v>IBF_AU_BALANCE_SHEET</v>
          </cell>
          <cell r="D62" t="str">
            <v>IBF_AU_ASSETS</v>
          </cell>
          <cell r="E62" t="str">
            <v>IBF_AU_CURR_ASS</v>
          </cell>
          <cell r="F62" t="str">
            <v>IBF_AU_RECBLE_C</v>
          </cell>
          <cell r="G62" t="str">
            <v>IBF_AU_REC_EXT_C</v>
          </cell>
        </row>
        <row r="63">
          <cell r="A63" t="str">
            <v>1033101520</v>
          </cell>
          <cell r="B63" t="str">
            <v>FEE RECEIVABLES NIB</v>
          </cell>
          <cell r="C63" t="str">
            <v>IBF_AU_BALANCE_SHEET</v>
          </cell>
          <cell r="D63" t="str">
            <v>IBF_AU_ASSETS</v>
          </cell>
          <cell r="E63" t="str">
            <v>IBF_AU_CURR_ASS</v>
          </cell>
          <cell r="F63" t="str">
            <v>IBF_AU_RECBLE_C</v>
          </cell>
          <cell r="G63" t="str">
            <v>IBF_AU_REC_EXT_C</v>
          </cell>
        </row>
        <row r="64">
          <cell r="A64" t="str">
            <v>1033101521</v>
          </cell>
          <cell r="B64" t="str">
            <v>INVESTMENT BKG FEE RECBLES NIB</v>
          </cell>
          <cell r="C64" t="str">
            <v>IBF_AU_BALANCE_SHEET</v>
          </cell>
          <cell r="D64" t="str">
            <v>IBF_AU_ASSETS</v>
          </cell>
          <cell r="E64" t="str">
            <v>IBF_AU_CURR_ASS</v>
          </cell>
          <cell r="F64" t="str">
            <v>IBF_AU_RECBLE_C</v>
          </cell>
          <cell r="G64" t="str">
            <v>IBF_AU_REC_EXT_C</v>
          </cell>
        </row>
        <row r="65">
          <cell r="A65" t="str">
            <v>1033102020</v>
          </cell>
          <cell r="B65" t="str">
            <v>JOINT VENTURE RECEIVABLES</v>
          </cell>
          <cell r="C65" t="str">
            <v>IBF_AU_BALANCE_SHEET</v>
          </cell>
          <cell r="D65" t="str">
            <v>IBF_AU_ASSETS</v>
          </cell>
          <cell r="E65" t="str">
            <v>IBF_AU_CURR_ASS</v>
          </cell>
          <cell r="F65" t="str">
            <v>IBF_AU_RECBLE_C</v>
          </cell>
          <cell r="G65" t="str">
            <v>IBF_AU_REC_EXT_C</v>
          </cell>
        </row>
        <row r="66">
          <cell r="A66" t="str">
            <v>1033103020</v>
          </cell>
          <cell r="B66" t="str">
            <v>DEBTORS SPECIFIC PROV NIB</v>
          </cell>
          <cell r="C66" t="str">
            <v>IBF_AU_BALANCE_SHEET</v>
          </cell>
          <cell r="D66" t="str">
            <v>IBF_AU_ASSETS</v>
          </cell>
          <cell r="E66" t="str">
            <v>IBF_AU_CURR_ASS</v>
          </cell>
          <cell r="F66" t="str">
            <v>IBF_AU_RECBLE_C</v>
          </cell>
          <cell r="G66" t="str">
            <v>IBF_AU_REC_EXT_C</v>
          </cell>
        </row>
        <row r="67">
          <cell r="A67" t="str">
            <v>1033105020</v>
          </cell>
          <cell r="B67" t="str">
            <v>DIVIDENDS REC NIB</v>
          </cell>
          <cell r="C67" t="str">
            <v>IBF_AU_BALANCE_SHEET</v>
          </cell>
          <cell r="D67" t="str">
            <v>IBF_AU_ASSETS</v>
          </cell>
          <cell r="E67" t="str">
            <v>IBF_AU_CURR_ASS</v>
          </cell>
          <cell r="F67" t="str">
            <v>IBF_AU_RECBLE_C</v>
          </cell>
          <cell r="G67" t="str">
            <v>IBF_AU_REC_EXT_C</v>
          </cell>
        </row>
        <row r="68">
          <cell r="A68" t="str">
            <v>1033105520</v>
          </cell>
          <cell r="B68" t="str">
            <v>OTHER DEBTORS NIB</v>
          </cell>
          <cell r="C68" t="str">
            <v>IBF_AU_BALANCE_SHEET</v>
          </cell>
          <cell r="D68" t="str">
            <v>IBF_AU_ASSETS</v>
          </cell>
          <cell r="E68" t="str">
            <v>IBF_AU_CURR_ASS</v>
          </cell>
          <cell r="F68" t="str">
            <v>IBF_AU_RECBLE_C</v>
          </cell>
          <cell r="G68" t="str">
            <v>IBF_AU_REC_EXT_C</v>
          </cell>
        </row>
        <row r="69">
          <cell r="A69" t="str">
            <v>1033255530</v>
          </cell>
          <cell r="B69" t="str">
            <v>OTHER ASSETS (ASSOC) NIB</v>
          </cell>
          <cell r="C69" t="str">
            <v>IBF_AU_BALANCE_SHEET</v>
          </cell>
          <cell r="D69" t="str">
            <v>IBF_AU_ASSETS</v>
          </cell>
          <cell r="E69" t="str">
            <v>IBF_AU_CURR_ASS</v>
          </cell>
          <cell r="F69" t="str">
            <v>IBF_AU_RECBLE_C</v>
          </cell>
          <cell r="G69" t="str">
            <v>IBF_AU_REC_EXT_C</v>
          </cell>
        </row>
        <row r="70">
          <cell r="A70" t="str">
            <v>1033256030</v>
          </cell>
          <cell r="B70" t="str">
            <v>DEFERRED GAS COSTS</v>
          </cell>
          <cell r="C70" t="str">
            <v>IBF_AU_BALANCE_SHEET</v>
          </cell>
          <cell r="D70" t="str">
            <v>IBF_AU_ASSETS</v>
          </cell>
          <cell r="E70" t="str">
            <v>IBF_AU_CURR_ASS</v>
          </cell>
          <cell r="F70" t="str">
            <v>IBF_AU_RECBLE_C</v>
          </cell>
          <cell r="G70" t="str">
            <v>IBF_AU_REC_EXT_C</v>
          </cell>
        </row>
        <row r="71">
          <cell r="A71" t="str">
            <v>1033259120</v>
          </cell>
          <cell r="B71" t="str">
            <v>ASSETS DISCONTINUED OPS</v>
          </cell>
          <cell r="C71" t="str">
            <v>IBF_AU_BALANCE_SHEET</v>
          </cell>
          <cell r="D71" t="str">
            <v>IBF_AU_ASSETS</v>
          </cell>
          <cell r="E71" t="str">
            <v>IBF_AU_CURR_ASS</v>
          </cell>
          <cell r="F71" t="str">
            <v>IBF_AU_RECBLE_C</v>
          </cell>
          <cell r="G71" t="str">
            <v>IBF_AU_REC_EXT_C</v>
          </cell>
        </row>
        <row r="72">
          <cell r="A72" t="str">
            <v>1033301621</v>
          </cell>
          <cell r="B72" t="str">
            <v>AMORT OF CAPITALISED EXPENSES</v>
          </cell>
          <cell r="C72" t="str">
            <v>IBF_AU_BALANCE_SHEET</v>
          </cell>
          <cell r="D72" t="str">
            <v>IBF_AU_ASSETS</v>
          </cell>
          <cell r="E72" t="str">
            <v>IBF_AU_CURR_ASS</v>
          </cell>
          <cell r="F72" t="str">
            <v>IBF_AU_RECBLE_C</v>
          </cell>
          <cell r="G72" t="str">
            <v>IBF_AU_REC_EXT_C</v>
          </cell>
        </row>
        <row r="73">
          <cell r="A73" t="str">
            <v>1033351020</v>
          </cell>
          <cell r="B73" t="str">
            <v>REGULATORY ASSETS</v>
          </cell>
          <cell r="C73" t="str">
            <v>IBF_AU_BALANCE_SHEET</v>
          </cell>
          <cell r="D73" t="str">
            <v>IBF_AU_ASSETS</v>
          </cell>
          <cell r="E73" t="str">
            <v>IBF_AU_CURR_ASS</v>
          </cell>
          <cell r="F73" t="str">
            <v>IBF_AU_RECBLE_C</v>
          </cell>
          <cell r="G73" t="str">
            <v>IBF_AU_REC_EXT_C</v>
          </cell>
        </row>
        <row r="74">
          <cell r="A74" t="str">
            <v>1033406550</v>
          </cell>
          <cell r="B74" t="str">
            <v>OPERATING LEASES NIB</v>
          </cell>
          <cell r="C74" t="str">
            <v>IBF_AU_BALANCE_SHEET</v>
          </cell>
          <cell r="D74" t="str">
            <v>IBF_AU_ASSETS</v>
          </cell>
          <cell r="E74" t="str">
            <v>IBF_AU_CURR_ASS</v>
          </cell>
          <cell r="F74" t="str">
            <v>IBF_AU_RECBLE_C</v>
          </cell>
          <cell r="G74" t="str">
            <v>IBF_AU_REC_EXT_C</v>
          </cell>
        </row>
        <row r="75">
          <cell r="A75" t="str">
            <v>1033406551</v>
          </cell>
          <cell r="B75" t="str">
            <v>OPERATING LEASES NIB (ASSOC)</v>
          </cell>
          <cell r="C75" t="str">
            <v>IBF_AU_BALANCE_SHEET</v>
          </cell>
          <cell r="D75" t="str">
            <v>IBF_AU_ASSETS</v>
          </cell>
          <cell r="E75" t="str">
            <v>IBF_AU_CURR_ASS</v>
          </cell>
          <cell r="F75" t="str">
            <v>IBF_AU_RECBLE_C</v>
          </cell>
          <cell r="G75" t="str">
            <v>IBF_AU_REC_EXT_C</v>
          </cell>
        </row>
        <row r="76">
          <cell r="A76" t="str">
            <v>1033406600</v>
          </cell>
          <cell r="B76" t="str">
            <v>Operating Leases Acc Dep NIB</v>
          </cell>
          <cell r="C76" t="str">
            <v>IBF_AU_BALANCE_SHEET</v>
          </cell>
          <cell r="D76" t="str">
            <v>IBF_AU_ASSETS</v>
          </cell>
          <cell r="E76" t="str">
            <v>IBF_AU_CURR_ASS</v>
          </cell>
          <cell r="F76" t="str">
            <v>IBF_AU_RECBLE_C</v>
          </cell>
          <cell r="G76" t="str">
            <v>IBF_AU_REC_EXT_C</v>
          </cell>
        </row>
        <row r="77">
          <cell r="A77" t="str">
            <v>1033456001</v>
          </cell>
          <cell r="B77" t="str">
            <v>TAX RECEIVABLES</v>
          </cell>
          <cell r="C77" t="str">
            <v>IBF_AU_BALANCE_SHEET</v>
          </cell>
          <cell r="D77" t="str">
            <v>IBF_AU_ASSETS</v>
          </cell>
          <cell r="E77" t="str">
            <v>IBF_AU_CURR_ASS</v>
          </cell>
          <cell r="F77" t="str">
            <v>IBF_AU_RECBLE_C</v>
          </cell>
          <cell r="G77" t="str">
            <v>IBF_AU_REC_EXT_C</v>
          </cell>
        </row>
        <row r="78">
          <cell r="A78" t="str">
            <v>1033456101</v>
          </cell>
          <cell r="B78" t="str">
            <v>FOREIGN TAX CREDITS</v>
          </cell>
          <cell r="C78" t="str">
            <v>IBF_AU_BALANCE_SHEET</v>
          </cell>
          <cell r="D78" t="str">
            <v>IBF_AU_ASSETS</v>
          </cell>
          <cell r="E78" t="str">
            <v>IBF_AU_CURR_ASS</v>
          </cell>
          <cell r="F78" t="str">
            <v>IBF_AU_RECBLE_C</v>
          </cell>
          <cell r="G78" t="str">
            <v>IBF_AU_REC_EXT_C</v>
          </cell>
        </row>
        <row r="79">
          <cell r="A79" t="str">
            <v>1033456102</v>
          </cell>
          <cell r="B79" t="str">
            <v>FOREIGN TAX CREDITS CONTRA</v>
          </cell>
          <cell r="C79" t="str">
            <v>IBF_AU_BALANCE_SHEET</v>
          </cell>
          <cell r="D79" t="str">
            <v>IBF_AU_ASSETS</v>
          </cell>
          <cell r="E79" t="str">
            <v>IBF_AU_CURR_ASS</v>
          </cell>
          <cell r="F79" t="str">
            <v>IBF_AU_RECBLE_C</v>
          </cell>
          <cell r="G79" t="str">
            <v>IBF_AU_REC_EXT_C</v>
          </cell>
        </row>
        <row r="80">
          <cell r="A80" t="str">
            <v>1033456201</v>
          </cell>
          <cell r="B80" t="str">
            <v>GST PAID ON ACQUISITIONS</v>
          </cell>
          <cell r="C80" t="str">
            <v>IBF_AU_BALANCE_SHEET</v>
          </cell>
          <cell r="D80" t="str">
            <v>IBF_AU_ASSETS</v>
          </cell>
          <cell r="E80" t="str">
            <v>IBF_AU_CURR_ASS</v>
          </cell>
          <cell r="F80" t="str">
            <v>IBF_AU_RECBLE_C</v>
          </cell>
          <cell r="G80" t="str">
            <v>IBF_AU_REC_EXT_C</v>
          </cell>
        </row>
        <row r="81">
          <cell r="A81" t="str">
            <v>1033456202</v>
          </cell>
          <cell r="B81" t="str">
            <v>GST PAID ON FIXED ASSETS</v>
          </cell>
          <cell r="C81" t="str">
            <v>IBF_AU_BALANCE_SHEET</v>
          </cell>
          <cell r="D81" t="str">
            <v>IBF_AU_ASSETS</v>
          </cell>
          <cell r="E81" t="str">
            <v>IBF_AU_CURR_ASS</v>
          </cell>
          <cell r="F81" t="str">
            <v>IBF_AU_RECBLE_C</v>
          </cell>
          <cell r="G81" t="str">
            <v>IBF_AU_REC_EXT_C</v>
          </cell>
        </row>
        <row r="82">
          <cell r="A82" t="str">
            <v>1033456203</v>
          </cell>
          <cell r="B82" t="str">
            <v>GST PAID ELIGIBLE RITC ACQ</v>
          </cell>
          <cell r="C82" t="str">
            <v>IBF_AU_BALANCE_SHEET</v>
          </cell>
          <cell r="D82" t="str">
            <v>IBF_AU_ASSETS</v>
          </cell>
          <cell r="E82" t="str">
            <v>IBF_AU_CURR_ASS</v>
          </cell>
          <cell r="F82" t="str">
            <v>IBF_AU_RECBLE_C</v>
          </cell>
          <cell r="G82" t="str">
            <v>IBF_AU_REC_EXT_C</v>
          </cell>
        </row>
        <row r="83">
          <cell r="A83" t="str">
            <v>1033456204</v>
          </cell>
          <cell r="B83" t="str">
            <v>GST PAID ACQUIS TFR RECOV</v>
          </cell>
          <cell r="C83" t="str">
            <v>IBF_AU_BALANCE_SHEET</v>
          </cell>
          <cell r="D83" t="str">
            <v>IBF_AU_ASSETS</v>
          </cell>
          <cell r="E83" t="str">
            <v>IBF_AU_CURR_ASS</v>
          </cell>
          <cell r="F83" t="str">
            <v>IBF_AU_RECBLE_C</v>
          </cell>
          <cell r="G83" t="str">
            <v>IBF_AU_REC_EXT_C</v>
          </cell>
        </row>
        <row r="84">
          <cell r="A84" t="str">
            <v>1033456205</v>
          </cell>
          <cell r="B84" t="str">
            <v>GST PAID ACQUIS TFR RECOV RITC</v>
          </cell>
          <cell r="C84" t="str">
            <v>IBF_AU_BALANCE_SHEET</v>
          </cell>
          <cell r="D84" t="str">
            <v>IBF_AU_ASSETS</v>
          </cell>
          <cell r="E84" t="str">
            <v>IBF_AU_CURR_ASS</v>
          </cell>
          <cell r="F84" t="str">
            <v>IBF_AU_RECBLE_C</v>
          </cell>
          <cell r="G84" t="str">
            <v>IBF_AU_REC_EXT_C</v>
          </cell>
        </row>
        <row r="85">
          <cell r="A85" t="str">
            <v>1033456302</v>
          </cell>
          <cell r="B85" t="str">
            <v>VAT RECOVERABLE</v>
          </cell>
          <cell r="C85" t="str">
            <v>IBF_AU_BALANCE_SHEET</v>
          </cell>
          <cell r="D85" t="str">
            <v>IBF_AU_ASSETS</v>
          </cell>
          <cell r="E85" t="str">
            <v>IBF_AU_CURR_ASS</v>
          </cell>
          <cell r="F85" t="str">
            <v>IBF_AU_RECBLE_C</v>
          </cell>
          <cell r="G85" t="str">
            <v>IBF_AU_REC_EXT_C</v>
          </cell>
        </row>
        <row r="86">
          <cell r="A86" t="str">
            <v>1033991020</v>
          </cell>
          <cell r="B86" t="str">
            <v>INTERNAL TRADE DEBTORS - NIB</v>
          </cell>
          <cell r="C86" t="str">
            <v>IBF_AU_BALANCE_SHEET</v>
          </cell>
          <cell r="D86" t="str">
            <v>IBF_AU_ASSETS</v>
          </cell>
          <cell r="E86" t="str">
            <v>IBF_AU_CURR_ASS</v>
          </cell>
          <cell r="F86" t="str">
            <v>IBF_AU_RECBLE_C</v>
          </cell>
          <cell r="G86" t="str">
            <v>REC_RE_C</v>
          </cell>
        </row>
        <row r="87">
          <cell r="A87" t="str">
            <v>1033991021</v>
          </cell>
          <cell r="B87" t="str">
            <v>JIGSAW ASSET TRANSFER OFFSET A</v>
          </cell>
          <cell r="C87" t="str">
            <v>IBF_AU_BALANCE_SHEET</v>
          </cell>
          <cell r="D87" t="str">
            <v>IBF_AU_ASSETS</v>
          </cell>
          <cell r="E87" t="str">
            <v>IBF_AU_CURR_ASS</v>
          </cell>
          <cell r="F87" t="str">
            <v>IBF_AU_RECBLE_C</v>
          </cell>
          <cell r="G87" t="str">
            <v>1033991021</v>
          </cell>
        </row>
        <row r="88">
          <cell r="A88" t="str">
            <v>1033995010</v>
          </cell>
          <cell r="B88" t="str">
            <v>INTERNAL STRUCTURED DEALS</v>
          </cell>
          <cell r="C88" t="str">
            <v>IBF_AU_BALANCE_SHEET</v>
          </cell>
          <cell r="D88" t="str">
            <v>IBF_AU_ASSETS</v>
          </cell>
          <cell r="E88" t="str">
            <v>IBF_AU_CURR_ASS</v>
          </cell>
          <cell r="F88" t="str">
            <v>IBF_AU_RECBLE_C</v>
          </cell>
          <cell r="G88" t="str">
            <v>REC_RE_C</v>
          </cell>
        </row>
        <row r="89">
          <cell r="A89" t="str">
            <v>1039991020</v>
          </cell>
          <cell r="B89" t="str">
            <v>INTERNAL LOAN ASSETS NIB</v>
          </cell>
          <cell r="C89" t="str">
            <v>IBF_AU_BALANCE_SHEET</v>
          </cell>
          <cell r="D89" t="str">
            <v>IBF_AU_ASSETS</v>
          </cell>
          <cell r="E89" t="str">
            <v>IBF_AU_CURR_ASS</v>
          </cell>
          <cell r="F89" t="str">
            <v>IBF_AU_RECBLE_C</v>
          </cell>
          <cell r="G89" t="str">
            <v>REC_RE_C</v>
          </cell>
        </row>
        <row r="90">
          <cell r="A90" t="str">
            <v>1039991120</v>
          </cell>
          <cell r="B90" t="str">
            <v>INTERNAL LOAN ASSETS ACC INT</v>
          </cell>
          <cell r="C90" t="str">
            <v>IBF_AU_BALANCE_SHEET</v>
          </cell>
          <cell r="D90" t="str">
            <v>IBF_AU_ASSETS</v>
          </cell>
          <cell r="E90" t="str">
            <v>IBF_AU_CURR_ASS</v>
          </cell>
          <cell r="F90" t="str">
            <v>IBF_AU_RECBLE_C</v>
          </cell>
          <cell r="G90" t="str">
            <v>IBF_AU_REC_RE_INT_C</v>
          </cell>
        </row>
        <row r="91">
          <cell r="A91" t="str">
            <v>1040102520</v>
          </cell>
          <cell r="B91" t="str">
            <v>STRT LINE RENTAL DEBTOR</v>
          </cell>
          <cell r="C91" t="str">
            <v>IBF_AU_BALANCE_SHEET</v>
          </cell>
          <cell r="D91" t="str">
            <v>IBF_AU_ASSETS</v>
          </cell>
          <cell r="E91" t="str">
            <v>IBF_AU_CURR_ASS</v>
          </cell>
          <cell r="F91" t="str">
            <v>IBF_AU_RECBLE_C</v>
          </cell>
          <cell r="G91" t="str">
            <v>IBF_AU_REC_EXT_C</v>
          </cell>
        </row>
        <row r="92">
          <cell r="A92" t="str">
            <v>1051102020</v>
          </cell>
          <cell r="B92" t="str">
            <v>INCOME TAX RECEIVABLES</v>
          </cell>
          <cell r="C92" t="str">
            <v>IBF_AU_BALANCE_SHEET</v>
          </cell>
          <cell r="D92" t="str">
            <v>IBF_AU_ASSETS</v>
          </cell>
          <cell r="E92" t="str">
            <v>IBF_AU_CURR_ASS</v>
          </cell>
          <cell r="F92" t="str">
            <v>IBF_AU_RECBLE_C</v>
          </cell>
          <cell r="G92" t="str">
            <v>IBF_AU_REC_EXT_C</v>
          </cell>
        </row>
        <row r="93">
          <cell r="A93" t="str">
            <v>1021101125</v>
          </cell>
          <cell r="B93" t="str">
            <v>ACCR BOOK MTMTU ASSET IR</v>
          </cell>
          <cell r="C93" t="str">
            <v>IBF_AU_BALANCE_SHEET</v>
          </cell>
          <cell r="D93" t="str">
            <v>IBF_AU_ASSETS</v>
          </cell>
          <cell r="E93" t="str">
            <v>IBF_AU_NON_CURR_ASS</v>
          </cell>
          <cell r="F93" t="str">
            <v>IBF_AU_DERIV_NCA</v>
          </cell>
          <cell r="G93" t="str">
            <v>IBF_AU_IR_DER_NCA</v>
          </cell>
        </row>
        <row r="94">
          <cell r="A94" t="str">
            <v>1021101625</v>
          </cell>
          <cell r="B94" t="str">
            <v>ACCR BOOK MTMTU ASSET FX</v>
          </cell>
          <cell r="C94" t="str">
            <v>IBF_AU_BALANCE_SHEET</v>
          </cell>
          <cell r="D94" t="str">
            <v>IBF_AU_ASSETS</v>
          </cell>
          <cell r="E94" t="str">
            <v>IBF_AU_NON_CURR_ASS</v>
          </cell>
          <cell r="F94" t="str">
            <v>IBF_AU_DERIV_NCA</v>
          </cell>
          <cell r="G94" t="str">
            <v>IBF_AU_FX_DER_NCA</v>
          </cell>
        </row>
        <row r="95">
          <cell r="A95" t="str">
            <v>1048100020</v>
          </cell>
          <cell r="B95" t="str">
            <v>GROSS GOODWILL</v>
          </cell>
          <cell r="C95" t="str">
            <v>IBF_AU_BALANCE_SHEET</v>
          </cell>
          <cell r="D95" t="str">
            <v>IBF_AU_ASSETS</v>
          </cell>
          <cell r="E95" t="str">
            <v>IBF_AU_NON_CURR_ASS</v>
          </cell>
          <cell r="F95" t="str">
            <v>IBF_AU_INTANG_NCA</v>
          </cell>
          <cell r="G95" t="str">
            <v>1048100020</v>
          </cell>
        </row>
        <row r="96">
          <cell r="A96" t="str">
            <v>1048110020</v>
          </cell>
          <cell r="B96" t="str">
            <v>GOODWILL IMPAIRMENT</v>
          </cell>
          <cell r="C96" t="str">
            <v>IBF_AU_BALANCE_SHEET</v>
          </cell>
          <cell r="D96" t="str">
            <v>IBF_AU_ASSETS</v>
          </cell>
          <cell r="E96" t="str">
            <v>IBF_AU_NON_CURR_ASS</v>
          </cell>
          <cell r="F96" t="str">
            <v>IBF_AU_INTANG_NCA</v>
          </cell>
          <cell r="G96" t="str">
            <v>1048110020</v>
          </cell>
        </row>
        <row r="97">
          <cell r="A97" t="str">
            <v>1048200020</v>
          </cell>
          <cell r="B97" t="str">
            <v>CUSTOMER RELSHIP - COST</v>
          </cell>
          <cell r="C97" t="str">
            <v>IBF_AU_BALANCE_SHEET</v>
          </cell>
          <cell r="D97" t="str">
            <v>IBF_AU_ASSETS</v>
          </cell>
          <cell r="E97" t="str">
            <v>IBF_AU_NON_CURR_ASS</v>
          </cell>
          <cell r="F97" t="str">
            <v>IBF_AU_INTANG_NCA</v>
          </cell>
          <cell r="G97" t="str">
            <v>1048200020</v>
          </cell>
        </row>
        <row r="98">
          <cell r="A98" t="str">
            <v>1048210020</v>
          </cell>
          <cell r="B98" t="str">
            <v>ACCUM AMORTISATION CUST RSHIP</v>
          </cell>
          <cell r="C98" t="str">
            <v>IBF_AU_BALANCE_SHEET</v>
          </cell>
          <cell r="D98" t="str">
            <v>IBF_AU_ASSETS</v>
          </cell>
          <cell r="E98" t="str">
            <v>IBF_AU_NON_CURR_ASS</v>
          </cell>
          <cell r="F98" t="str">
            <v>IBF_AU_INTANG_NCA</v>
          </cell>
          <cell r="G98" t="str">
            <v>1048210020</v>
          </cell>
        </row>
        <row r="99">
          <cell r="A99" t="str">
            <v>1048301020</v>
          </cell>
          <cell r="B99" t="str">
            <v>LICENCES - COST</v>
          </cell>
          <cell r="C99" t="str">
            <v>IBF_AU_BALANCE_SHEET</v>
          </cell>
          <cell r="D99" t="str">
            <v>IBF_AU_ASSETS</v>
          </cell>
          <cell r="E99" t="str">
            <v>IBF_AU_NON_CURR_ASS</v>
          </cell>
          <cell r="F99" t="str">
            <v>IBF_AU_INTANG_NCA</v>
          </cell>
          <cell r="G99" t="str">
            <v>1048301020</v>
          </cell>
        </row>
        <row r="100">
          <cell r="A100" t="str">
            <v>1048301120</v>
          </cell>
          <cell r="B100" t="str">
            <v>ACCUM AMORTISATION LICENCES</v>
          </cell>
          <cell r="C100" t="str">
            <v>IBF_AU_BALANCE_SHEET</v>
          </cell>
          <cell r="D100" t="str">
            <v>IBF_AU_ASSETS</v>
          </cell>
          <cell r="E100" t="str">
            <v>IBF_AU_NON_CURR_ASS</v>
          </cell>
          <cell r="F100" t="str">
            <v>IBF_AU_INTANG_NCA</v>
          </cell>
          <cell r="G100" t="str">
            <v>1048301120</v>
          </cell>
        </row>
        <row r="101">
          <cell r="A101" t="str">
            <v>1048301520</v>
          </cell>
          <cell r="B101" t="str">
            <v>TRADEMARKS - COST</v>
          </cell>
          <cell r="C101" t="str">
            <v>IBF_AU_BALANCE_SHEET</v>
          </cell>
          <cell r="D101" t="str">
            <v>IBF_AU_ASSETS</v>
          </cell>
          <cell r="E101" t="str">
            <v>IBF_AU_NON_CURR_ASS</v>
          </cell>
          <cell r="F101" t="str">
            <v>IBF_AU_INTANG_NCA</v>
          </cell>
          <cell r="G101" t="str">
            <v>1048301520</v>
          </cell>
        </row>
        <row r="102">
          <cell r="A102" t="str">
            <v>1048301620</v>
          </cell>
          <cell r="B102" t="str">
            <v>ACCUM AMORTISATION TRADEMARKS</v>
          </cell>
          <cell r="C102" t="str">
            <v>IBF_AU_BALANCE_SHEET</v>
          </cell>
          <cell r="D102" t="str">
            <v>IBF_AU_ASSETS</v>
          </cell>
          <cell r="E102" t="str">
            <v>IBF_AU_NON_CURR_ASS</v>
          </cell>
          <cell r="F102" t="str">
            <v>IBF_AU_INTANG_NCA</v>
          </cell>
          <cell r="G102" t="str">
            <v>1048301620</v>
          </cell>
        </row>
        <row r="103">
          <cell r="A103" t="str">
            <v>1048302020</v>
          </cell>
          <cell r="B103" t="str">
            <v>TRADENAME - COST</v>
          </cell>
          <cell r="C103" t="str">
            <v>IBF_AU_BALANCE_SHEET</v>
          </cell>
          <cell r="D103" t="str">
            <v>IBF_AU_ASSETS</v>
          </cell>
          <cell r="E103" t="str">
            <v>IBF_AU_NON_CURR_ASS</v>
          </cell>
          <cell r="F103" t="str">
            <v>IBF_AU_INTANG_NCA</v>
          </cell>
          <cell r="G103" t="str">
            <v>1048302020</v>
          </cell>
        </row>
        <row r="104">
          <cell r="A104" t="str">
            <v>1048302120</v>
          </cell>
          <cell r="B104" t="str">
            <v>ACCUM AMORTISATION TRADENAMES</v>
          </cell>
          <cell r="C104" t="str">
            <v>IBF_AU_BALANCE_SHEET</v>
          </cell>
          <cell r="D104" t="str">
            <v>IBF_AU_ASSETS</v>
          </cell>
          <cell r="E104" t="str">
            <v>IBF_AU_NON_CURR_ASS</v>
          </cell>
          <cell r="F104" t="str">
            <v>IBF_AU_INTANG_NCA</v>
          </cell>
          <cell r="G104" t="str">
            <v>1048302120</v>
          </cell>
        </row>
        <row r="105">
          <cell r="A105" t="str">
            <v>1048302520</v>
          </cell>
          <cell r="B105" t="str">
            <v>INTANGIBLES - GROSS LEASES</v>
          </cell>
          <cell r="C105" t="str">
            <v>IBF_AU_BALANCE_SHEET</v>
          </cell>
          <cell r="D105" t="str">
            <v>IBF_AU_ASSETS</v>
          </cell>
          <cell r="E105" t="str">
            <v>IBF_AU_NON_CURR_ASS</v>
          </cell>
          <cell r="F105" t="str">
            <v>IBF_AU_INTANG_NCA</v>
          </cell>
          <cell r="G105" t="str">
            <v>1048302520</v>
          </cell>
        </row>
        <row r="106">
          <cell r="A106" t="str">
            <v>1048302620</v>
          </cell>
          <cell r="B106" t="str">
            <v>ACCUM AMORTISATION LEASES</v>
          </cell>
          <cell r="C106" t="str">
            <v>IBF_AU_BALANCE_SHEET</v>
          </cell>
          <cell r="D106" t="str">
            <v>IBF_AU_ASSETS</v>
          </cell>
          <cell r="E106" t="str">
            <v>IBF_AU_NON_CURR_ASS</v>
          </cell>
          <cell r="F106" t="str">
            <v>IBF_AU_INTANG_NCA</v>
          </cell>
          <cell r="G106" t="str">
            <v>1048302620</v>
          </cell>
        </row>
        <row r="107">
          <cell r="A107" t="str">
            <v>1048303020</v>
          </cell>
          <cell r="B107" t="str">
            <v>INTANGIBLES - OTHER GROSS</v>
          </cell>
          <cell r="C107" t="str">
            <v>IBF_AU_BALANCE_SHEET</v>
          </cell>
          <cell r="D107" t="str">
            <v>IBF_AU_ASSETS</v>
          </cell>
          <cell r="E107" t="str">
            <v>IBF_AU_NON_CURR_ASS</v>
          </cell>
          <cell r="F107" t="str">
            <v>IBF_AU_INTANG_NCA</v>
          </cell>
          <cell r="G107" t="str">
            <v>1048303020</v>
          </cell>
        </row>
        <row r="108">
          <cell r="A108" t="str">
            <v>1048303120</v>
          </cell>
          <cell r="B108" t="str">
            <v>ACCUM AMORTISATION OTHER INTNG</v>
          </cell>
          <cell r="C108" t="str">
            <v>IBF_AU_BALANCE_SHEET</v>
          </cell>
          <cell r="D108" t="str">
            <v>IBF_AU_ASSETS</v>
          </cell>
          <cell r="E108" t="str">
            <v>IBF_AU_NON_CURR_ASS</v>
          </cell>
          <cell r="F108" t="str">
            <v>IBF_AU_INTANG_NCA</v>
          </cell>
          <cell r="G108" t="str">
            <v>1048303120</v>
          </cell>
        </row>
        <row r="109">
          <cell r="A109" t="str">
            <v>1048303520</v>
          </cell>
          <cell r="B109" t="str">
            <v>INTANGIBLE ASSET EASEMENTS</v>
          </cell>
          <cell r="C109" t="str">
            <v>IBF_AU_BALANCE_SHEET</v>
          </cell>
          <cell r="D109" t="str">
            <v>IBF_AU_ASSETS</v>
          </cell>
          <cell r="E109" t="str">
            <v>IBF_AU_NON_CURR_ASS</v>
          </cell>
          <cell r="F109" t="str">
            <v>IBF_AU_INTANG_NCA</v>
          </cell>
          <cell r="G109" t="str">
            <v>1048303520</v>
          </cell>
        </row>
        <row r="110">
          <cell r="A110" t="str">
            <v>1048303620</v>
          </cell>
          <cell r="B110" t="str">
            <v>ACCUM AMORTISATION EASEMENTS</v>
          </cell>
          <cell r="C110" t="str">
            <v>IBF_AU_BALANCE_SHEET</v>
          </cell>
          <cell r="D110" t="str">
            <v>IBF_AU_ASSETS</v>
          </cell>
          <cell r="E110" t="str">
            <v>IBF_AU_NON_CURR_ASS</v>
          </cell>
          <cell r="F110" t="str">
            <v>IBF_AU_INTANG_NCA</v>
          </cell>
          <cell r="G110" t="str">
            <v>1048303620</v>
          </cell>
        </row>
        <row r="111">
          <cell r="A111" t="str">
            <v>1048304020</v>
          </cell>
          <cell r="B111" t="str">
            <v>CAPITALISE SOFTWARE</v>
          </cell>
          <cell r="C111" t="str">
            <v>IBF_AU_BALANCE_SHEET</v>
          </cell>
          <cell r="D111" t="str">
            <v>IBF_AU_ASSETS</v>
          </cell>
          <cell r="E111" t="str">
            <v>IBF_AU_NON_CURR_ASS</v>
          </cell>
          <cell r="F111" t="str">
            <v>IBF_AU_INTANG_NCA</v>
          </cell>
          <cell r="G111" t="str">
            <v>1048304020</v>
          </cell>
        </row>
        <row r="112">
          <cell r="A112" t="str">
            <v>1048304120</v>
          </cell>
          <cell r="B112" t="str">
            <v>SOFTCAP AMORTISATION</v>
          </cell>
          <cell r="C112" t="str">
            <v>IBF_AU_BALANCE_SHEET</v>
          </cell>
          <cell r="D112" t="str">
            <v>IBF_AU_ASSETS</v>
          </cell>
          <cell r="E112" t="str">
            <v>IBF_AU_NON_CURR_ASS</v>
          </cell>
          <cell r="F112" t="str">
            <v>IBF_AU_INTANG_NCA</v>
          </cell>
          <cell r="G112" t="str">
            <v>1048304120</v>
          </cell>
        </row>
        <row r="113">
          <cell r="A113" t="str">
            <v>1048304220</v>
          </cell>
          <cell r="B113" t="str">
            <v>SOFTCAP WIP</v>
          </cell>
          <cell r="C113" t="str">
            <v>IBF_AU_BALANCE_SHEET</v>
          </cell>
          <cell r="D113" t="str">
            <v>IBF_AU_ASSETS</v>
          </cell>
          <cell r="E113" t="str">
            <v>IBF_AU_NON_CURR_ASS</v>
          </cell>
          <cell r="F113" t="str">
            <v>IBF_AU_INTANG_NCA</v>
          </cell>
          <cell r="G113" t="str">
            <v>1048304220</v>
          </cell>
        </row>
        <row r="114">
          <cell r="A114" t="str">
            <v>1048304520</v>
          </cell>
          <cell r="B114" t="str">
            <v>INTANG NON COMPETE AGREEMENTS</v>
          </cell>
          <cell r="C114" t="str">
            <v>IBF_AU_BALANCE_SHEET</v>
          </cell>
          <cell r="D114" t="str">
            <v>IBF_AU_ASSETS</v>
          </cell>
          <cell r="E114" t="str">
            <v>IBF_AU_NON_CURR_ASS</v>
          </cell>
          <cell r="F114" t="str">
            <v>IBF_AU_INTANG_NCA</v>
          </cell>
          <cell r="G114" t="str">
            <v>1048304520</v>
          </cell>
        </row>
        <row r="115">
          <cell r="A115" t="str">
            <v>1048304620</v>
          </cell>
          <cell r="B115" t="str">
            <v>ACCUM AMORTN NON COMP AGRMENTS</v>
          </cell>
          <cell r="C115" t="str">
            <v>IBF_AU_BALANCE_SHEET</v>
          </cell>
          <cell r="D115" t="str">
            <v>IBF_AU_ASSETS</v>
          </cell>
          <cell r="E115" t="str">
            <v>IBF_AU_NON_CURR_ASS</v>
          </cell>
          <cell r="F115" t="str">
            <v>IBF_AU_INTANG_NCA</v>
          </cell>
          <cell r="G115" t="str">
            <v>1048304620</v>
          </cell>
        </row>
        <row r="116">
          <cell r="A116" t="str">
            <v>1048305020</v>
          </cell>
          <cell r="B116" t="str">
            <v>TECHNICAL SERVICE AGREEMENTS</v>
          </cell>
          <cell r="C116" t="str">
            <v>IBF_AU_BALANCE_SHEET</v>
          </cell>
          <cell r="D116" t="str">
            <v>IBF_AU_ASSETS</v>
          </cell>
          <cell r="E116" t="str">
            <v>IBF_AU_NON_CURR_ASS</v>
          </cell>
          <cell r="F116" t="str">
            <v>IBF_AU_INTANG_NCA</v>
          </cell>
          <cell r="G116" t="str">
            <v>1048305020</v>
          </cell>
        </row>
        <row r="117">
          <cell r="A117" t="str">
            <v>1048305120</v>
          </cell>
          <cell r="B117" t="str">
            <v>INTELLECTUAL PROPERTY - COST</v>
          </cell>
          <cell r="C117" t="str">
            <v>IBF_AU_BALANCE_SHEET</v>
          </cell>
          <cell r="D117" t="str">
            <v>IBF_AU_ASSETS</v>
          </cell>
          <cell r="E117" t="str">
            <v>IBF_AU_NON_CURR_ASS</v>
          </cell>
          <cell r="F117" t="str">
            <v>IBF_AU_INTANG_NCA</v>
          </cell>
          <cell r="G117" t="str">
            <v>1048305120</v>
          </cell>
        </row>
        <row r="118">
          <cell r="A118" t="str">
            <v>1048305220</v>
          </cell>
          <cell r="B118" t="str">
            <v>ACCUM AMORTISATION INTELLECTUA</v>
          </cell>
          <cell r="C118" t="str">
            <v>IBF_AU_BALANCE_SHEET</v>
          </cell>
          <cell r="D118" t="str">
            <v>IBF_AU_ASSETS</v>
          </cell>
          <cell r="E118" t="str">
            <v>IBF_AU_NON_CURR_ASS</v>
          </cell>
          <cell r="F118" t="str">
            <v>IBF_AU_INTANG_NCA</v>
          </cell>
          <cell r="G118" t="str">
            <v>1048305220</v>
          </cell>
        </row>
        <row r="119">
          <cell r="A119" t="str">
            <v>1048305520</v>
          </cell>
          <cell r="B119" t="str">
            <v>ACCUM AMORTISATION - TSA</v>
          </cell>
          <cell r="C119" t="str">
            <v>IBF_AU_BALANCE_SHEET</v>
          </cell>
          <cell r="D119" t="str">
            <v>IBF_AU_ASSETS</v>
          </cell>
          <cell r="E119" t="str">
            <v>IBF_AU_NON_CURR_ASS</v>
          </cell>
          <cell r="F119" t="str">
            <v>IBF_AU_INTANG_NCA</v>
          </cell>
          <cell r="G119" t="str">
            <v>1048305520</v>
          </cell>
        </row>
        <row r="120">
          <cell r="A120" t="str">
            <v>1048351020</v>
          </cell>
          <cell r="B120" t="str">
            <v>CONTRACTUAL ARRANGEMENTS</v>
          </cell>
          <cell r="C120" t="str">
            <v>IBF_AU_BALANCE_SHEET</v>
          </cell>
          <cell r="D120" t="str">
            <v>IBF_AU_ASSETS</v>
          </cell>
          <cell r="E120" t="str">
            <v>IBF_AU_NON_CURR_ASS</v>
          </cell>
          <cell r="F120" t="str">
            <v>IBF_AU_INTANG_NCA</v>
          </cell>
          <cell r="G120" t="str">
            <v>1048351020</v>
          </cell>
        </row>
        <row r="121">
          <cell r="A121" t="str">
            <v>1048351120</v>
          </cell>
          <cell r="B121" t="str">
            <v>INTANGIBLE LEASEHOLD RIGHTS</v>
          </cell>
          <cell r="C121" t="str">
            <v>IBF_AU_BALANCE_SHEET</v>
          </cell>
          <cell r="D121" t="str">
            <v>IBF_AU_ASSETS</v>
          </cell>
          <cell r="E121" t="str">
            <v>IBF_AU_NON_CURR_ASS</v>
          </cell>
          <cell r="F121" t="str">
            <v>IBF_AU_INTANG_NCA</v>
          </cell>
          <cell r="G121" t="str">
            <v>1048351120</v>
          </cell>
        </row>
        <row r="122">
          <cell r="A122" t="str">
            <v>1048351220</v>
          </cell>
          <cell r="B122" t="str">
            <v>INTANGIBLE DOMAIN NAMES</v>
          </cell>
          <cell r="C122" t="str">
            <v>IBF_AU_BALANCE_SHEET</v>
          </cell>
          <cell r="D122" t="str">
            <v>IBF_AU_ASSETS</v>
          </cell>
          <cell r="E122" t="str">
            <v>IBF_AU_NON_CURR_ASS</v>
          </cell>
          <cell r="F122" t="str">
            <v>IBF_AU_INTANG_NCA</v>
          </cell>
          <cell r="G122" t="str">
            <v>1048351220</v>
          </cell>
        </row>
        <row r="123">
          <cell r="A123" t="str">
            <v>1048351320</v>
          </cell>
          <cell r="B123" t="str">
            <v>ACQUIRED ASSETS TECHNOLOGY</v>
          </cell>
          <cell r="C123" t="str">
            <v>IBF_AU_BALANCE_SHEET</v>
          </cell>
          <cell r="D123" t="str">
            <v>IBF_AU_ASSETS</v>
          </cell>
          <cell r="E123" t="str">
            <v>IBF_AU_NON_CURR_ASS</v>
          </cell>
          <cell r="F123" t="str">
            <v>IBF_AU_INTANG_NCA</v>
          </cell>
          <cell r="G123" t="str">
            <v>1048351320</v>
          </cell>
        </row>
        <row r="124">
          <cell r="A124" t="str">
            <v>1048355020</v>
          </cell>
          <cell r="B124" t="str">
            <v>ACCUM AMORT CONTRACTUAL ARGMTS</v>
          </cell>
          <cell r="C124" t="str">
            <v>IBF_AU_BALANCE_SHEET</v>
          </cell>
          <cell r="D124" t="str">
            <v>IBF_AU_ASSETS</v>
          </cell>
          <cell r="E124" t="str">
            <v>IBF_AU_NON_CURR_ASS</v>
          </cell>
          <cell r="F124" t="str">
            <v>IBF_AU_INTANG_NCA</v>
          </cell>
          <cell r="G124" t="str">
            <v>1048355020</v>
          </cell>
        </row>
        <row r="125">
          <cell r="A125" t="str">
            <v>1048355120</v>
          </cell>
          <cell r="B125" t="str">
            <v>ACCUM AMORT LEASEHOLD RIGHTS</v>
          </cell>
          <cell r="C125" t="str">
            <v>IBF_AU_BALANCE_SHEET</v>
          </cell>
          <cell r="D125" t="str">
            <v>IBF_AU_ASSETS</v>
          </cell>
          <cell r="E125" t="str">
            <v>IBF_AU_NON_CURR_ASS</v>
          </cell>
          <cell r="F125" t="str">
            <v>IBF_AU_INTANG_NCA</v>
          </cell>
          <cell r="G125" t="str">
            <v>1048355120</v>
          </cell>
        </row>
        <row r="126">
          <cell r="A126" t="str">
            <v>1048355220</v>
          </cell>
          <cell r="B126" t="str">
            <v>ACCUM AMORT DOMAIN NAMES</v>
          </cell>
          <cell r="C126" t="str">
            <v>IBF_AU_BALANCE_SHEET</v>
          </cell>
          <cell r="D126" t="str">
            <v>IBF_AU_ASSETS</v>
          </cell>
          <cell r="E126" t="str">
            <v>IBF_AU_NON_CURR_ASS</v>
          </cell>
          <cell r="F126" t="str">
            <v>IBF_AU_INTANG_NCA</v>
          </cell>
          <cell r="G126" t="str">
            <v>1048355220</v>
          </cell>
        </row>
        <row r="127">
          <cell r="A127" t="str">
            <v>1048355320</v>
          </cell>
          <cell r="B127" t="str">
            <v>ACCUM AMORT ACQD TECH</v>
          </cell>
          <cell r="C127" t="str">
            <v>IBF_AU_BALANCE_SHEET</v>
          </cell>
          <cell r="D127" t="str">
            <v>IBF_AU_ASSETS</v>
          </cell>
          <cell r="E127" t="str">
            <v>IBF_AU_NON_CURR_ASS</v>
          </cell>
          <cell r="F127" t="str">
            <v>IBF_AU_INTANG_NCA</v>
          </cell>
          <cell r="G127" t="str">
            <v>1048355320</v>
          </cell>
        </row>
        <row r="128">
          <cell r="A128" t="str">
            <v>1042151020</v>
          </cell>
          <cell r="B128" t="str">
            <v>INV ASSOC AND JV (EA) COST NIB</v>
          </cell>
          <cell r="C128" t="str">
            <v>IBF_AU_BALANCE_SHEET</v>
          </cell>
          <cell r="D128" t="str">
            <v>IBF_AU_ASSETS</v>
          </cell>
          <cell r="E128" t="str">
            <v>IBF_AU_NON_CURR_ASS</v>
          </cell>
          <cell r="F128" t="str">
            <v>IBF_AU_INV_EQA</v>
          </cell>
          <cell r="G128" t="str">
            <v>1042151020</v>
          </cell>
        </row>
        <row r="129">
          <cell r="A129" t="str">
            <v>1042151050</v>
          </cell>
          <cell r="B129" t="str">
            <v>INV ASSOC AND JV COST - NONGRP</v>
          </cell>
          <cell r="C129" t="str">
            <v>IBF_AU_BALANCE_SHEET</v>
          </cell>
          <cell r="D129" t="str">
            <v>IBF_AU_ASSETS</v>
          </cell>
          <cell r="E129" t="str">
            <v>IBF_AU_NON_CURR_ASS</v>
          </cell>
          <cell r="F129" t="str">
            <v>IBF_AU_INV_EQA</v>
          </cell>
          <cell r="G129" t="str">
            <v>1042151050</v>
          </cell>
        </row>
        <row r="130">
          <cell r="A130" t="str">
            <v>1006101515</v>
          </cell>
          <cell r="B130" t="str">
            <v>DEPOSITS NON CURRENT</v>
          </cell>
          <cell r="C130" t="str">
            <v>IBF_AU_BALANCE_SHEET</v>
          </cell>
          <cell r="D130" t="str">
            <v>IBF_AU_ASSETS</v>
          </cell>
          <cell r="E130" t="str">
            <v>IBF_AU_NON_CURR_ASS</v>
          </cell>
          <cell r="F130" t="str">
            <v>IBF_AU_INV_FIN</v>
          </cell>
          <cell r="G130" t="str">
            <v>1006101515</v>
          </cell>
        </row>
        <row r="131">
          <cell r="A131" t="str">
            <v>1006102015</v>
          </cell>
          <cell r="B131" t="str">
            <v>RESTRICTED CASH- NON CURRENT</v>
          </cell>
          <cell r="C131" t="str">
            <v>IBF_AU_BALANCE_SHEET</v>
          </cell>
          <cell r="D131" t="str">
            <v>IBF_AU_ASSETS</v>
          </cell>
          <cell r="E131" t="str">
            <v>IBF_AU_NON_CURR_ASS</v>
          </cell>
          <cell r="F131" t="str">
            <v>IBF_AU_INV_FIN</v>
          </cell>
          <cell r="G131" t="str">
            <v>1006102015</v>
          </cell>
        </row>
        <row r="132">
          <cell r="A132" t="str">
            <v>1015153010</v>
          </cell>
          <cell r="B132" t="str">
            <v>CORPORATE BONDS - IB</v>
          </cell>
          <cell r="C132" t="str">
            <v>IBF_AU_BALANCE_SHEET</v>
          </cell>
          <cell r="D132" t="str">
            <v>IBF_AU_ASSETS</v>
          </cell>
          <cell r="E132" t="str">
            <v>IBF_AU_NON_CURR_ASS</v>
          </cell>
          <cell r="F132" t="str">
            <v>IBF_AU_INV_FIN</v>
          </cell>
          <cell r="G132" t="str">
            <v>1015153010</v>
          </cell>
        </row>
        <row r="133">
          <cell r="A133" t="str">
            <v>1015154010</v>
          </cell>
          <cell r="B133" t="str">
            <v>PROMISSORY NOTES - IB</v>
          </cell>
          <cell r="C133" t="str">
            <v>IBF_AU_BALANCE_SHEET</v>
          </cell>
          <cell r="D133" t="str">
            <v>IBF_AU_ASSETS</v>
          </cell>
          <cell r="E133" t="str">
            <v>IBF_AU_NON_CURR_ASS</v>
          </cell>
          <cell r="F133" t="str">
            <v>IBF_AU_INV_FIN</v>
          </cell>
          <cell r="G133" t="str">
            <v>1015154010</v>
          </cell>
        </row>
        <row r="134">
          <cell r="A134" t="str">
            <v>1015173010</v>
          </cell>
          <cell r="B134" t="str">
            <v>CORPORATE BONDS IB</v>
          </cell>
          <cell r="C134" t="str">
            <v>IBF_AU_BALANCE_SHEET</v>
          </cell>
          <cell r="D134" t="str">
            <v>IBF_AU_ASSETS</v>
          </cell>
          <cell r="E134" t="str">
            <v>IBF_AU_NON_CURR_ASS</v>
          </cell>
          <cell r="F134" t="str">
            <v>IBF_AU_INV_FIN</v>
          </cell>
          <cell r="G134" t="str">
            <v>1015173010</v>
          </cell>
        </row>
        <row r="135">
          <cell r="A135" t="str">
            <v>1015351010</v>
          </cell>
          <cell r="B135" t="str">
            <v>EQUITY INVESTMENT SECURITIES</v>
          </cell>
          <cell r="C135" t="str">
            <v>IBF_AU_BALANCE_SHEET</v>
          </cell>
          <cell r="D135" t="str">
            <v>IBF_AU_ASSETS</v>
          </cell>
          <cell r="E135" t="str">
            <v>IBF_AU_NON_CURR_ASS</v>
          </cell>
          <cell r="F135" t="str">
            <v>IBF_AU_INV_FIN</v>
          </cell>
          <cell r="G135" t="str">
            <v>1015351010</v>
          </cell>
        </row>
        <row r="136">
          <cell r="A136" t="str">
            <v>1030101010</v>
          </cell>
          <cell r="B136" t="str">
            <v>DEBT INVEST SEC (AS) COST IB</v>
          </cell>
          <cell r="C136" t="str">
            <v>IBF_AU_BALANCE_SHEET</v>
          </cell>
          <cell r="D136" t="str">
            <v>IBF_AU_ASSETS</v>
          </cell>
          <cell r="E136" t="str">
            <v>IBF_AU_NON_CURR_ASS</v>
          </cell>
          <cell r="F136" t="str">
            <v>IBF_AU_INV_FIN</v>
          </cell>
          <cell r="G136" t="str">
            <v>1030101010</v>
          </cell>
        </row>
        <row r="137">
          <cell r="A137" t="str">
            <v>1030101020</v>
          </cell>
          <cell r="B137" t="str">
            <v>DEBT INVEST SEC (AS) COST NIB</v>
          </cell>
          <cell r="C137" t="str">
            <v>IBF_AU_BALANCE_SHEET</v>
          </cell>
          <cell r="D137" t="str">
            <v>IBF_AU_ASSETS</v>
          </cell>
          <cell r="E137" t="str">
            <v>IBF_AU_NON_CURR_ASS</v>
          </cell>
          <cell r="F137" t="str">
            <v>IBF_AU_INV_FIN</v>
          </cell>
          <cell r="G137" t="str">
            <v>1030101020</v>
          </cell>
        </row>
        <row r="138">
          <cell r="A138" t="str">
            <v>1030101021</v>
          </cell>
          <cell r="B138" t="str">
            <v>DEBT INVEST SEC AS COST IB INT</v>
          </cell>
          <cell r="C138" t="str">
            <v>IBF_AU_BALANCE_SHEET</v>
          </cell>
          <cell r="D138" t="str">
            <v>IBF_AU_ASSETS</v>
          </cell>
          <cell r="E138" t="str">
            <v>IBF_AU_NON_CURR_ASS</v>
          </cell>
          <cell r="F138" t="str">
            <v>IBF_AU_INV_FIN</v>
          </cell>
          <cell r="G138" t="str">
            <v>1030101021</v>
          </cell>
        </row>
        <row r="139">
          <cell r="A139" t="str">
            <v>1030101120</v>
          </cell>
          <cell r="B139" t="str">
            <v>DEBT INVEST SEC (AS) REVAL NIB</v>
          </cell>
          <cell r="C139" t="str">
            <v>IBF_AU_BALANCE_SHEET</v>
          </cell>
          <cell r="D139" t="str">
            <v>IBF_AU_ASSETS</v>
          </cell>
          <cell r="E139" t="str">
            <v>IBF_AU_NON_CURR_ASS</v>
          </cell>
          <cell r="F139" t="str">
            <v>IBF_AU_INV_FIN</v>
          </cell>
          <cell r="G139" t="str">
            <v>1030101120</v>
          </cell>
        </row>
        <row r="140">
          <cell r="A140" t="str">
            <v>1030151020</v>
          </cell>
          <cell r="B140" t="str">
            <v>LISTED EQ INV (AS) COST NIB</v>
          </cell>
          <cell r="C140" t="str">
            <v>IBF_AU_BALANCE_SHEET</v>
          </cell>
          <cell r="D140" t="str">
            <v>IBF_AU_ASSETS</v>
          </cell>
          <cell r="E140" t="str">
            <v>IBF_AU_NON_CURR_ASS</v>
          </cell>
          <cell r="F140" t="str">
            <v>IBF_AU_INV_FIN</v>
          </cell>
          <cell r="G140" t="str">
            <v>1030151020</v>
          </cell>
        </row>
        <row r="141">
          <cell r="A141" t="str">
            <v>1030151120</v>
          </cell>
          <cell r="B141" t="str">
            <v>LISTED EQ INV (AS) REVAL NIB</v>
          </cell>
          <cell r="C141" t="str">
            <v>IBF_AU_BALANCE_SHEET</v>
          </cell>
          <cell r="D141" t="str">
            <v>IBF_AU_ASSETS</v>
          </cell>
          <cell r="E141" t="str">
            <v>IBF_AU_NON_CURR_ASS</v>
          </cell>
          <cell r="F141" t="str">
            <v>IBF_AU_INV_FIN</v>
          </cell>
          <cell r="G141" t="str">
            <v>1030151120</v>
          </cell>
        </row>
        <row r="142">
          <cell r="A142" t="str">
            <v>1030152520</v>
          </cell>
          <cell r="B142" t="str">
            <v>UNLISTED EQ INV (AS) COST NIB</v>
          </cell>
          <cell r="C142" t="str">
            <v>IBF_AU_BALANCE_SHEET</v>
          </cell>
          <cell r="D142" t="str">
            <v>IBF_AU_ASSETS</v>
          </cell>
          <cell r="E142" t="str">
            <v>IBF_AU_NON_CURR_ASS</v>
          </cell>
          <cell r="F142" t="str">
            <v>IBF_AU_INV_FIN</v>
          </cell>
          <cell r="G142" t="str">
            <v>1030152520</v>
          </cell>
        </row>
        <row r="143">
          <cell r="A143" t="str">
            <v>1030152620</v>
          </cell>
          <cell r="B143" t="str">
            <v>UNLISTED EQ INV (AS) REVAL NIB</v>
          </cell>
          <cell r="C143" t="str">
            <v>IBF_AU_BALANCE_SHEET</v>
          </cell>
          <cell r="D143" t="str">
            <v>IBF_AU_ASSETS</v>
          </cell>
          <cell r="E143" t="str">
            <v>IBF_AU_NON_CURR_ASS</v>
          </cell>
          <cell r="F143" t="str">
            <v>IBF_AU_INV_FIN</v>
          </cell>
          <cell r="G143" t="str">
            <v>1030152620</v>
          </cell>
        </row>
        <row r="144">
          <cell r="A144" t="str">
            <v>1033251025</v>
          </cell>
          <cell r="B144" t="str">
            <v>TRADE TIMING DIFFERENCES NIB N</v>
          </cell>
          <cell r="C144" t="str">
            <v>IBF_AU_BALANCE_SHEET</v>
          </cell>
          <cell r="D144" t="str">
            <v>IBF_AU_ASSETS</v>
          </cell>
          <cell r="E144" t="str">
            <v>IBF_AU_NON_CURR_ASS</v>
          </cell>
          <cell r="F144" t="str">
            <v>IBF_AU_INV_FIN</v>
          </cell>
          <cell r="G144" t="str">
            <v>1033251025</v>
          </cell>
        </row>
        <row r="145">
          <cell r="A145" t="str">
            <v>1039991210</v>
          </cell>
          <cell r="B145" t="str">
            <v>INTERNAL REDEEM PREF SHARES IB</v>
          </cell>
          <cell r="C145" t="str">
            <v>IBF_AU_BALANCE_SHEET</v>
          </cell>
          <cell r="D145" t="str">
            <v>IBF_AU_ASSETS</v>
          </cell>
          <cell r="E145" t="str">
            <v>IBF_AU_NON_CURR_ASS</v>
          </cell>
          <cell r="F145" t="str">
            <v>IBF_AU_INV_FIN</v>
          </cell>
          <cell r="G145" t="str">
            <v>1039991210</v>
          </cell>
        </row>
        <row r="146">
          <cell r="A146" t="str">
            <v>1039991215</v>
          </cell>
          <cell r="B146" t="str">
            <v>INT REDEEM PREF SHARES IB</v>
          </cell>
          <cell r="C146" t="str">
            <v>IBF_AU_BALANCE_SHEET</v>
          </cell>
          <cell r="D146" t="str">
            <v>IBF_AU_ASSETS</v>
          </cell>
          <cell r="E146" t="str">
            <v>IBF_AU_NON_CURR_ASS</v>
          </cell>
          <cell r="F146" t="str">
            <v>IBF_AU_INV_FIN</v>
          </cell>
          <cell r="G146" t="str">
            <v>1039991215</v>
          </cell>
        </row>
        <row r="147">
          <cell r="A147" t="str">
            <v>1039991220</v>
          </cell>
          <cell r="B147" t="str">
            <v>INTERNAL REDEEM PREF SHARE NIB</v>
          </cell>
          <cell r="C147" t="str">
            <v>IBF_AU_BALANCE_SHEET</v>
          </cell>
          <cell r="D147" t="str">
            <v>IBF_AU_ASSETS</v>
          </cell>
          <cell r="E147" t="str">
            <v>IBF_AU_NON_CURR_ASS</v>
          </cell>
          <cell r="F147" t="str">
            <v>IBF_AU_INV_FIN</v>
          </cell>
          <cell r="G147" t="str">
            <v>1039991220</v>
          </cell>
        </row>
        <row r="148">
          <cell r="A148" t="str">
            <v>1039991320</v>
          </cell>
          <cell r="B148" t="str">
            <v>INTER REDM PRF SHR ACC INT NIB</v>
          </cell>
          <cell r="C148" t="str">
            <v>IBF_AU_BALANCE_SHEET</v>
          </cell>
          <cell r="D148" t="str">
            <v>IBF_AU_ASSETS</v>
          </cell>
          <cell r="E148" t="str">
            <v>IBF_AU_NON_CURR_ASS</v>
          </cell>
          <cell r="F148" t="str">
            <v>IBF_AU_INV_FIN</v>
          </cell>
          <cell r="G148" t="str">
            <v>1039991320</v>
          </cell>
        </row>
        <row r="149">
          <cell r="A149" t="str">
            <v>1042153020</v>
          </cell>
          <cell r="B149" t="str">
            <v>LOANS TO ASSOCIATES</v>
          </cell>
          <cell r="C149" t="str">
            <v>IBF_AU_BALANCE_SHEET</v>
          </cell>
          <cell r="D149" t="str">
            <v>IBF_AU_ASSETS</v>
          </cell>
          <cell r="E149" t="str">
            <v>IBF_AU_NON_CURR_ASS</v>
          </cell>
          <cell r="F149" t="str">
            <v>IBF_AU_INV_FIN</v>
          </cell>
          <cell r="G149" t="str">
            <v>1042153020</v>
          </cell>
        </row>
        <row r="150">
          <cell r="A150" t="str">
            <v>1054100020</v>
          </cell>
          <cell r="B150" t="str">
            <v>INV CONTROLLED ENT AT COST</v>
          </cell>
          <cell r="C150" t="str">
            <v>IBF_AU_BALANCE_SHEET</v>
          </cell>
          <cell r="D150" t="str">
            <v>IBF_AU_ASSETS</v>
          </cell>
          <cell r="E150" t="str">
            <v>IBF_AU_NON_CURR_ASS</v>
          </cell>
          <cell r="F150" t="str">
            <v>IBF_AU_INV_FIN</v>
          </cell>
          <cell r="G150" t="str">
            <v>1054100020</v>
          </cell>
        </row>
        <row r="151">
          <cell r="A151" t="str">
            <v>1054100030</v>
          </cell>
          <cell r="B151" t="str">
            <v>INV CONTROLLED ENT (ESO)</v>
          </cell>
          <cell r="C151" t="str">
            <v>IBF_AU_BALANCE_SHEET</v>
          </cell>
          <cell r="D151" t="str">
            <v>IBF_AU_ASSETS</v>
          </cell>
          <cell r="E151" t="str">
            <v>IBF_AU_NON_CURR_ASS</v>
          </cell>
          <cell r="F151" t="str">
            <v>IBF_AU_INV_FIN</v>
          </cell>
          <cell r="G151" t="str">
            <v>1054100030</v>
          </cell>
        </row>
        <row r="152">
          <cell r="A152" t="str">
            <v>1054600020</v>
          </cell>
          <cell r="B152" t="str">
            <v>CONTROLLED ENT PROV DIMIN</v>
          </cell>
          <cell r="C152" t="str">
            <v>IBF_AU_BALANCE_SHEET</v>
          </cell>
          <cell r="D152" t="str">
            <v>IBF_AU_ASSETS</v>
          </cell>
          <cell r="E152" t="str">
            <v>IBF_AU_NON_CURR_ASS</v>
          </cell>
          <cell r="F152" t="str">
            <v>IBF_AU_INV_FIN</v>
          </cell>
          <cell r="G152" t="str">
            <v>1054600020</v>
          </cell>
        </row>
        <row r="153">
          <cell r="A153" t="str">
            <v>1054900001</v>
          </cell>
          <cell r="B153" t="str">
            <v>INV CONT ENTITIES - ROC DIVI1</v>
          </cell>
          <cell r="C153" t="str">
            <v>IBF_AU_BALANCE_SHEET</v>
          </cell>
          <cell r="D153" t="str">
            <v>IBF_AU_ASSETS</v>
          </cell>
          <cell r="E153" t="str">
            <v>IBF_AU_NON_CURR_ASS</v>
          </cell>
          <cell r="F153" t="str">
            <v>IBF_AU_INV_FIN</v>
          </cell>
          <cell r="G153" t="str">
            <v>1054900001</v>
          </cell>
        </row>
        <row r="154">
          <cell r="A154" t="str">
            <v>1054900002</v>
          </cell>
          <cell r="B154" t="str">
            <v>INV CONT ENTITIES - ROC DIVI2</v>
          </cell>
          <cell r="C154" t="str">
            <v>IBF_AU_BALANCE_SHEET</v>
          </cell>
          <cell r="D154" t="str">
            <v>IBF_AU_ASSETS</v>
          </cell>
          <cell r="E154" t="str">
            <v>IBF_AU_NON_CURR_ASS</v>
          </cell>
          <cell r="F154" t="str">
            <v>IBF_AU_INV_FIN</v>
          </cell>
          <cell r="G154" t="str">
            <v>1054900002</v>
          </cell>
        </row>
        <row r="155">
          <cell r="A155" t="str">
            <v>1054900003</v>
          </cell>
          <cell r="B155" t="str">
            <v>INV CONT ENTITIES - ROC</v>
          </cell>
          <cell r="C155" t="str">
            <v>IBF_AU_BALANCE_SHEET</v>
          </cell>
          <cell r="D155" t="str">
            <v>IBF_AU_ASSETS</v>
          </cell>
          <cell r="E155" t="str">
            <v>IBF_AU_NON_CURR_ASS</v>
          </cell>
          <cell r="F155" t="str">
            <v>IBF_AU_INV_FIN</v>
          </cell>
          <cell r="G155" t="str">
            <v>1054900003</v>
          </cell>
        </row>
        <row r="156">
          <cell r="A156" t="str">
            <v>1054990020</v>
          </cell>
          <cell r="B156" t="str">
            <v>INV CONTROLLED ENTITY INTERNAL</v>
          </cell>
          <cell r="C156" t="str">
            <v>IBF_AU_BALANCE_SHEET</v>
          </cell>
          <cell r="D156" t="str">
            <v>IBF_AU_ASSETS</v>
          </cell>
          <cell r="E156" t="str">
            <v>IBF_AU_NON_CURR_ASS</v>
          </cell>
          <cell r="F156" t="str">
            <v>IBF_AU_INV_FIN</v>
          </cell>
          <cell r="G156" t="str">
            <v>1054990020</v>
          </cell>
        </row>
        <row r="157">
          <cell r="A157" t="str">
            <v>1040101020</v>
          </cell>
          <cell r="B157" t="str">
            <v>INVESTMENT PROPERTY</v>
          </cell>
          <cell r="C157" t="str">
            <v>IBF_AU_BALANCE_SHEET</v>
          </cell>
          <cell r="D157" t="str">
            <v>IBF_AU_ASSETS</v>
          </cell>
          <cell r="E157" t="str">
            <v>IBF_AU_NON_CURR_ASS</v>
          </cell>
          <cell r="F157" t="str">
            <v>IBF_AU_INV_PROP</v>
          </cell>
          <cell r="G157" t="str">
            <v>1040101020</v>
          </cell>
        </row>
        <row r="158">
          <cell r="A158" t="str">
            <v>1040104020</v>
          </cell>
          <cell r="B158" t="str">
            <v>REVAL INCREMENT/DECREMENT</v>
          </cell>
          <cell r="C158" t="str">
            <v>IBF_AU_BALANCE_SHEET</v>
          </cell>
          <cell r="D158" t="str">
            <v>IBF_AU_ASSETS</v>
          </cell>
          <cell r="E158" t="str">
            <v>IBF_AU_NON_CURR_ASS</v>
          </cell>
          <cell r="F158" t="str">
            <v>IBF_AU_INV_PROP</v>
          </cell>
          <cell r="G158" t="str">
            <v>1040104020</v>
          </cell>
        </row>
        <row r="159">
          <cell r="A159" t="str">
            <v>1024255525</v>
          </cell>
          <cell r="B159" t="str">
            <v>CAP EXP OTH EXT LOAN FEES DEFR</v>
          </cell>
          <cell r="C159" t="str">
            <v>IBF_AU_BALANCE_SHEET</v>
          </cell>
          <cell r="D159" t="str">
            <v>IBF_AU_ASSETS</v>
          </cell>
          <cell r="E159" t="str">
            <v>IBF_AU_NON_CURR_ASS</v>
          </cell>
          <cell r="F159" t="str">
            <v>IBF_AU_OTHER_NCA</v>
          </cell>
          <cell r="G159" t="str">
            <v>1024255525</v>
          </cell>
        </row>
        <row r="160">
          <cell r="A160" t="str">
            <v>1033107030</v>
          </cell>
          <cell r="B160" t="str">
            <v>FEE RECBL EXT HOOPS SPECIFIC</v>
          </cell>
          <cell r="C160" t="str">
            <v>IBF_AU_BALANCE_SHEET</v>
          </cell>
          <cell r="D160" t="str">
            <v>IBF_AU_ASSETS</v>
          </cell>
          <cell r="E160" t="str">
            <v>IBF_AU_NON_CURR_ASS</v>
          </cell>
          <cell r="F160" t="str">
            <v>IBF_AU_OTHER_NCA</v>
          </cell>
          <cell r="G160" t="str">
            <v>1033107030</v>
          </cell>
        </row>
        <row r="161">
          <cell r="A161" t="str">
            <v>1036102520</v>
          </cell>
          <cell r="B161" t="str">
            <v>LIFE NIL UNITS IN TRUSTS NIB</v>
          </cell>
          <cell r="C161" t="str">
            <v>IBF_AU_BALANCE_SHEET</v>
          </cell>
          <cell r="D161" t="str">
            <v>IBF_AU_ASSETS</v>
          </cell>
          <cell r="E161" t="str">
            <v>IBF_AU_NON_CURR_ASS</v>
          </cell>
          <cell r="F161" t="str">
            <v>IBF_AU_OTHER_NCA</v>
          </cell>
          <cell r="G161" t="str">
            <v>1036102520</v>
          </cell>
        </row>
        <row r="162">
          <cell r="A162" t="str">
            <v>1033202020</v>
          </cell>
          <cell r="B162" t="str">
            <v>WIP DEVELOPMENT COSTS</v>
          </cell>
          <cell r="C162" t="str">
            <v>IBF_AU_BALANCE_SHEET</v>
          </cell>
          <cell r="D162" t="str">
            <v>IBF_AU_ASSETS</v>
          </cell>
          <cell r="E162" t="str">
            <v>IBF_AU_NON_CURR_ASS</v>
          </cell>
          <cell r="F162" t="str">
            <v>IBF_AU_PPE</v>
          </cell>
          <cell r="G162" t="str">
            <v>1033202020</v>
          </cell>
        </row>
        <row r="163">
          <cell r="A163" t="str">
            <v>1045101050</v>
          </cell>
          <cell r="B163" t="str">
            <v>FURN AND FITTINGS COST MAN</v>
          </cell>
          <cell r="C163" t="str">
            <v>IBF_AU_BALANCE_SHEET</v>
          </cell>
          <cell r="D163" t="str">
            <v>IBF_AU_ASSETS</v>
          </cell>
          <cell r="E163" t="str">
            <v>IBF_AU_NON_CURR_ASS</v>
          </cell>
          <cell r="F163" t="str">
            <v>IBF_AU_PPE</v>
          </cell>
          <cell r="G163" t="str">
            <v>IBF_AU_PPE_PLANT</v>
          </cell>
        </row>
        <row r="164">
          <cell r="A164" t="str">
            <v>1045101550</v>
          </cell>
          <cell r="B164" t="str">
            <v>LHOLD IMPROVEMENT COST MAN</v>
          </cell>
          <cell r="C164" t="str">
            <v>IBF_AU_BALANCE_SHEET</v>
          </cell>
          <cell r="D164" t="str">
            <v>IBF_AU_ASSETS</v>
          </cell>
          <cell r="E164" t="str">
            <v>IBF_AU_NON_CURR_ASS</v>
          </cell>
          <cell r="F164" t="str">
            <v>IBF_AU_PPE</v>
          </cell>
          <cell r="G164" t="str">
            <v>IBF_AU_PPE_LHIMP</v>
          </cell>
        </row>
        <row r="165">
          <cell r="A165" t="str">
            <v>1045106050</v>
          </cell>
          <cell r="B165" t="str">
            <v>FURN FITTINGS ACCUM DEPN MAN</v>
          </cell>
          <cell r="C165" t="str">
            <v>IBF_AU_BALANCE_SHEET</v>
          </cell>
          <cell r="D165" t="str">
            <v>IBF_AU_ASSETS</v>
          </cell>
          <cell r="E165" t="str">
            <v>IBF_AU_NON_CURR_ASS</v>
          </cell>
          <cell r="F165" t="str">
            <v>IBF_AU_PPE</v>
          </cell>
          <cell r="G165" t="str">
            <v>IBF_AU_PPE_PLANT_AD</v>
          </cell>
        </row>
        <row r="166">
          <cell r="A166" t="str">
            <v>1045106550</v>
          </cell>
          <cell r="B166" t="str">
            <v>LHOLD IMPROVEMENT DEPN MAN</v>
          </cell>
          <cell r="C166" t="str">
            <v>IBF_AU_BALANCE_SHEET</v>
          </cell>
          <cell r="D166" t="str">
            <v>IBF_AU_ASSETS</v>
          </cell>
          <cell r="E166" t="str">
            <v>IBF_AU_NON_CURR_ASS</v>
          </cell>
          <cell r="F166" t="str">
            <v>IBF_AU_PPE</v>
          </cell>
          <cell r="G166" t="str">
            <v>IBF_AU_PPE_LHIMP</v>
          </cell>
        </row>
        <row r="167">
          <cell r="A167" t="str">
            <v>1045153050</v>
          </cell>
          <cell r="B167" t="str">
            <v>COMPUT EQUIP AND SW COST MAN</v>
          </cell>
          <cell r="C167" t="str">
            <v>IBF_AU_BALANCE_SHEET</v>
          </cell>
          <cell r="D167" t="str">
            <v>IBF_AU_ASSETS</v>
          </cell>
          <cell r="E167" t="str">
            <v>IBF_AU_NON_CURR_ASS</v>
          </cell>
          <cell r="F167" t="str">
            <v>IBF_AU_PPE</v>
          </cell>
          <cell r="G167" t="str">
            <v>IBF_AU_PPE_PLANT</v>
          </cell>
        </row>
        <row r="168">
          <cell r="A168" t="str">
            <v>1045153150</v>
          </cell>
          <cell r="B168" t="str">
            <v>COMPU EQUIP AND SW ACC DEP MAN</v>
          </cell>
          <cell r="C168" t="str">
            <v>IBF_AU_BALANCE_SHEET</v>
          </cell>
          <cell r="D168" t="str">
            <v>IBF_AU_ASSETS</v>
          </cell>
          <cell r="E168" t="str">
            <v>IBF_AU_NON_CURR_ASS</v>
          </cell>
          <cell r="F168" t="str">
            <v>IBF_AU_PPE</v>
          </cell>
          <cell r="G168" t="str">
            <v>IBF_AU_PPE_PLANT_AD</v>
          </cell>
        </row>
        <row r="169">
          <cell r="A169" t="str">
            <v>1045153550</v>
          </cell>
          <cell r="B169" t="str">
            <v>CAP EXP APPL COST WIP MAN</v>
          </cell>
          <cell r="C169" t="str">
            <v>IBF_AU_BALANCE_SHEET</v>
          </cell>
          <cell r="D169" t="str">
            <v>IBF_AU_ASSETS</v>
          </cell>
          <cell r="E169" t="str">
            <v>IBF_AU_NON_CURR_ASS</v>
          </cell>
          <cell r="F169" t="str">
            <v>IBF_AU_PPE</v>
          </cell>
          <cell r="G169" t="str">
            <v>IBF_AU_PPE_CAPEX</v>
          </cell>
        </row>
        <row r="170">
          <cell r="A170" t="str">
            <v>1045153650</v>
          </cell>
          <cell r="B170" t="str">
            <v>CAP EXP APPL ACC DEPN WIP MAN</v>
          </cell>
          <cell r="C170" t="str">
            <v>IBF_AU_BALANCE_SHEET</v>
          </cell>
          <cell r="D170" t="str">
            <v>IBF_AU_ASSETS</v>
          </cell>
          <cell r="E170" t="str">
            <v>IBF_AU_NON_CURR_ASS</v>
          </cell>
          <cell r="F170" t="str">
            <v>IBF_AU_PPE</v>
          </cell>
          <cell r="G170" t="str">
            <v>IBF_AU_PPE_CAPEX</v>
          </cell>
        </row>
        <row r="171">
          <cell r="A171" t="str">
            <v>1045154550</v>
          </cell>
          <cell r="B171" t="str">
            <v>CAP EXP APPL COST USE MAN</v>
          </cell>
          <cell r="C171" t="str">
            <v>IBF_AU_BALANCE_SHEET</v>
          </cell>
          <cell r="D171" t="str">
            <v>IBF_AU_ASSETS</v>
          </cell>
          <cell r="E171" t="str">
            <v>IBF_AU_NON_CURR_ASS</v>
          </cell>
          <cell r="F171" t="str">
            <v>IBF_AU_PPE</v>
          </cell>
          <cell r="G171" t="str">
            <v>IBF_AU_PPE_CAPEX</v>
          </cell>
        </row>
        <row r="172">
          <cell r="A172" t="str">
            <v>1045154650</v>
          </cell>
          <cell r="B172" t="str">
            <v>CAP EXP APPL ACC DEPN USE MAN</v>
          </cell>
          <cell r="C172" t="str">
            <v>IBF_AU_BALANCE_SHEET</v>
          </cell>
          <cell r="D172" t="str">
            <v>IBF_AU_ASSETS</v>
          </cell>
          <cell r="E172" t="str">
            <v>IBF_AU_NON_CURR_ASS</v>
          </cell>
          <cell r="F172" t="str">
            <v>IBF_AU_PPE</v>
          </cell>
          <cell r="G172" t="str">
            <v>IBF_AU_PPE_CAPEX</v>
          </cell>
        </row>
        <row r="173">
          <cell r="A173" t="str">
            <v>1045201050</v>
          </cell>
          <cell r="B173" t="str">
            <v>COMMUNIC EQUIP COST MAN</v>
          </cell>
          <cell r="C173" t="str">
            <v>IBF_AU_BALANCE_SHEET</v>
          </cell>
          <cell r="D173" t="str">
            <v>IBF_AU_ASSETS</v>
          </cell>
          <cell r="E173" t="str">
            <v>IBF_AU_NON_CURR_ASS</v>
          </cell>
          <cell r="F173" t="str">
            <v>IBF_AU_PPE</v>
          </cell>
          <cell r="G173" t="str">
            <v>IBF_AU_PPE_COMM</v>
          </cell>
        </row>
        <row r="174">
          <cell r="A174" t="str">
            <v>1045206050</v>
          </cell>
          <cell r="B174" t="str">
            <v>COMMUNIC EQUIP DEPN MAN</v>
          </cell>
          <cell r="C174" t="str">
            <v>IBF_AU_BALANCE_SHEET</v>
          </cell>
          <cell r="D174" t="str">
            <v>IBF_AU_ASSETS</v>
          </cell>
          <cell r="E174" t="str">
            <v>IBF_AU_NON_CURR_ASS</v>
          </cell>
          <cell r="F174" t="str">
            <v>IBF_AU_PPE</v>
          </cell>
          <cell r="G174" t="str">
            <v>IBF_AU_PPE_COMM</v>
          </cell>
        </row>
        <row r="175">
          <cell r="A175" t="str">
            <v>1045251050</v>
          </cell>
          <cell r="B175" t="str">
            <v>LAND COST MAN</v>
          </cell>
          <cell r="C175" t="str">
            <v>IBF_AU_BALANCE_SHEET</v>
          </cell>
          <cell r="D175" t="str">
            <v>IBF_AU_ASSETS</v>
          </cell>
          <cell r="E175" t="str">
            <v>IBF_AU_NON_CURR_ASS</v>
          </cell>
          <cell r="F175" t="str">
            <v>IBF_AU_PPE</v>
          </cell>
          <cell r="G175" t="str">
            <v>IBF_AU_PPE_LAND</v>
          </cell>
        </row>
        <row r="176">
          <cell r="A176" t="str">
            <v>1045301050</v>
          </cell>
          <cell r="B176" t="str">
            <v>BUILDINGS COST MAN</v>
          </cell>
          <cell r="C176" t="str">
            <v>IBF_AU_BALANCE_SHEET</v>
          </cell>
          <cell r="D176" t="str">
            <v>IBF_AU_ASSETS</v>
          </cell>
          <cell r="E176" t="str">
            <v>IBF_AU_NON_CURR_ASS</v>
          </cell>
          <cell r="F176" t="str">
            <v>IBF_AU_PPE</v>
          </cell>
          <cell r="G176" t="str">
            <v>IBF_AU_PPE_BUILD</v>
          </cell>
        </row>
        <row r="177">
          <cell r="A177" t="str">
            <v>1045306050</v>
          </cell>
          <cell r="B177" t="str">
            <v>BUILDINGS DEPN MAN</v>
          </cell>
          <cell r="C177" t="str">
            <v>IBF_AU_BALANCE_SHEET</v>
          </cell>
          <cell r="D177" t="str">
            <v>IBF_AU_ASSETS</v>
          </cell>
          <cell r="E177" t="str">
            <v>IBF_AU_NON_CURR_ASS</v>
          </cell>
          <cell r="F177" t="str">
            <v>IBF_AU_PPE</v>
          </cell>
          <cell r="G177" t="str">
            <v>IBF_AU_PPE_BUILD_AD</v>
          </cell>
        </row>
        <row r="178">
          <cell r="A178" t="str">
            <v>1045351050</v>
          </cell>
          <cell r="B178" t="str">
            <v>MOTOR VEHICLES COST MAN</v>
          </cell>
          <cell r="C178" t="str">
            <v>IBF_AU_BALANCE_SHEET</v>
          </cell>
          <cell r="D178" t="str">
            <v>IBF_AU_ASSETS</v>
          </cell>
          <cell r="E178" t="str">
            <v>IBF_AU_NON_CURR_ASS</v>
          </cell>
          <cell r="F178" t="str">
            <v>IBF_AU_PPE</v>
          </cell>
          <cell r="G178" t="str">
            <v>IBF_AU_PPE_MV</v>
          </cell>
        </row>
        <row r="179">
          <cell r="A179" t="str">
            <v>1045351060</v>
          </cell>
          <cell r="B179" t="str">
            <v>MOTOR VEHICLES COST SYS</v>
          </cell>
          <cell r="C179" t="str">
            <v>IBF_AU_BALANCE_SHEET</v>
          </cell>
          <cell r="D179" t="str">
            <v>IBF_AU_ASSETS</v>
          </cell>
          <cell r="E179" t="str">
            <v>IBF_AU_NON_CURR_ASS</v>
          </cell>
          <cell r="F179" t="str">
            <v>IBF_AU_PPE</v>
          </cell>
          <cell r="G179" t="str">
            <v>IBF_AU_PPE_MV</v>
          </cell>
        </row>
        <row r="180">
          <cell r="A180" t="str">
            <v>1045352060</v>
          </cell>
          <cell r="B180" t="str">
            <v>NON OFNDS FUNDED MOTOR VEH SYS</v>
          </cell>
          <cell r="C180" t="str">
            <v>IBF_AU_BALANCE_SHEET</v>
          </cell>
          <cell r="D180" t="str">
            <v>IBF_AU_ASSETS</v>
          </cell>
          <cell r="E180" t="str">
            <v>IBF_AU_NON_CURR_ASS</v>
          </cell>
          <cell r="F180" t="str">
            <v>IBF_AU_PPE</v>
          </cell>
          <cell r="G180" t="str">
            <v>IBF_AU_PPE_MV</v>
          </cell>
        </row>
        <row r="181">
          <cell r="A181" t="str">
            <v>1045356050</v>
          </cell>
          <cell r="B181" t="str">
            <v>MOTOR VEHICLES DEPN MAN</v>
          </cell>
          <cell r="C181" t="str">
            <v>IBF_AU_BALANCE_SHEET</v>
          </cell>
          <cell r="D181" t="str">
            <v>IBF_AU_ASSETS</v>
          </cell>
          <cell r="E181" t="str">
            <v>IBF_AU_NON_CURR_ASS</v>
          </cell>
          <cell r="F181" t="str">
            <v>IBF_AU_PPE</v>
          </cell>
          <cell r="G181" t="str">
            <v>IBF_AU_PPE_MV_AD</v>
          </cell>
        </row>
        <row r="182">
          <cell r="A182" t="str">
            <v>1045451050</v>
          </cell>
          <cell r="B182" t="str">
            <v>PLANT AND EQUIPMENT COST MAN</v>
          </cell>
          <cell r="C182" t="str">
            <v>IBF_AU_BALANCE_SHEET</v>
          </cell>
          <cell r="D182" t="str">
            <v>IBF_AU_ASSETS</v>
          </cell>
          <cell r="E182" t="str">
            <v>IBF_AU_NON_CURR_ASS</v>
          </cell>
          <cell r="F182" t="str">
            <v>IBF_AU_PPE</v>
          </cell>
          <cell r="G182" t="str">
            <v>IBF_AU_PPE_PLANT</v>
          </cell>
        </row>
        <row r="183">
          <cell r="A183" t="str">
            <v>1045451250</v>
          </cell>
          <cell r="B183" t="str">
            <v>MAINS COST MAN</v>
          </cell>
          <cell r="C183" t="str">
            <v>IBF_AU_BALANCE_SHEET</v>
          </cell>
          <cell r="D183" t="str">
            <v>IBF_AU_ASSETS</v>
          </cell>
          <cell r="E183" t="str">
            <v>IBF_AU_NON_CURR_ASS</v>
          </cell>
          <cell r="F183" t="str">
            <v>IBF_AU_PPE</v>
          </cell>
          <cell r="G183" t="str">
            <v>1045451250</v>
          </cell>
        </row>
        <row r="184">
          <cell r="A184" t="str">
            <v>1045456050</v>
          </cell>
          <cell r="B184" t="str">
            <v>PLANT AND EQUIPMENT DEPN MAN</v>
          </cell>
          <cell r="C184" t="str">
            <v>IBF_AU_BALANCE_SHEET</v>
          </cell>
          <cell r="D184" t="str">
            <v>IBF_AU_ASSETS</v>
          </cell>
          <cell r="E184" t="str">
            <v>IBF_AU_NON_CURR_ASS</v>
          </cell>
          <cell r="F184" t="str">
            <v>IBF_AU_PPE</v>
          </cell>
          <cell r="G184" t="str">
            <v>IBF_AU_PPE_PLANT_AD</v>
          </cell>
        </row>
        <row r="185">
          <cell r="A185" t="str">
            <v>1045501050</v>
          </cell>
          <cell r="B185" t="str">
            <v>TOLLING EQUIPMENT COST MAN</v>
          </cell>
          <cell r="C185" t="str">
            <v>IBF_AU_BALANCE_SHEET</v>
          </cell>
          <cell r="D185" t="str">
            <v>IBF_AU_ASSETS</v>
          </cell>
          <cell r="E185" t="str">
            <v>IBF_AU_NON_CURR_ASS</v>
          </cell>
          <cell r="F185" t="str">
            <v>IBF_AU_PPE</v>
          </cell>
          <cell r="G185" t="str">
            <v>IBF_AU_PPE_TOLL</v>
          </cell>
        </row>
        <row r="186">
          <cell r="A186" t="str">
            <v>1045501250</v>
          </cell>
          <cell r="B186" t="str">
            <v>VENDING MACHINES - COST</v>
          </cell>
          <cell r="C186" t="str">
            <v>IBF_AU_BALANCE_SHEET</v>
          </cell>
          <cell r="D186" t="str">
            <v>IBF_AU_ASSETS</v>
          </cell>
          <cell r="E186" t="str">
            <v>IBF_AU_NON_CURR_ASS</v>
          </cell>
          <cell r="F186" t="str">
            <v>IBF_AU_PPE</v>
          </cell>
          <cell r="G186" t="str">
            <v>IBF_AU_PPE_VEND</v>
          </cell>
        </row>
        <row r="187">
          <cell r="A187" t="str">
            <v>1045506050</v>
          </cell>
          <cell r="B187" t="str">
            <v>TOLLING EQUIPMENT DEPN MAN</v>
          </cell>
          <cell r="C187" t="str">
            <v>IBF_AU_BALANCE_SHEET</v>
          </cell>
          <cell r="D187" t="str">
            <v>IBF_AU_ASSETS</v>
          </cell>
          <cell r="E187" t="str">
            <v>IBF_AU_NON_CURR_ASS</v>
          </cell>
          <cell r="F187" t="str">
            <v>IBF_AU_PPE</v>
          </cell>
          <cell r="G187" t="str">
            <v>IBF_AU_PPE_TOLL</v>
          </cell>
        </row>
        <row r="188">
          <cell r="A188" t="str">
            <v>1045506250</v>
          </cell>
          <cell r="B188" t="str">
            <v>VENDING MACHINES - DEPN</v>
          </cell>
          <cell r="C188" t="str">
            <v>IBF_AU_BALANCE_SHEET</v>
          </cell>
          <cell r="D188" t="str">
            <v>IBF_AU_ASSETS</v>
          </cell>
          <cell r="E188" t="str">
            <v>IBF_AU_NON_CURR_ASS</v>
          </cell>
          <cell r="F188" t="str">
            <v>IBF_AU_PPE</v>
          </cell>
          <cell r="G188" t="str">
            <v>IBF_AU_PPE_VEND</v>
          </cell>
        </row>
        <row r="189">
          <cell r="A189" t="str">
            <v>1045626050</v>
          </cell>
          <cell r="B189" t="str">
            <v>PROPY HELD FUT USE DEPN MAN</v>
          </cell>
          <cell r="C189" t="str">
            <v>IBF_AU_BALANCE_SHEET</v>
          </cell>
          <cell r="D189" t="str">
            <v>IBF_AU_ASSETS</v>
          </cell>
          <cell r="E189" t="str">
            <v>IBF_AU_NON_CURR_ASS</v>
          </cell>
          <cell r="F189" t="str">
            <v>IBF_AU_PPE</v>
          </cell>
          <cell r="G189" t="str">
            <v>1045626050</v>
          </cell>
        </row>
        <row r="190">
          <cell r="A190" t="str">
            <v>1033104025</v>
          </cell>
          <cell r="B190" t="str">
            <v>PREPAYMENTS NON-CURR NIB</v>
          </cell>
          <cell r="C190" t="str">
            <v>IBF_AU_BALANCE_SHEET</v>
          </cell>
          <cell r="D190" t="str">
            <v>IBF_AU_ASSETS</v>
          </cell>
          <cell r="E190" t="str">
            <v>IBF_AU_NON_CURR_ASS</v>
          </cell>
          <cell r="F190" t="str">
            <v>IBF_AU_PREPAY_NC</v>
          </cell>
          <cell r="G190" t="str">
            <v>1033104025</v>
          </cell>
        </row>
        <row r="191">
          <cell r="A191" t="str">
            <v>1006997030</v>
          </cell>
          <cell r="B191" t="str">
            <v>TERM LOAN INTERNAL REVAL</v>
          </cell>
          <cell r="C191" t="str">
            <v>IBF_AU_BALANCE_SHEET</v>
          </cell>
          <cell r="D191" t="str">
            <v>IBF_AU_ASSETS</v>
          </cell>
          <cell r="E191" t="str">
            <v>IBF_AU_NON_CURR_ASS</v>
          </cell>
          <cell r="F191" t="str">
            <v>IBF_AU_RECBLE_NC</v>
          </cell>
          <cell r="G191" t="str">
            <v>IBF_AU_REC_RE_NCA</v>
          </cell>
        </row>
        <row r="192">
          <cell r="A192" t="str">
            <v>1024151015</v>
          </cell>
          <cell r="B192" t="str">
            <v>TERM OTHER FI LOAN (AC) IB</v>
          </cell>
          <cell r="C192" t="str">
            <v>IBF_AU_BALANCE_SHEET</v>
          </cell>
          <cell r="D192" t="str">
            <v>IBF_AU_ASSETS</v>
          </cell>
          <cell r="E192" t="str">
            <v>IBF_AU_NON_CURR_ASS</v>
          </cell>
          <cell r="F192" t="str">
            <v>IBF_AU_RECBLE_NC</v>
          </cell>
          <cell r="G192" t="str">
            <v>IBF_AU_REC_EXT_NCA</v>
          </cell>
        </row>
        <row r="193">
          <cell r="A193" t="str">
            <v>1024253525</v>
          </cell>
          <cell r="B193" t="str">
            <v>TERM OTH EXTERNAL LOANS AC NIB</v>
          </cell>
          <cell r="C193" t="str">
            <v>IBF_AU_BALANCE_SHEET</v>
          </cell>
          <cell r="D193" t="str">
            <v>IBF_AU_ASSETS</v>
          </cell>
          <cell r="E193" t="str">
            <v>IBF_AU_NON_CURR_ASS</v>
          </cell>
          <cell r="F193" t="str">
            <v>IBF_AU_RECBLE_NC</v>
          </cell>
          <cell r="G193" t="str">
            <v>1024253525</v>
          </cell>
        </row>
        <row r="194">
          <cell r="A194" t="str">
            <v>1024307020</v>
          </cell>
          <cell r="B194" t="str">
            <v>OTH EXT LOANS AC SPEC PROV NIB</v>
          </cell>
          <cell r="C194" t="str">
            <v>IBF_AU_BALANCE_SHEET</v>
          </cell>
          <cell r="D194" t="str">
            <v>IBF_AU_ASSETS</v>
          </cell>
          <cell r="E194" t="str">
            <v>IBF_AU_NON_CURR_ASS</v>
          </cell>
          <cell r="F194" t="str">
            <v>IBF_AU_RECBLE_NC</v>
          </cell>
          <cell r="G194" t="str">
            <v>IBF_AU_REC_EXT_NCA</v>
          </cell>
        </row>
        <row r="195">
          <cell r="A195" t="str">
            <v>1027251125</v>
          </cell>
          <cell r="B195" t="str">
            <v>TERM OTHER LOANS FV REVAL NIB</v>
          </cell>
          <cell r="C195" t="str">
            <v>IBF_AU_BALANCE_SHEET</v>
          </cell>
          <cell r="D195" t="str">
            <v>IBF_AU_ASSETS</v>
          </cell>
          <cell r="E195" t="str">
            <v>IBF_AU_NON_CURR_ASS</v>
          </cell>
          <cell r="F195" t="str">
            <v>IBF_AU_RECBLE_NC</v>
          </cell>
          <cell r="G195" t="str">
            <v>IBF_AU_REC_EXT_NCA</v>
          </cell>
        </row>
        <row r="196">
          <cell r="A196" t="str">
            <v>1033101025</v>
          </cell>
          <cell r="B196" t="str">
            <v>TRADE DEBTORS NON-CURR NIB</v>
          </cell>
          <cell r="C196" t="str">
            <v>IBF_AU_BALANCE_SHEET</v>
          </cell>
          <cell r="D196" t="str">
            <v>IBF_AU_ASSETS</v>
          </cell>
          <cell r="E196" t="str">
            <v>IBF_AU_NON_CURR_ASS</v>
          </cell>
          <cell r="F196" t="str">
            <v>IBF_AU_RECBLE_NC</v>
          </cell>
          <cell r="G196" t="str">
            <v>IBF_AU_REC_EXT_NCA</v>
          </cell>
        </row>
        <row r="197">
          <cell r="A197" t="str">
            <v>1033105525</v>
          </cell>
          <cell r="B197" t="str">
            <v>OTHER DEBTORS NON-CURR NIB</v>
          </cell>
          <cell r="C197" t="str">
            <v>IBF_AU_BALANCE_SHEET</v>
          </cell>
          <cell r="D197" t="str">
            <v>IBF_AU_ASSETS</v>
          </cell>
          <cell r="E197" t="str">
            <v>IBF_AU_NON_CURR_ASS</v>
          </cell>
          <cell r="F197" t="str">
            <v>IBF_AU_RECBLE_NC</v>
          </cell>
          <cell r="G197" t="str">
            <v>IBF_AU_REC_EXT_NCA</v>
          </cell>
        </row>
        <row r="198">
          <cell r="A198" t="str">
            <v>1033253520</v>
          </cell>
          <cell r="B198" t="str">
            <v>LEASE RENTAL DEBTORS NIB</v>
          </cell>
          <cell r="C198" t="str">
            <v>IBF_AU_BALANCE_SHEET</v>
          </cell>
          <cell r="D198" t="str">
            <v>IBF_AU_ASSETS</v>
          </cell>
          <cell r="E198" t="str">
            <v>IBF_AU_NON_CURR_ASS</v>
          </cell>
          <cell r="F198" t="str">
            <v>IBF_AU_RECBLE_NC</v>
          </cell>
          <cell r="G198" t="str">
            <v>IBF_AU_REC_EXT_NCA</v>
          </cell>
        </row>
        <row r="199">
          <cell r="A199" t="str">
            <v>1033991015</v>
          </cell>
          <cell r="B199" t="str">
            <v>INTERNAL TRADE DEBTORS - IB</v>
          </cell>
          <cell r="C199" t="str">
            <v>IBF_AU_BALANCE_SHEET</v>
          </cell>
          <cell r="D199" t="str">
            <v>IBF_AU_ASSETS</v>
          </cell>
          <cell r="E199" t="str">
            <v>IBF_AU_NON_CURR_ASS</v>
          </cell>
          <cell r="F199" t="str">
            <v>IBF_AU_OTHER_CA</v>
          </cell>
          <cell r="G199" t="str">
            <v>IBF_AU_REC_RE_NCA</v>
          </cell>
        </row>
        <row r="200">
          <cell r="A200" t="str">
            <v>1033991025</v>
          </cell>
          <cell r="B200" t="str">
            <v>INTERNAL TRADE DEBTORS - NON C</v>
          </cell>
          <cell r="C200" t="str">
            <v>IBF_AU_BALANCE_SHEET</v>
          </cell>
          <cell r="D200" t="str">
            <v>IBF_AU_ASSETS</v>
          </cell>
          <cell r="E200" t="str">
            <v>IBF_AU_NON_CURR_ASS</v>
          </cell>
          <cell r="F200" t="str">
            <v>IBF_AU_RECBLE_NC</v>
          </cell>
          <cell r="G200" t="str">
            <v>IBF_AU_REC_RE_NCA</v>
          </cell>
        </row>
        <row r="201">
          <cell r="A201" t="str">
            <v>1039991010</v>
          </cell>
          <cell r="B201" t="str">
            <v>INTERNAL LOAN ASSETS IB</v>
          </cell>
          <cell r="C201" t="str">
            <v>IBF_AU_BALANCE_SHEET</v>
          </cell>
          <cell r="D201" t="str">
            <v>IBF_AU_ASSETS</v>
          </cell>
          <cell r="E201" t="str">
            <v>IBF_AU_NON_CURR_ASS</v>
          </cell>
          <cell r="F201" t="str">
            <v>IBF_AU_RECBLE_NC</v>
          </cell>
          <cell r="G201" t="str">
            <v>IBF_AU_REC_RE_NCA</v>
          </cell>
        </row>
        <row r="202">
          <cell r="A202" t="str">
            <v>1039991025</v>
          </cell>
          <cell r="B202" t="str">
            <v>INTERNAL LOAN ASSETS NIB NC</v>
          </cell>
          <cell r="C202" t="str">
            <v>IBF_AU_BALANCE_SHEET</v>
          </cell>
          <cell r="D202" t="str">
            <v>IBF_AU_ASSETS</v>
          </cell>
          <cell r="E202" t="str">
            <v>IBF_AU_NON_CURR_ASS</v>
          </cell>
          <cell r="F202" t="str">
            <v>IBF_AU_RECBLE_NC</v>
          </cell>
          <cell r="G202" t="str">
            <v>IBF_AU_REC_RE_NCA</v>
          </cell>
        </row>
        <row r="203">
          <cell r="A203" t="str">
            <v>1039991125</v>
          </cell>
          <cell r="B203" t="str">
            <v>INTERNAL LOANS ACC INT NC</v>
          </cell>
          <cell r="C203" t="str">
            <v>IBF_AU_BALANCE_SHEET</v>
          </cell>
          <cell r="D203" t="str">
            <v>IBF_AU_ASSETS</v>
          </cell>
          <cell r="E203" t="str">
            <v>IBF_AU_NON_CURR_ASS</v>
          </cell>
          <cell r="F203" t="str">
            <v>IBF_AU_RECBLE_NC</v>
          </cell>
          <cell r="G203" t="str">
            <v>IBF_AU_REC_RE_NCA</v>
          </cell>
        </row>
        <row r="204">
          <cell r="A204" t="str">
            <v>1051151020</v>
          </cell>
          <cell r="B204" t="str">
            <v>DEFERRED TAX ASSETS</v>
          </cell>
          <cell r="C204" t="str">
            <v>IBF_AU_BALANCE_SHEET</v>
          </cell>
          <cell r="D204" t="str">
            <v>IBF_AU_ASSETS</v>
          </cell>
          <cell r="E204" t="str">
            <v>IBF_AU_NON_CURR_ASS</v>
          </cell>
          <cell r="F204" t="str">
            <v>IBF_AU_TAX_NCA</v>
          </cell>
          <cell r="G204" t="str">
            <v>1051151020</v>
          </cell>
        </row>
        <row r="205">
          <cell r="A205" t="str">
            <v>1048150020</v>
          </cell>
          <cell r="B205" t="str">
            <v>TOLLING CONCESSIONS - COST</v>
          </cell>
          <cell r="C205" t="str">
            <v>IBF_AU_BALANCE_SHEET</v>
          </cell>
          <cell r="D205" t="str">
            <v>IBF_AU_ASSETS</v>
          </cell>
          <cell r="E205" t="str">
            <v>IBF_AU_NON_CURR_ASS</v>
          </cell>
          <cell r="F205" t="str">
            <v>IBF_AU_TOLL_CONC</v>
          </cell>
          <cell r="G205" t="str">
            <v>1048150020</v>
          </cell>
        </row>
        <row r="206">
          <cell r="A206" t="str">
            <v>1048160020</v>
          </cell>
          <cell r="B206" t="str">
            <v>ACCUM AMORTISATION TOLL CONCES</v>
          </cell>
          <cell r="C206" t="str">
            <v>IBF_AU_BALANCE_SHEET</v>
          </cell>
          <cell r="D206" t="str">
            <v>IBF_AU_ASSETS</v>
          </cell>
          <cell r="E206" t="str">
            <v>IBF_AU_NON_CURR_ASS</v>
          </cell>
          <cell r="F206" t="str">
            <v>IBF_AU_TOLL_CONC</v>
          </cell>
          <cell r="G206" t="str">
            <v>1048160020</v>
          </cell>
        </row>
        <row r="207">
          <cell r="A207" t="str">
            <v>3012151000</v>
          </cell>
          <cell r="B207" t="str">
            <v>OEI ORDINARY SHARE CAPITAL</v>
          </cell>
          <cell r="C207" t="str">
            <v>IBF_AU_BALANCE_SHEET</v>
          </cell>
          <cell r="D207" t="str">
            <v>IBF_AU_EQUITY</v>
          </cell>
          <cell r="E207" t="str">
            <v>IBF_AU_OEI</v>
          </cell>
          <cell r="F207" t="str">
            <v>IBF_AU_OEI_CAP</v>
          </cell>
          <cell r="G207" t="str">
            <v>3012151000</v>
          </cell>
        </row>
        <row r="208">
          <cell r="A208" t="str">
            <v>3012152500</v>
          </cell>
          <cell r="B208" t="str">
            <v>OEI OTHER</v>
          </cell>
          <cell r="C208" t="str">
            <v>IBF_AU_BALANCE_SHEET</v>
          </cell>
          <cell r="D208" t="str">
            <v>IBF_AU_EQUITY</v>
          </cell>
          <cell r="E208" t="str">
            <v>IBF_AU_OEI</v>
          </cell>
          <cell r="F208" t="str">
            <v>IBF_AU_OEI_RESV</v>
          </cell>
          <cell r="G208" t="str">
            <v>3012152500</v>
          </cell>
        </row>
        <row r="209">
          <cell r="A209" t="str">
            <v>3012152700</v>
          </cell>
          <cell r="B209" t="str">
            <v>OEI FOREIGN CURR TRANS RESERVE</v>
          </cell>
          <cell r="C209" t="str">
            <v>IBF_AU_BALANCE_SHEET</v>
          </cell>
          <cell r="D209" t="str">
            <v>IBF_AU_EQUITY</v>
          </cell>
          <cell r="E209" t="str">
            <v>IBF_AU_OEI</v>
          </cell>
          <cell r="F209" t="str">
            <v>IBF_AU_OEI_RESV</v>
          </cell>
          <cell r="G209" t="str">
            <v>3012152700</v>
          </cell>
        </row>
        <row r="210">
          <cell r="A210" t="str">
            <v>3012153000</v>
          </cell>
          <cell r="B210" t="str">
            <v>OEI DISTRUIBUTIONS</v>
          </cell>
          <cell r="C210" t="str">
            <v>IBF_AU_BALANCE_SHEET</v>
          </cell>
          <cell r="D210" t="str">
            <v>IBF_AU_EQUITY</v>
          </cell>
          <cell r="E210" t="str">
            <v>IBF_AU_OEI</v>
          </cell>
          <cell r="F210" t="str">
            <v>IBF_AU_OEI_RESV</v>
          </cell>
          <cell r="G210" t="str">
            <v>3012153000</v>
          </cell>
        </row>
        <row r="211">
          <cell r="A211" t="str">
            <v>3012152000</v>
          </cell>
          <cell r="B211" t="str">
            <v>OEI ACCUMULATED LOSSES</v>
          </cell>
          <cell r="C211" t="str">
            <v>IBF_AU_BALANCE_SHEET</v>
          </cell>
          <cell r="D211" t="str">
            <v>IBF_AU_EQUITY</v>
          </cell>
          <cell r="E211" t="str">
            <v>IBF_AU_OEI</v>
          </cell>
          <cell r="F211" t="str">
            <v>IBF_AU_OEI_RET_EARN</v>
          </cell>
          <cell r="G211" t="str">
            <v>3012152000</v>
          </cell>
        </row>
        <row r="212">
          <cell r="A212" t="str">
            <v>3003101000</v>
          </cell>
          <cell r="B212" t="str">
            <v>ISSUED CAPITAL ORDINARY</v>
          </cell>
          <cell r="C212" t="str">
            <v>IBF_AU_BALANCE_SHEET</v>
          </cell>
          <cell r="D212" t="str">
            <v>IBF_AU_EQUITY</v>
          </cell>
          <cell r="E212" t="str">
            <v>IBF_AU_SEC_HLDR_INT</v>
          </cell>
          <cell r="F212" t="str">
            <v>IBF_AU_CONT_EQY</v>
          </cell>
          <cell r="G212" t="str">
            <v>3003101000</v>
          </cell>
        </row>
        <row r="213">
          <cell r="A213" t="str">
            <v>3003101500</v>
          </cell>
          <cell r="B213" t="str">
            <v>ISSUED CAPITAL PREFERENCE</v>
          </cell>
          <cell r="C213" t="str">
            <v>IBF_AU_BALANCE_SHEET</v>
          </cell>
          <cell r="D213" t="str">
            <v>IBF_AU_EQUITY</v>
          </cell>
          <cell r="E213" t="str">
            <v>IBF_AU_SEC_HLDR_INT</v>
          </cell>
          <cell r="F213" t="str">
            <v>IBF_AU_CONT_EQY</v>
          </cell>
          <cell r="G213" t="str">
            <v>3003101500</v>
          </cell>
        </row>
        <row r="214">
          <cell r="A214" t="str">
            <v>3003101600</v>
          </cell>
          <cell r="B214" t="str">
            <v>ADD PAID UP CAPITAL - OPT EXP</v>
          </cell>
          <cell r="C214" t="str">
            <v>IBF_AU_BALANCE_SHEET</v>
          </cell>
          <cell r="D214" t="str">
            <v>IBF_AU_EQUITY</v>
          </cell>
          <cell r="E214" t="str">
            <v>IBF_AU_SEC_HLDR_INT</v>
          </cell>
          <cell r="F214" t="str">
            <v>IBF_AU_CONT_EQY</v>
          </cell>
          <cell r="G214" t="str">
            <v>3003101600</v>
          </cell>
        </row>
        <row r="215">
          <cell r="A215" t="str">
            <v>3003101700</v>
          </cell>
          <cell r="B215" t="str">
            <v>ADDITIONAL PAID UP CAPITAL</v>
          </cell>
          <cell r="C215" t="str">
            <v>IBF_AU_BALANCE_SHEET</v>
          </cell>
          <cell r="D215" t="str">
            <v>IBF_AU_EQUITY</v>
          </cell>
          <cell r="E215" t="str">
            <v>IBF_AU_SEC_HLDR_INT</v>
          </cell>
          <cell r="F215" t="str">
            <v>IBF_AU_CONT_EQY</v>
          </cell>
          <cell r="G215" t="str">
            <v>3003101700</v>
          </cell>
        </row>
        <row r="216">
          <cell r="A216" t="str">
            <v>3003101722</v>
          </cell>
          <cell r="B216" t="str">
            <v>JIGSAW IBG EQUITY CONT</v>
          </cell>
          <cell r="C216" t="str">
            <v>IBF_AU_BALANCE_SHEET</v>
          </cell>
          <cell r="D216" t="str">
            <v>IBF_AU_EQUITY</v>
          </cell>
          <cell r="E216" t="str">
            <v>IBF_AU_SEC_HLDR_INT</v>
          </cell>
          <cell r="F216" t="str">
            <v>IBF_AU_CONT_EQY</v>
          </cell>
          <cell r="G216" t="str">
            <v>3003101722</v>
          </cell>
        </row>
        <row r="217">
          <cell r="A217" t="str">
            <v>3003102000</v>
          </cell>
          <cell r="B217" t="str">
            <v>SHARE PREMIUM RESERVE</v>
          </cell>
          <cell r="C217" t="str">
            <v>IBF_AU_BALANCE_SHEET</v>
          </cell>
          <cell r="D217" t="str">
            <v>IBF_AU_EQUITY</v>
          </cell>
          <cell r="E217" t="str">
            <v>IBF_AU_SEC_HLDR_INT</v>
          </cell>
          <cell r="F217" t="str">
            <v>IBF_AU_CONT_EQY</v>
          </cell>
          <cell r="G217" t="str">
            <v>3003102000</v>
          </cell>
        </row>
        <row r="218">
          <cell r="A218" t="str">
            <v>3003102500</v>
          </cell>
          <cell r="B218" t="str">
            <v>SHARE REDEMPTION RESERVE</v>
          </cell>
          <cell r="C218" t="str">
            <v>IBF_AU_BALANCE_SHEET</v>
          </cell>
          <cell r="D218" t="str">
            <v>IBF_AU_EQUITY</v>
          </cell>
          <cell r="E218" t="str">
            <v>IBF_AU_SEC_HLDR_INT</v>
          </cell>
          <cell r="F218" t="str">
            <v>IBF_AU_CONT_EQY</v>
          </cell>
          <cell r="G218" t="str">
            <v>3003102500</v>
          </cell>
        </row>
        <row r="219">
          <cell r="A219" t="str">
            <v>3003152020</v>
          </cell>
          <cell r="B219" t="str">
            <v>CAP COSTS DEBT RAISING CPS MIS</v>
          </cell>
          <cell r="C219" t="str">
            <v>IBF_AU_BALANCE_SHEET</v>
          </cell>
          <cell r="D219" t="str">
            <v>IBF_AU_EQUITY</v>
          </cell>
          <cell r="E219" t="str">
            <v>IBF_AU_SEC_HLDR_INT</v>
          </cell>
          <cell r="F219" t="str">
            <v>IBF_AU_CONT_EQY</v>
          </cell>
          <cell r="G219" t="str">
            <v>3003152020</v>
          </cell>
        </row>
        <row r="220">
          <cell r="A220" t="str">
            <v>3012151500</v>
          </cell>
          <cell r="B220" t="str">
            <v>OEI PARTNERSHIP CAPITAL</v>
          </cell>
          <cell r="C220" t="str">
            <v>IBF_AU_BALANCE_SHEET</v>
          </cell>
          <cell r="D220" t="str">
            <v>IBF_AU_EQUITY</v>
          </cell>
          <cell r="E220" t="str">
            <v>IBF_AU_SEC_HLDR_INT</v>
          </cell>
          <cell r="F220" t="str">
            <v>IBF_AU_CONT_EQY</v>
          </cell>
          <cell r="G220" t="str">
            <v>3012151500</v>
          </cell>
        </row>
        <row r="221">
          <cell r="A221" t="str">
            <v>3009101000</v>
          </cell>
          <cell r="B221" t="str">
            <v>FX TRANSLATION GAIN OR LOSS</v>
          </cell>
          <cell r="C221" t="str">
            <v>IBF_AU_BALANCE_SHEET</v>
          </cell>
          <cell r="D221" t="str">
            <v>IBF_AU_EQUITY</v>
          </cell>
          <cell r="E221" t="str">
            <v>IBF_AU_SEC_HLDR_INT</v>
          </cell>
          <cell r="F221" t="str">
            <v>IBF_AU_RESERVES</v>
          </cell>
          <cell r="G221" t="str">
            <v>IBF_AU_FCTR</v>
          </cell>
        </row>
        <row r="222">
          <cell r="A222" t="str">
            <v>3009101010</v>
          </cell>
          <cell r="B222" t="str">
            <v>FCTR MANAGEMENT REP ADJUST</v>
          </cell>
          <cell r="C222" t="str">
            <v>IBF_AU_BALANCE_SHEET</v>
          </cell>
          <cell r="D222" t="str">
            <v>IBF_AU_EQUITY</v>
          </cell>
          <cell r="E222" t="str">
            <v>IBF_AU_SEC_HLDR_INT</v>
          </cell>
          <cell r="F222" t="str">
            <v>IBF_AU_RESERVES</v>
          </cell>
          <cell r="G222" t="str">
            <v>IBF_AU_FCTR</v>
          </cell>
        </row>
        <row r="223">
          <cell r="A223" t="str">
            <v>3009101500</v>
          </cell>
          <cell r="B223" t="str">
            <v>FX HEDGE GAIN OR LOSS</v>
          </cell>
          <cell r="C223" t="str">
            <v>IBF_AU_BALANCE_SHEET</v>
          </cell>
          <cell r="D223" t="str">
            <v>IBF_AU_EQUITY</v>
          </cell>
          <cell r="E223" t="str">
            <v>IBF_AU_SEC_HLDR_INT</v>
          </cell>
          <cell r="F223" t="str">
            <v>IBF_AU_RESERVES</v>
          </cell>
          <cell r="G223" t="str">
            <v>3009101500</v>
          </cell>
        </row>
        <row r="224">
          <cell r="A224" t="str">
            <v>3009102000</v>
          </cell>
          <cell r="B224" t="str">
            <v>FX CURRENCY RESERVE TAX EFFECT</v>
          </cell>
          <cell r="C224" t="str">
            <v>IBF_AU_BALANCE_SHEET</v>
          </cell>
          <cell r="D224" t="str">
            <v>IBF_AU_EQUITY</v>
          </cell>
          <cell r="E224" t="str">
            <v>IBF_AU_SEC_HLDR_INT</v>
          </cell>
          <cell r="F224" t="str">
            <v>IBF_AU_RESERVES</v>
          </cell>
          <cell r="G224" t="str">
            <v>3009102000</v>
          </cell>
        </row>
        <row r="225">
          <cell r="A225" t="str">
            <v>3009151000</v>
          </cell>
          <cell r="B225" t="str">
            <v>CASHFLOW HEDGE RESERVE GROSS</v>
          </cell>
          <cell r="C225" t="str">
            <v>IBF_AU_BALANCE_SHEET</v>
          </cell>
          <cell r="D225" t="str">
            <v>IBF_AU_EQUITY</v>
          </cell>
          <cell r="E225" t="str">
            <v>IBF_AU_SEC_HLDR_INT</v>
          </cell>
          <cell r="F225" t="str">
            <v>IBF_AU_RESERVES</v>
          </cell>
          <cell r="G225" t="str">
            <v>3009151000</v>
          </cell>
        </row>
        <row r="226">
          <cell r="A226" t="str">
            <v>3009151500</v>
          </cell>
          <cell r="B226" t="str">
            <v>CASHFLOW HEDGE RESERVE TAX EFF</v>
          </cell>
          <cell r="C226" t="str">
            <v>IBF_AU_BALANCE_SHEET</v>
          </cell>
          <cell r="D226" t="str">
            <v>IBF_AU_EQUITY</v>
          </cell>
          <cell r="E226" t="str">
            <v>IBF_AU_SEC_HLDR_INT</v>
          </cell>
          <cell r="F226" t="str">
            <v>IBF_AU_RESERVES</v>
          </cell>
          <cell r="G226" t="str">
            <v>3009151500</v>
          </cell>
        </row>
        <row r="227">
          <cell r="A227" t="str">
            <v>3009201000</v>
          </cell>
          <cell r="B227" t="str">
            <v>AVAIL FOR SALE RESERVE GROSS</v>
          </cell>
          <cell r="C227" t="str">
            <v>IBF_AU_BALANCE_SHEET</v>
          </cell>
          <cell r="D227" t="str">
            <v>IBF_AU_EQUITY</v>
          </cell>
          <cell r="E227" t="str">
            <v>IBF_AU_SEC_HLDR_INT</v>
          </cell>
          <cell r="F227" t="str">
            <v>IBF_AU_RESERVES</v>
          </cell>
          <cell r="G227" t="str">
            <v>3009201000</v>
          </cell>
        </row>
        <row r="228">
          <cell r="A228" t="str">
            <v>3009201500</v>
          </cell>
          <cell r="B228" t="str">
            <v>AVAIL FOR SALE RESERVE TAX EFF</v>
          </cell>
          <cell r="C228" t="str">
            <v>IBF_AU_BALANCE_SHEET</v>
          </cell>
          <cell r="D228" t="str">
            <v>IBF_AU_EQUITY</v>
          </cell>
          <cell r="E228" t="str">
            <v>IBF_AU_SEC_HLDR_INT</v>
          </cell>
          <cell r="F228" t="str">
            <v>IBF_AU_RESERVES</v>
          </cell>
          <cell r="G228" t="str">
            <v>3009201500</v>
          </cell>
        </row>
        <row r="229">
          <cell r="A229" t="str">
            <v>3009251000</v>
          </cell>
          <cell r="B229" t="str">
            <v>EMPLOYEE SHARE OPTIONS - GROSS</v>
          </cell>
          <cell r="C229" t="str">
            <v>IBF_AU_BALANCE_SHEET</v>
          </cell>
          <cell r="D229" t="str">
            <v>IBF_AU_EQUITY</v>
          </cell>
          <cell r="E229" t="str">
            <v>IBF_AU_SEC_HLDR_INT</v>
          </cell>
          <cell r="F229" t="str">
            <v>IBF_AU_RESERVES</v>
          </cell>
          <cell r="G229" t="str">
            <v>3009251000</v>
          </cell>
        </row>
        <row r="230">
          <cell r="A230" t="str">
            <v>3009251500</v>
          </cell>
          <cell r="B230" t="str">
            <v>EMPLOYEE SHARE OPTIONS TAX EFF</v>
          </cell>
          <cell r="C230" t="str">
            <v>IBF_AU_BALANCE_SHEET</v>
          </cell>
          <cell r="D230" t="str">
            <v>IBF_AU_EQUITY</v>
          </cell>
          <cell r="E230" t="str">
            <v>IBF_AU_SEC_HLDR_INT</v>
          </cell>
          <cell r="F230" t="str">
            <v>IBF_AU_RESERVES</v>
          </cell>
          <cell r="G230" t="str">
            <v>3009251500</v>
          </cell>
        </row>
        <row r="231">
          <cell r="A231" t="str">
            <v>3009251550</v>
          </cell>
          <cell r="B231" t="str">
            <v>SHARE BASED PAYMENTS - JIGSAW</v>
          </cell>
          <cell r="C231" t="str">
            <v>IBF_AU_BALANCE_SHEET</v>
          </cell>
          <cell r="D231" t="str">
            <v>IBF_AU_EQUITY</v>
          </cell>
          <cell r="E231" t="str">
            <v>IBF_AU_SEC_HLDR_INT</v>
          </cell>
          <cell r="F231" t="str">
            <v>IBF_AU_RESERVES</v>
          </cell>
          <cell r="G231" t="str">
            <v>3009251550</v>
          </cell>
        </row>
        <row r="232">
          <cell r="A232" t="str">
            <v>3009252000</v>
          </cell>
          <cell r="B232" t="str">
            <v>RETIREMENT BENEFITS RESERVE</v>
          </cell>
          <cell r="C232" t="str">
            <v>IBF_AU_BALANCE_SHEET</v>
          </cell>
          <cell r="D232" t="str">
            <v>IBF_AU_EQUITY</v>
          </cell>
          <cell r="E232" t="str">
            <v>IBF_AU_SEC_HLDR_INT</v>
          </cell>
          <cell r="F232" t="str">
            <v>IBF_AU_RESERVES</v>
          </cell>
          <cell r="G232" t="str">
            <v>3009252000</v>
          </cell>
        </row>
        <row r="233">
          <cell r="A233" t="str">
            <v>3009301000</v>
          </cell>
          <cell r="B233" t="str">
            <v>IRR - GROSS</v>
          </cell>
          <cell r="C233" t="str">
            <v>IBF_AU_BALANCE_SHEET</v>
          </cell>
          <cell r="D233" t="str">
            <v>IBF_AU_EQUITY</v>
          </cell>
          <cell r="E233" t="str">
            <v>IBF_AU_SEC_HLDR_INT</v>
          </cell>
          <cell r="F233" t="str">
            <v>IBF_AU_RESERVES</v>
          </cell>
          <cell r="G233" t="str">
            <v>3009301000</v>
          </cell>
        </row>
        <row r="234">
          <cell r="A234" t="str">
            <v>3009301500</v>
          </cell>
          <cell r="B234" t="str">
            <v>IRR - TAX EFFECT</v>
          </cell>
          <cell r="C234" t="str">
            <v>IBF_AU_BALANCE_SHEET</v>
          </cell>
          <cell r="D234" t="str">
            <v>IBF_AU_EQUITY</v>
          </cell>
          <cell r="E234" t="str">
            <v>IBF_AU_SEC_HLDR_INT</v>
          </cell>
          <cell r="F234" t="str">
            <v>IBF_AU_RESERVES</v>
          </cell>
          <cell r="G234" t="str">
            <v>3009301500</v>
          </cell>
        </row>
        <row r="235">
          <cell r="A235" t="str">
            <v>3009351000</v>
          </cell>
          <cell r="B235" t="str">
            <v>CAPITAL LOSS RESERVE</v>
          </cell>
          <cell r="C235" t="str">
            <v>IBF_AU_BALANCE_SHEET</v>
          </cell>
          <cell r="D235" t="str">
            <v>IBF_AU_EQUITY</v>
          </cell>
          <cell r="E235" t="str">
            <v>IBF_AU_SEC_HLDR_INT</v>
          </cell>
          <cell r="F235" t="str">
            <v>IBF_AU_RESERVES</v>
          </cell>
          <cell r="G235" t="str">
            <v>3009351000</v>
          </cell>
        </row>
        <row r="236">
          <cell r="A236" t="str">
            <v>3009351500</v>
          </cell>
          <cell r="B236" t="str">
            <v>DIVIDENDS EX NOT RECD RESERVE</v>
          </cell>
          <cell r="C236" t="str">
            <v>IBF_AU_BALANCE_SHEET</v>
          </cell>
          <cell r="D236" t="str">
            <v>IBF_AU_EQUITY</v>
          </cell>
          <cell r="E236" t="str">
            <v>IBF_AU_SEC_HLDR_INT</v>
          </cell>
          <cell r="F236" t="str">
            <v>IBF_AU_RESERVES</v>
          </cell>
          <cell r="G236" t="str">
            <v>3009351500</v>
          </cell>
        </row>
        <row r="237">
          <cell r="A237" t="str">
            <v>3009352000</v>
          </cell>
          <cell r="B237" t="str">
            <v>DEFERRED RESERVE</v>
          </cell>
          <cell r="C237" t="str">
            <v>IBF_AU_BALANCE_SHEET</v>
          </cell>
          <cell r="D237" t="str">
            <v>IBF_AU_EQUITY</v>
          </cell>
          <cell r="E237" t="str">
            <v>IBF_AU_SEC_HLDR_INT</v>
          </cell>
          <cell r="F237" t="str">
            <v>IBF_AU_RESERVES</v>
          </cell>
          <cell r="G237" t="str">
            <v>3009352000</v>
          </cell>
        </row>
        <row r="238">
          <cell r="A238" t="str">
            <v>3009352500</v>
          </cell>
          <cell r="B238" t="str">
            <v>PERMANENT RESERVE</v>
          </cell>
          <cell r="C238" t="str">
            <v>IBF_AU_BALANCE_SHEET</v>
          </cell>
          <cell r="D238" t="str">
            <v>IBF_AU_EQUITY</v>
          </cell>
          <cell r="E238" t="str">
            <v>IBF_AU_SEC_HLDR_INT</v>
          </cell>
          <cell r="F238" t="str">
            <v>IBF_AU_RESERVES</v>
          </cell>
          <cell r="G238" t="str">
            <v>3009352500</v>
          </cell>
        </row>
        <row r="239">
          <cell r="A239" t="str">
            <v>3009353000</v>
          </cell>
          <cell r="B239" t="str">
            <v>QFL - FOREIGN MOD PASS RESERVE</v>
          </cell>
          <cell r="C239" t="str">
            <v>IBF_AU_BALANCE_SHEET</v>
          </cell>
          <cell r="D239" t="str">
            <v>IBF_AU_EQUITY</v>
          </cell>
          <cell r="E239" t="str">
            <v>IBF_AU_SEC_HLDR_INT</v>
          </cell>
          <cell r="F239" t="str">
            <v>IBF_AU_RESERVES</v>
          </cell>
          <cell r="G239" t="str">
            <v>3009353000</v>
          </cell>
        </row>
        <row r="240">
          <cell r="A240" t="str">
            <v>3009353500</v>
          </cell>
          <cell r="B240" t="str">
            <v>OFL - INTEREST RESERVE</v>
          </cell>
          <cell r="C240" t="str">
            <v>IBF_AU_BALANCE_SHEET</v>
          </cell>
          <cell r="D240" t="str">
            <v>IBF_AU_EQUITY</v>
          </cell>
          <cell r="E240" t="str">
            <v>IBF_AU_SEC_HLDR_INT</v>
          </cell>
          <cell r="F240" t="str">
            <v>IBF_AU_RESERVES</v>
          </cell>
          <cell r="G240" t="str">
            <v>3009353500</v>
          </cell>
        </row>
        <row r="241">
          <cell r="A241" t="str">
            <v>3009354000</v>
          </cell>
          <cell r="B241" t="str">
            <v>QFL - OTHER RESERVE</v>
          </cell>
          <cell r="C241" t="str">
            <v>IBF_AU_BALANCE_SHEET</v>
          </cell>
          <cell r="D241" t="str">
            <v>IBF_AU_EQUITY</v>
          </cell>
          <cell r="E241" t="str">
            <v>IBF_AU_SEC_HLDR_INT</v>
          </cell>
          <cell r="F241" t="str">
            <v>IBF_AU_RESERVES</v>
          </cell>
          <cell r="G241" t="str">
            <v>3009354000</v>
          </cell>
        </row>
        <row r="242">
          <cell r="A242" t="str">
            <v>3009401000</v>
          </cell>
          <cell r="B242" t="str">
            <v>OTHER RESERVES - GROSS</v>
          </cell>
          <cell r="C242" t="str">
            <v>IBF_AU_BALANCE_SHEET</v>
          </cell>
          <cell r="D242" t="str">
            <v>IBF_AU_EQUITY</v>
          </cell>
          <cell r="E242" t="str">
            <v>IBF_AU_SEC_HLDR_INT</v>
          </cell>
          <cell r="F242" t="str">
            <v>IBF_AU_RESERVES</v>
          </cell>
          <cell r="G242" t="str">
            <v>3009401000</v>
          </cell>
        </row>
        <row r="243">
          <cell r="A243" t="str">
            <v>3009401500</v>
          </cell>
          <cell r="B243" t="str">
            <v>OTHER RESERVES - TAX EFFECT</v>
          </cell>
          <cell r="C243" t="str">
            <v>IBF_AU_BALANCE_SHEET</v>
          </cell>
          <cell r="D243" t="str">
            <v>IBF_AU_EQUITY</v>
          </cell>
          <cell r="E243" t="str">
            <v>IBF_AU_SEC_HLDR_INT</v>
          </cell>
          <cell r="F243" t="str">
            <v>IBF_AU_RESERVES</v>
          </cell>
          <cell r="G243" t="str">
            <v>3009401500</v>
          </cell>
        </row>
        <row r="244">
          <cell r="A244" t="str">
            <v>3009401510</v>
          </cell>
          <cell r="B244" t="str">
            <v>OTHER RES - CAPITAL RESERVE</v>
          </cell>
          <cell r="C244" t="str">
            <v>IBF_AU_BALANCE_SHEET</v>
          </cell>
          <cell r="D244" t="str">
            <v>IBF_AU_EQUITY</v>
          </cell>
          <cell r="E244" t="str">
            <v>IBF_AU_SEC_HLDR_INT</v>
          </cell>
          <cell r="F244" t="str">
            <v>IBF_AU_RESERVES</v>
          </cell>
          <cell r="G244" t="str">
            <v>3009401510</v>
          </cell>
        </row>
        <row r="245">
          <cell r="A245" t="str">
            <v>3009451000</v>
          </cell>
          <cell r="B245" t="str">
            <v>ASSOC ENTITY RESERVE GROSS</v>
          </cell>
          <cell r="C245" t="str">
            <v>IBF_AU_BALANCE_SHEET</v>
          </cell>
          <cell r="D245" t="str">
            <v>IBF_AU_EQUITY</v>
          </cell>
          <cell r="E245" t="str">
            <v>IBF_AU_SEC_HLDR_INT</v>
          </cell>
          <cell r="F245" t="str">
            <v>IBF_AU_RESERVES</v>
          </cell>
          <cell r="G245" t="str">
            <v>3009451000</v>
          </cell>
        </row>
        <row r="246">
          <cell r="A246" t="str">
            <v>3006101000</v>
          </cell>
          <cell r="B246" t="str">
            <v>RETAINED EARNINGS PRIOR YEAR</v>
          </cell>
          <cell r="C246" t="str">
            <v>IBF_AU_BALANCE_SHEET</v>
          </cell>
          <cell r="D246" t="str">
            <v>IBF_AU_EQUITY</v>
          </cell>
          <cell r="E246" t="str">
            <v>IBF_AU_SEC_HLDR_INT</v>
          </cell>
          <cell r="F246" t="str">
            <v>IBF_AU_RET_EARN</v>
          </cell>
          <cell r="G246" t="str">
            <v>3006101000</v>
          </cell>
        </row>
        <row r="247">
          <cell r="A247" t="str">
            <v>3006101500</v>
          </cell>
          <cell r="B247" t="str">
            <v>RETAINED EARNINGS PRE ACQ</v>
          </cell>
          <cell r="C247" t="str">
            <v>IBF_AU_BALANCE_SHEET</v>
          </cell>
          <cell r="D247" t="str">
            <v>IBF_AU_EQUITY</v>
          </cell>
          <cell r="E247" t="str">
            <v>IBF_AU_SEC_HLDR_INT</v>
          </cell>
          <cell r="F247" t="str">
            <v>IBF_AU_RET_EARN</v>
          </cell>
          <cell r="G247" t="str">
            <v>3006101500</v>
          </cell>
        </row>
        <row r="248">
          <cell r="A248" t="str">
            <v>3006102000</v>
          </cell>
          <cell r="B248" t="str">
            <v>RETAINED EARNINGS IFRS ADJUST</v>
          </cell>
          <cell r="C248" t="str">
            <v>IBF_AU_BALANCE_SHEET</v>
          </cell>
          <cell r="D248" t="str">
            <v>IBF_AU_EQUITY</v>
          </cell>
          <cell r="E248" t="str">
            <v>IBF_AU_SEC_HLDR_INT</v>
          </cell>
          <cell r="F248" t="str">
            <v>IBF_AU_RET_EARN</v>
          </cell>
          <cell r="G248" t="str">
            <v>3006102000</v>
          </cell>
        </row>
        <row r="249">
          <cell r="A249" t="str">
            <v>2027201010</v>
          </cell>
          <cell r="B249" t="str">
            <v>ACCRUED CHARGES - OTHER IB</v>
          </cell>
          <cell r="C249" t="str">
            <v>IBF_AU_BALANCE_SHEET</v>
          </cell>
          <cell r="D249" t="str">
            <v>IBF_AU_LIABILITIES</v>
          </cell>
          <cell r="E249" t="str">
            <v>IBF_AU_CURR_LIABS</v>
          </cell>
          <cell r="F249" t="str">
            <v>IBF_AU_ACC_EXP</v>
          </cell>
          <cell r="G249" t="str">
            <v>2027201010</v>
          </cell>
        </row>
        <row r="250">
          <cell r="A250" t="str">
            <v>2027201020</v>
          </cell>
          <cell r="B250" t="str">
            <v>ACCRUED CHARGES - OTHER NIB</v>
          </cell>
          <cell r="C250" t="str">
            <v>IBF_AU_BALANCE_SHEET</v>
          </cell>
          <cell r="D250" t="str">
            <v>IBF_AU_LIABILITIES</v>
          </cell>
          <cell r="E250" t="str">
            <v>IBF_AU_CURR_LIABS</v>
          </cell>
          <cell r="F250" t="str">
            <v>IBF_AU_ACC_EXP</v>
          </cell>
          <cell r="G250" t="str">
            <v>2027201020</v>
          </cell>
        </row>
        <row r="251">
          <cell r="A251" t="str">
            <v>2027201521</v>
          </cell>
          <cell r="B251" t="str">
            <v>ACCRUED CHARGES PWC AUDIT NIB</v>
          </cell>
          <cell r="C251" t="str">
            <v>IBF_AU_BALANCE_SHEET</v>
          </cell>
          <cell r="D251" t="str">
            <v>IBF_AU_LIABILITIES</v>
          </cell>
          <cell r="E251" t="str">
            <v>IBF_AU_CURR_LIABS</v>
          </cell>
          <cell r="F251" t="str">
            <v>IBF_AU_ACC_EXP</v>
          </cell>
          <cell r="G251" t="str">
            <v>2027201521</v>
          </cell>
        </row>
        <row r="252">
          <cell r="A252" t="str">
            <v>2027254520</v>
          </cell>
          <cell r="B252" t="str">
            <v>PAYROLL TAX PAYABLE</v>
          </cell>
          <cell r="C252" t="str">
            <v>IBF_AU_BALANCE_SHEET</v>
          </cell>
          <cell r="D252" t="str">
            <v>IBF_AU_LIABILITIES</v>
          </cell>
          <cell r="E252" t="str">
            <v>IBF_AU_CURR_LIABS</v>
          </cell>
          <cell r="F252" t="str">
            <v>IBF_AU_ACC_EXP</v>
          </cell>
          <cell r="G252" t="str">
            <v>2027254520</v>
          </cell>
        </row>
        <row r="253">
          <cell r="A253" t="str">
            <v>2027256006</v>
          </cell>
          <cell r="B253" t="str">
            <v>OPTION WHT PAYABLE</v>
          </cell>
          <cell r="C253" t="str">
            <v>IBF_AU_BALANCE_SHEET</v>
          </cell>
          <cell r="D253" t="str">
            <v>IBF_AU_LIABILITIES</v>
          </cell>
          <cell r="E253" t="str">
            <v>IBF_AU_CURR_LIABS</v>
          </cell>
          <cell r="F253" t="str">
            <v>IBF_AU_ACC_EXP</v>
          </cell>
          <cell r="G253" t="str">
            <v>2027256006</v>
          </cell>
        </row>
        <row r="254">
          <cell r="A254" t="str">
            <v>2027256012</v>
          </cell>
          <cell r="B254" t="str">
            <v>WHT PAYABLE - EXPANDED</v>
          </cell>
          <cell r="C254" t="str">
            <v>IBF_AU_BALANCE_SHEET</v>
          </cell>
          <cell r="D254" t="str">
            <v>IBF_AU_LIABILITIES</v>
          </cell>
          <cell r="E254" t="str">
            <v>IBF_AU_CURR_LIABS</v>
          </cell>
          <cell r="F254" t="str">
            <v>IBF_AU_ACC_EXP</v>
          </cell>
          <cell r="G254" t="str">
            <v>2027256012</v>
          </cell>
        </row>
        <row r="255">
          <cell r="A255" t="str">
            <v>2027256206</v>
          </cell>
          <cell r="B255" t="str">
            <v>GST ATO SETTLEMENT</v>
          </cell>
          <cell r="C255" t="str">
            <v>IBF_AU_BALANCE_SHEET</v>
          </cell>
          <cell r="D255" t="str">
            <v>IBF_AU_LIABILITIES</v>
          </cell>
          <cell r="E255" t="str">
            <v>IBF_AU_CURR_LIABS</v>
          </cell>
          <cell r="F255" t="str">
            <v>IBF_AU_ACC_EXP</v>
          </cell>
          <cell r="G255" t="str">
            <v>2027256206</v>
          </cell>
        </row>
        <row r="256">
          <cell r="A256" t="str">
            <v>2048101510</v>
          </cell>
          <cell r="B256" t="str">
            <v>SUB DEBT ISSUED ACC INT AC NIB</v>
          </cell>
          <cell r="C256" t="str">
            <v>IBF_AU_BALANCE_SHEET</v>
          </cell>
          <cell r="D256" t="str">
            <v>IBF_AU_LIABILITIES</v>
          </cell>
          <cell r="E256" t="str">
            <v>IBF_AU_CURR_LIABS</v>
          </cell>
          <cell r="F256" t="str">
            <v>IBF_AU_ACC_EXP</v>
          </cell>
          <cell r="G256" t="str">
            <v>2048101510</v>
          </cell>
        </row>
        <row r="257">
          <cell r="A257" t="str">
            <v>2027101020</v>
          </cell>
          <cell r="B257" t="str">
            <v>TRADE CREDITORS NIB</v>
          </cell>
          <cell r="C257" t="str">
            <v>IBF_AU_BALANCE_SHEET</v>
          </cell>
          <cell r="D257" t="str">
            <v>IBF_AU_LIABILITIES</v>
          </cell>
          <cell r="E257" t="str">
            <v>IBF_AU_CURR_LIABS</v>
          </cell>
          <cell r="F257" t="str">
            <v>IBF_AU_CREDITORS_CL</v>
          </cell>
          <cell r="G257" t="str">
            <v>IBF_AU_PAY_EXT</v>
          </cell>
        </row>
        <row r="258">
          <cell r="A258" t="str">
            <v>2027101030</v>
          </cell>
          <cell r="B258" t="str">
            <v>SITE BOND PAYABLES</v>
          </cell>
          <cell r="C258" t="str">
            <v>IBF_AU_BALANCE_SHEET</v>
          </cell>
          <cell r="D258" t="str">
            <v>IBF_AU_LIABILITIES</v>
          </cell>
          <cell r="E258" t="str">
            <v>IBF_AU_CURR_LIABS</v>
          </cell>
          <cell r="F258" t="str">
            <v>IBF_AU_CREDITORS_CL</v>
          </cell>
          <cell r="G258" t="str">
            <v>IBF_AU_PAY_EXT</v>
          </cell>
        </row>
        <row r="259">
          <cell r="A259" t="str">
            <v>2027101520</v>
          </cell>
          <cell r="B259" t="str">
            <v>FEES PAYABLE</v>
          </cell>
          <cell r="C259" t="str">
            <v>IBF_AU_BALANCE_SHEET</v>
          </cell>
          <cell r="D259" t="str">
            <v>IBF_AU_LIABILITIES</v>
          </cell>
          <cell r="E259" t="str">
            <v>IBF_AU_CURR_LIABS</v>
          </cell>
          <cell r="F259" t="str">
            <v>IBF_AU_CREDITORS_CL</v>
          </cell>
          <cell r="G259" t="str">
            <v>IBF_AU_PAY_EXT</v>
          </cell>
        </row>
        <row r="260">
          <cell r="A260" t="str">
            <v>2027103020</v>
          </cell>
          <cell r="B260" t="str">
            <v>PSAP CONTROL ACCOUNT</v>
          </cell>
          <cell r="C260" t="str">
            <v>IBF_AU_BALANCE_SHEET</v>
          </cell>
          <cell r="D260" t="str">
            <v>IBF_AU_LIABILITIES</v>
          </cell>
          <cell r="E260" t="str">
            <v>IBF_AU_CURR_LIABS</v>
          </cell>
          <cell r="F260" t="str">
            <v>IBF_AU_CREDITORS_CL</v>
          </cell>
          <cell r="G260" t="str">
            <v>IBF_AU_PAY_EXT</v>
          </cell>
        </row>
        <row r="261">
          <cell r="A261" t="str">
            <v>2027105023</v>
          </cell>
          <cell r="B261" t="str">
            <v>TRUST FEES - MGT FEE PYBLE NIB</v>
          </cell>
          <cell r="C261" t="str">
            <v>IBF_AU_BALANCE_SHEET</v>
          </cell>
          <cell r="D261" t="str">
            <v>IBF_AU_LIABILITIES</v>
          </cell>
          <cell r="E261" t="str">
            <v>IBF_AU_CURR_LIABS</v>
          </cell>
          <cell r="F261" t="str">
            <v>IBF_AU_CREDITORS_CL</v>
          </cell>
          <cell r="G261" t="str">
            <v>IBF_AU_PAY_EXT</v>
          </cell>
        </row>
        <row r="262">
          <cell r="A262" t="str">
            <v>2027105024</v>
          </cell>
          <cell r="B262" t="str">
            <v>TRUSTEE FEES ACCRUED NIB</v>
          </cell>
          <cell r="C262" t="str">
            <v>IBF_AU_BALANCE_SHEET</v>
          </cell>
          <cell r="D262" t="str">
            <v>IBF_AU_LIABILITIES</v>
          </cell>
          <cell r="E262" t="str">
            <v>IBF_AU_CURR_LIABS</v>
          </cell>
          <cell r="F262" t="str">
            <v>IBF_AU_CREDITORS_CL</v>
          </cell>
          <cell r="G262" t="str">
            <v>IBF_AU_PAY_EXT</v>
          </cell>
        </row>
        <row r="263">
          <cell r="A263" t="str">
            <v>2027105025</v>
          </cell>
          <cell r="B263" t="str">
            <v>COMMISSIONS PAYABLE NIB</v>
          </cell>
          <cell r="C263" t="str">
            <v>IBF_AU_BALANCE_SHEET</v>
          </cell>
          <cell r="D263" t="str">
            <v>IBF_AU_LIABILITIES</v>
          </cell>
          <cell r="E263" t="str">
            <v>IBF_AU_CURR_LIABS</v>
          </cell>
          <cell r="F263" t="str">
            <v>IBF_AU_CREDITORS_CL</v>
          </cell>
          <cell r="G263" t="str">
            <v>IBF_AU_PAY_EXT</v>
          </cell>
        </row>
        <row r="264">
          <cell r="A264" t="str">
            <v>2027105026</v>
          </cell>
          <cell r="B264" t="str">
            <v>PERFORMANCE FEES PAYABLE NIB</v>
          </cell>
          <cell r="C264" t="str">
            <v>IBF_AU_BALANCE_SHEET</v>
          </cell>
          <cell r="D264" t="str">
            <v>IBF_AU_LIABILITIES</v>
          </cell>
          <cell r="E264" t="str">
            <v>IBF_AU_CURR_LIABS</v>
          </cell>
          <cell r="F264" t="str">
            <v>IBF_AU_CREDITORS_CL</v>
          </cell>
          <cell r="G264" t="str">
            <v>IBF_AU_PAY_EXT</v>
          </cell>
        </row>
        <row r="265">
          <cell r="A265" t="str">
            <v>2027151520</v>
          </cell>
          <cell r="B265" t="str">
            <v>REGIST BROKER SETTLMT BBS NIB</v>
          </cell>
          <cell r="C265" t="str">
            <v>IBF_AU_BALANCE_SHEET</v>
          </cell>
          <cell r="D265" t="str">
            <v>IBF_AU_LIABILITIES</v>
          </cell>
          <cell r="E265" t="str">
            <v>IBF_AU_CURR_LIABS</v>
          </cell>
          <cell r="F265" t="str">
            <v>IBF_AU_CREDITORS_CL</v>
          </cell>
          <cell r="G265" t="str">
            <v>2027151520</v>
          </cell>
        </row>
        <row r="266">
          <cell r="A266" t="str">
            <v>2027252023</v>
          </cell>
          <cell r="B266" t="str">
            <v>PAYROLL CLEARING PAYABLE</v>
          </cell>
          <cell r="C266" t="str">
            <v>IBF_AU_BALANCE_SHEET</v>
          </cell>
          <cell r="D266" t="str">
            <v>IBF_AU_LIABILITIES</v>
          </cell>
          <cell r="E266" t="str">
            <v>IBF_AU_CURR_LIABS</v>
          </cell>
          <cell r="F266" t="str">
            <v>IBF_AU_CREDITORS_CL</v>
          </cell>
          <cell r="G266" t="str">
            <v>2027252023</v>
          </cell>
        </row>
        <row r="267">
          <cell r="A267" t="str">
            <v>2027255520</v>
          </cell>
          <cell r="B267" t="str">
            <v>GST PAID ON ACQUISITIONS</v>
          </cell>
          <cell r="C267" t="str">
            <v>IBF_AU_BALANCE_SHEET</v>
          </cell>
          <cell r="D267" t="str">
            <v>IBF_AU_LIABILITIES</v>
          </cell>
          <cell r="E267" t="str">
            <v>IBF_AU_CURR_LIABS</v>
          </cell>
          <cell r="F267" t="str">
            <v>IBF_AU_CREDITORS_CL</v>
          </cell>
          <cell r="G267" t="str">
            <v>IBF_AU_PAY_EXT</v>
          </cell>
        </row>
        <row r="268">
          <cell r="A268" t="str">
            <v>2027255521</v>
          </cell>
          <cell r="B268" t="str">
            <v>GST CONTRA ACQUIS ESTIMATE</v>
          </cell>
          <cell r="C268" t="str">
            <v>IBF_AU_BALANCE_SHEET</v>
          </cell>
          <cell r="D268" t="str">
            <v>IBF_AU_LIABILITIES</v>
          </cell>
          <cell r="E268" t="str">
            <v>IBF_AU_CURR_LIABS</v>
          </cell>
          <cell r="F268" t="str">
            <v>IBF_AU_CREDITORS_CL</v>
          </cell>
          <cell r="G268" t="str">
            <v>IBF_AU_PAY_EXT</v>
          </cell>
        </row>
        <row r="269">
          <cell r="A269" t="str">
            <v>2027255522</v>
          </cell>
          <cell r="B269" t="str">
            <v>GST PAID ACQUIS RECOVER</v>
          </cell>
          <cell r="C269" t="str">
            <v>IBF_AU_BALANCE_SHEET</v>
          </cell>
          <cell r="D269" t="str">
            <v>IBF_AU_LIABILITIES</v>
          </cell>
          <cell r="E269" t="str">
            <v>IBF_AU_CURR_LIABS</v>
          </cell>
          <cell r="F269" t="str">
            <v>IBF_AU_CREDITORS_CL</v>
          </cell>
          <cell r="G269" t="str">
            <v>IBF_AU_PAY_EXT</v>
          </cell>
        </row>
        <row r="270">
          <cell r="A270" t="str">
            <v>2027255523</v>
          </cell>
          <cell r="B270" t="str">
            <v>GST PAID ELIGIBLE RITC ACQ</v>
          </cell>
          <cell r="C270" t="str">
            <v>IBF_AU_BALANCE_SHEET</v>
          </cell>
          <cell r="D270" t="str">
            <v>IBF_AU_LIABILITIES</v>
          </cell>
          <cell r="E270" t="str">
            <v>IBF_AU_CURR_LIABS</v>
          </cell>
          <cell r="F270" t="str">
            <v>IBF_AU_CREDITORS_CL</v>
          </cell>
          <cell r="G270" t="str">
            <v>IBF_AU_PAY_EXT</v>
          </cell>
        </row>
        <row r="271">
          <cell r="A271" t="str">
            <v>2027255524</v>
          </cell>
          <cell r="B271" t="str">
            <v>GST PAID ACQUIS TFR RECOV</v>
          </cell>
          <cell r="C271" t="str">
            <v>IBF_AU_BALANCE_SHEET</v>
          </cell>
          <cell r="D271" t="str">
            <v>IBF_AU_LIABILITIES</v>
          </cell>
          <cell r="E271" t="str">
            <v>IBF_AU_CURR_LIABS</v>
          </cell>
          <cell r="F271" t="str">
            <v>IBF_AU_CREDITORS_CL</v>
          </cell>
          <cell r="G271" t="str">
            <v>IBF_AU_PAY_EXT</v>
          </cell>
        </row>
        <row r="272">
          <cell r="A272" t="str">
            <v>2027255525</v>
          </cell>
          <cell r="B272" t="str">
            <v>GST PAID RITC ACQUI RECOV</v>
          </cell>
          <cell r="C272" t="str">
            <v>IBF_AU_BALANCE_SHEET</v>
          </cell>
          <cell r="D272" t="str">
            <v>IBF_AU_LIABILITIES</v>
          </cell>
          <cell r="E272" t="str">
            <v>IBF_AU_CURR_LIABS</v>
          </cell>
          <cell r="F272" t="str">
            <v>IBF_AU_CREDITORS_CL</v>
          </cell>
          <cell r="G272" t="str">
            <v>IBF_AU_PAY_EXT</v>
          </cell>
        </row>
        <row r="273">
          <cell r="A273" t="str">
            <v>2027255526</v>
          </cell>
          <cell r="B273" t="str">
            <v>GST CONTRA - ACQUISITIONS</v>
          </cell>
          <cell r="C273" t="str">
            <v>IBF_AU_BALANCE_SHEET</v>
          </cell>
          <cell r="D273" t="str">
            <v>IBF_AU_LIABILITIES</v>
          </cell>
          <cell r="E273" t="str">
            <v>IBF_AU_CURR_LIABS</v>
          </cell>
          <cell r="F273" t="str">
            <v>IBF_AU_CREDITORS_CL</v>
          </cell>
          <cell r="G273" t="str">
            <v>IBF_AU_PAY_EXT</v>
          </cell>
        </row>
        <row r="274">
          <cell r="A274" t="str">
            <v>2027255527</v>
          </cell>
          <cell r="B274" t="str">
            <v>GST PAID ON LEASED ASSETS</v>
          </cell>
          <cell r="C274" t="str">
            <v>IBF_AU_BALANCE_SHEET</v>
          </cell>
          <cell r="D274" t="str">
            <v>IBF_AU_LIABILITIES</v>
          </cell>
          <cell r="E274" t="str">
            <v>IBF_AU_CURR_LIABS</v>
          </cell>
          <cell r="F274" t="str">
            <v>IBF_AU_CREDITORS_CL</v>
          </cell>
          <cell r="G274" t="str">
            <v>IBF_AU_PAY_EXT</v>
          </cell>
        </row>
        <row r="275">
          <cell r="A275" t="str">
            <v>2027255528</v>
          </cell>
          <cell r="B275" t="str">
            <v>GST COLLECTED ON SUPPLIES</v>
          </cell>
          <cell r="C275" t="str">
            <v>IBF_AU_BALANCE_SHEET</v>
          </cell>
          <cell r="D275" t="str">
            <v>IBF_AU_LIABILITIES</v>
          </cell>
          <cell r="E275" t="str">
            <v>IBF_AU_CURR_LIABS</v>
          </cell>
          <cell r="F275" t="str">
            <v>IBF_AU_CREDITORS_CL</v>
          </cell>
          <cell r="G275" t="str">
            <v>IBF_AU_PAY_EXT</v>
          </cell>
        </row>
        <row r="276">
          <cell r="A276" t="str">
            <v>2027255529</v>
          </cell>
          <cell r="B276" t="str">
            <v>GST COLLECT SUPPLY CONTRA</v>
          </cell>
          <cell r="C276" t="str">
            <v>IBF_AU_BALANCE_SHEET</v>
          </cell>
          <cell r="D276" t="str">
            <v>IBF_AU_LIABILITIES</v>
          </cell>
          <cell r="E276" t="str">
            <v>IBF_AU_CURR_LIABS</v>
          </cell>
          <cell r="F276" t="str">
            <v>IBF_AU_CREDITORS_CL</v>
          </cell>
          <cell r="G276" t="str">
            <v>IBF_AU_PAY_EXT</v>
          </cell>
        </row>
        <row r="277">
          <cell r="A277" t="str">
            <v>2027255620</v>
          </cell>
          <cell r="B277" t="str">
            <v>GST COLLECTED FIXED ASSETS</v>
          </cell>
          <cell r="C277" t="str">
            <v>IBF_AU_BALANCE_SHEET</v>
          </cell>
          <cell r="D277" t="str">
            <v>IBF_AU_LIABILITIES</v>
          </cell>
          <cell r="E277" t="str">
            <v>IBF_AU_CURR_LIABS</v>
          </cell>
          <cell r="F277" t="str">
            <v>IBF_AU_CREDITORS_CL</v>
          </cell>
          <cell r="G277" t="str">
            <v>IBF_AU_PAY_EXT</v>
          </cell>
        </row>
        <row r="278">
          <cell r="A278" t="str">
            <v>2027255621</v>
          </cell>
          <cell r="B278" t="str">
            <v>GST COLLECTED LEASED ASSET</v>
          </cell>
          <cell r="C278" t="str">
            <v>IBF_AU_BALANCE_SHEET</v>
          </cell>
          <cell r="D278" t="str">
            <v>IBF_AU_LIABILITIES</v>
          </cell>
          <cell r="E278" t="str">
            <v>IBF_AU_CURR_LIABS</v>
          </cell>
          <cell r="F278" t="str">
            <v>IBF_AU_CREDITORS_CL</v>
          </cell>
          <cell r="G278" t="str">
            <v>IBF_AU_PAY_EXT</v>
          </cell>
        </row>
        <row r="279">
          <cell r="A279" t="str">
            <v>2027255622</v>
          </cell>
          <cell r="B279" t="str">
            <v>GST PAYABLE REVERSE CHARGE</v>
          </cell>
          <cell r="C279" t="str">
            <v>IBF_AU_BALANCE_SHEET</v>
          </cell>
          <cell r="D279" t="str">
            <v>IBF_AU_LIABILITIES</v>
          </cell>
          <cell r="E279" t="str">
            <v>IBF_AU_CURR_LIABS</v>
          </cell>
          <cell r="F279" t="str">
            <v>IBF_AU_CREDITORS_CL</v>
          </cell>
          <cell r="G279" t="str">
            <v>IBF_AU_PAY_EXT</v>
          </cell>
        </row>
        <row r="280">
          <cell r="A280" t="str">
            <v>2027255624</v>
          </cell>
          <cell r="B280" t="str">
            <v>GST BASED ON GST RETURNS</v>
          </cell>
          <cell r="C280" t="str">
            <v>IBF_AU_BALANCE_SHEET</v>
          </cell>
          <cell r="D280" t="str">
            <v>IBF_AU_LIABILITIES</v>
          </cell>
          <cell r="E280" t="str">
            <v>IBF_AU_CURR_LIABS</v>
          </cell>
          <cell r="F280" t="str">
            <v>IBF_AU_CREDITORS_CL</v>
          </cell>
          <cell r="G280" t="str">
            <v>IBF_AU_PAY_EXT</v>
          </cell>
        </row>
        <row r="281">
          <cell r="A281" t="str">
            <v>2027256302</v>
          </cell>
          <cell r="B281" t="str">
            <v>VAT PAYABLE</v>
          </cell>
          <cell r="C281" t="str">
            <v>IBF_AU_BALANCE_SHEET</v>
          </cell>
          <cell r="D281" t="str">
            <v>IBF_AU_LIABILITIES</v>
          </cell>
          <cell r="E281" t="str">
            <v>IBF_AU_CURR_LIABS</v>
          </cell>
          <cell r="F281" t="str">
            <v>IBF_AU_CREDITORS_CL</v>
          </cell>
          <cell r="G281" t="str">
            <v>IBF_AU_PAY_EXT</v>
          </cell>
        </row>
        <row r="282">
          <cell r="A282" t="str">
            <v>2027256535</v>
          </cell>
          <cell r="B282" t="str">
            <v>STATE OR LOCAL TAX PAYABLE</v>
          </cell>
          <cell r="C282" t="str">
            <v>IBF_AU_BALANCE_SHEET</v>
          </cell>
          <cell r="D282" t="str">
            <v>IBF_AU_LIABILITIES</v>
          </cell>
          <cell r="E282" t="str">
            <v>IBF_AU_CURR_LIABS</v>
          </cell>
          <cell r="F282" t="str">
            <v>IBF_AU_CREDITORS_CL</v>
          </cell>
          <cell r="G282" t="str">
            <v>2027256535</v>
          </cell>
        </row>
        <row r="283">
          <cell r="A283" t="str">
            <v>2027259520</v>
          </cell>
          <cell r="B283" t="str">
            <v>OTHER CREDITORS NIB</v>
          </cell>
          <cell r="C283" t="str">
            <v>IBF_AU_BALANCE_SHEET</v>
          </cell>
          <cell r="D283" t="str">
            <v>IBF_AU_LIABILITIES</v>
          </cell>
          <cell r="E283" t="str">
            <v>IBF_AU_CURR_LIABS</v>
          </cell>
          <cell r="F283" t="str">
            <v>IBF_AU_CREDITORS_CL</v>
          </cell>
          <cell r="G283" t="str">
            <v>IBF_AU_PAY_EXT</v>
          </cell>
        </row>
        <row r="284">
          <cell r="A284" t="str">
            <v>2027991020</v>
          </cell>
          <cell r="B284" t="str">
            <v>INTERNAL BROKERAGE PAYABLE NIB</v>
          </cell>
          <cell r="C284" t="str">
            <v>IBF_AU_BALANCE_SHEET</v>
          </cell>
          <cell r="D284" t="str">
            <v>IBF_AU_LIABILITIES</v>
          </cell>
          <cell r="E284" t="str">
            <v>IBF_AU_CURR_LIABS</v>
          </cell>
          <cell r="F284" t="str">
            <v>IBF_AU_CREDITORS_CL</v>
          </cell>
          <cell r="G284" t="str">
            <v>IBF_AU_PAY_RE</v>
          </cell>
        </row>
        <row r="285">
          <cell r="A285" t="str">
            <v>2036991120</v>
          </cell>
          <cell r="B285" t="str">
            <v>INTERNAL INT PAYABLE NIB</v>
          </cell>
          <cell r="C285" t="str">
            <v>IBF_AU_BALANCE_SHEET</v>
          </cell>
          <cell r="D285" t="str">
            <v>IBF_AU_LIABILITIES</v>
          </cell>
          <cell r="E285" t="str">
            <v>IBF_AU_CURR_LIABS</v>
          </cell>
          <cell r="F285" t="str">
            <v>IBF_AU_CREDITORS_CL</v>
          </cell>
          <cell r="G285" t="str">
            <v>IBF_AU_RE_INT</v>
          </cell>
        </row>
        <row r="286">
          <cell r="A286" t="str">
            <v>2027253520</v>
          </cell>
          <cell r="B286" t="str">
            <v>INCOME RECEIVED IN ADVANCE NIB</v>
          </cell>
          <cell r="C286" t="str">
            <v>IBF_AU_BALANCE_SHEET</v>
          </cell>
          <cell r="D286" t="str">
            <v>IBF_AU_LIABILITIES</v>
          </cell>
          <cell r="E286" t="str">
            <v>IBF_AU_CURR_LIABS</v>
          </cell>
          <cell r="F286" t="str">
            <v>IBF_AU_OTHER_CL</v>
          </cell>
          <cell r="G286" t="str">
            <v>2027253520</v>
          </cell>
        </row>
        <row r="287">
          <cell r="A287" t="str">
            <v>2027259540</v>
          </cell>
          <cell r="B287" t="str">
            <v>OTHER PAYABLES (HOOPS)</v>
          </cell>
          <cell r="C287" t="str">
            <v>IBF_AU_BALANCE_SHEET</v>
          </cell>
          <cell r="D287" t="str">
            <v>IBF_AU_LIABILITIES</v>
          </cell>
          <cell r="E287" t="str">
            <v>IBF_AU_CURR_LIABS</v>
          </cell>
          <cell r="F287" t="str">
            <v>IBF_AU_DEF_REV</v>
          </cell>
          <cell r="G287" t="str">
            <v>2027259540</v>
          </cell>
        </row>
        <row r="288">
          <cell r="A288" t="str">
            <v>2012201620</v>
          </cell>
          <cell r="B288" t="str">
            <v>UNLISTED EQUITY SECS REVAL NIB</v>
          </cell>
          <cell r="C288" t="str">
            <v>IBF_AU_BALANCE_SHEET</v>
          </cell>
          <cell r="D288" t="str">
            <v>IBF_AU_LIABILITIES</v>
          </cell>
          <cell r="E288" t="str">
            <v>IBF_AU_CURR_LIABS</v>
          </cell>
          <cell r="F288" t="str">
            <v>IBF_AU_DERIV_CL</v>
          </cell>
          <cell r="G288" t="str">
            <v>2012201620</v>
          </cell>
        </row>
        <row r="289">
          <cell r="A289" t="str">
            <v>2015101120</v>
          </cell>
          <cell r="B289" t="str">
            <v>ACCR BOOK REVAL LIAB IR</v>
          </cell>
          <cell r="C289" t="str">
            <v>IBF_AU_BALANCE_SHEET</v>
          </cell>
          <cell r="D289" t="str">
            <v>IBF_AU_LIABILITIES</v>
          </cell>
          <cell r="E289" t="str">
            <v>IBF_AU_CURR_LIABS</v>
          </cell>
          <cell r="F289" t="str">
            <v>IBF_AU_DERIV_CL</v>
          </cell>
          <cell r="G289" t="str">
            <v>IBF_AU_IR_DER_CL</v>
          </cell>
        </row>
        <row r="290">
          <cell r="A290" t="str">
            <v>2015101620</v>
          </cell>
          <cell r="B290" t="str">
            <v>ACCR BOOK REVAL LIAB FX</v>
          </cell>
          <cell r="C290" t="str">
            <v>IBF_AU_BALANCE_SHEET</v>
          </cell>
          <cell r="D290" t="str">
            <v>IBF_AU_LIABILITIES</v>
          </cell>
          <cell r="E290" t="str">
            <v>IBF_AU_CURR_LIABS</v>
          </cell>
          <cell r="F290" t="str">
            <v>IBF_AU_DERIV_CL</v>
          </cell>
          <cell r="G290" t="str">
            <v>IBF_AU_FX_DER_CL</v>
          </cell>
        </row>
        <row r="291">
          <cell r="A291" t="str">
            <v>2015103520</v>
          </cell>
          <cell r="B291" t="str">
            <v>UNEXPIRED OPTION PREMIUM TRADI</v>
          </cell>
          <cell r="C291" t="str">
            <v>IBF_AU_BALANCE_SHEET</v>
          </cell>
          <cell r="D291" t="str">
            <v>IBF_AU_LIABILITIES</v>
          </cell>
          <cell r="E291" t="str">
            <v>IBF_AU_CURR_LIABS</v>
          </cell>
          <cell r="F291" t="str">
            <v>IBF_AU_DERIV_CL</v>
          </cell>
          <cell r="G291" t="str">
            <v>2015103520</v>
          </cell>
        </row>
        <row r="292">
          <cell r="A292" t="str">
            <v>2039101020</v>
          </cell>
          <cell r="B292" t="str">
            <v>PROVISION DIVIDENDS MIS NIB</v>
          </cell>
          <cell r="C292" t="str">
            <v>IBF_AU_BALANCE_SHEET</v>
          </cell>
          <cell r="D292" t="str">
            <v>IBF_AU_LIABILITIES</v>
          </cell>
          <cell r="E292" t="str">
            <v>IBF_AU_CURR_LIABS</v>
          </cell>
          <cell r="F292" t="str">
            <v>IBF_AU_DISTN_LIAB</v>
          </cell>
          <cell r="G292" t="str">
            <v>2039101020</v>
          </cell>
        </row>
        <row r="293">
          <cell r="A293" t="str">
            <v>2039101220</v>
          </cell>
          <cell r="B293" t="str">
            <v>PROV DISTRIBUTIONS OTHER NIB</v>
          </cell>
          <cell r="C293" t="str">
            <v>IBF_AU_BALANCE_SHEET</v>
          </cell>
          <cell r="D293" t="str">
            <v>IBF_AU_LIABILITIES</v>
          </cell>
          <cell r="E293" t="str">
            <v>IBF_AU_CURR_LIABS</v>
          </cell>
          <cell r="F293" t="str">
            <v>IBF_AU_DISTN_LIAB</v>
          </cell>
          <cell r="G293" t="str">
            <v>2039101220</v>
          </cell>
        </row>
        <row r="294">
          <cell r="A294" t="str">
            <v>2039101520</v>
          </cell>
          <cell r="B294" t="str">
            <v>PROVISION DIVIDENDS OTHER NIB</v>
          </cell>
          <cell r="C294" t="str">
            <v>IBF_AU_BALANCE_SHEET</v>
          </cell>
          <cell r="D294" t="str">
            <v>IBF_AU_LIABILITIES</v>
          </cell>
          <cell r="E294" t="str">
            <v>IBF_AU_CURR_LIABS</v>
          </cell>
          <cell r="F294" t="str">
            <v>IBF_AU_DISTN_LIAB</v>
          </cell>
          <cell r="G294" t="str">
            <v>2039101520</v>
          </cell>
        </row>
        <row r="295">
          <cell r="A295" t="str">
            <v>2003101010</v>
          </cell>
          <cell r="B295" t="str">
            <v>OECD CENT BANK CALL DEP AC IB</v>
          </cell>
          <cell r="C295" t="str">
            <v>IBF_AU_BALANCE_SHEET</v>
          </cell>
          <cell r="D295" t="str">
            <v>IBF_AU_LIABILITIES</v>
          </cell>
          <cell r="E295" t="str">
            <v>IBF_AU_CURR_LIABS</v>
          </cell>
          <cell r="F295" t="str">
            <v>IBF_AU_IB_FIN_CL</v>
          </cell>
          <cell r="G295" t="str">
            <v>2003101010</v>
          </cell>
        </row>
        <row r="296">
          <cell r="A296" t="str">
            <v>2003104010</v>
          </cell>
          <cell r="B296" t="str">
            <v>OTHER BANK CALL DEPOSIT AC IB</v>
          </cell>
          <cell r="C296" t="str">
            <v>IBF_AU_BALANCE_SHEET</v>
          </cell>
          <cell r="D296" t="str">
            <v>IBF_AU_LIABILITIES</v>
          </cell>
          <cell r="E296" t="str">
            <v>IBF_AU_CURR_LIABS</v>
          </cell>
          <cell r="F296" t="str">
            <v>IBF_AU_IB_FIN_CL</v>
          </cell>
          <cell r="G296" t="str">
            <v>2003104010</v>
          </cell>
        </row>
        <row r="297">
          <cell r="A297" t="str">
            <v>2003105230</v>
          </cell>
          <cell r="B297" t="str">
            <v>TERM OTHER BANK INT PAYBLE CUR</v>
          </cell>
          <cell r="C297" t="str">
            <v>IBF_AU_BALANCE_SHEET</v>
          </cell>
          <cell r="D297" t="str">
            <v>IBF_AU_LIABILITIES</v>
          </cell>
          <cell r="E297" t="str">
            <v>IBF_AU_CURR_LIABS</v>
          </cell>
          <cell r="F297" t="str">
            <v>IBF_AU_IB_FIN_CL</v>
          </cell>
          <cell r="G297" t="str">
            <v>IBF_AU_IB_EXT_CL</v>
          </cell>
        </row>
        <row r="298">
          <cell r="A298" t="str">
            <v>2003151010</v>
          </cell>
          <cell r="B298" t="str">
            <v>DUE TO OTHER FIS CALL AC IB</v>
          </cell>
          <cell r="C298" t="str">
            <v>IBF_AU_BALANCE_SHEET</v>
          </cell>
          <cell r="D298" t="str">
            <v>IBF_AU_LIABILITIES</v>
          </cell>
          <cell r="E298" t="str">
            <v>IBF_AU_CURR_LIABS</v>
          </cell>
          <cell r="F298" t="str">
            <v>IBF_AU_IB_FIN_CL</v>
          </cell>
          <cell r="G298" t="str">
            <v>IBF_AU_IB_EXT_CL</v>
          </cell>
        </row>
        <row r="299">
          <cell r="A299" t="str">
            <v>2003151020</v>
          </cell>
          <cell r="B299" t="str">
            <v>DUE TO OTHER FIS CALL AC NIB</v>
          </cell>
          <cell r="C299" t="str">
            <v>IBF_AU_BALANCE_SHEET</v>
          </cell>
          <cell r="D299" t="str">
            <v>IBF_AU_LIABILITIES</v>
          </cell>
          <cell r="E299" t="str">
            <v>IBF_AU_CURR_LIABS</v>
          </cell>
          <cell r="F299" t="str">
            <v>IBF_AU_IB_FIN_CL</v>
          </cell>
          <cell r="G299" t="str">
            <v>IBF_AU_IB_EXT_CL</v>
          </cell>
        </row>
        <row r="300">
          <cell r="A300" t="str">
            <v>2003151120</v>
          </cell>
          <cell r="B300" t="str">
            <v>OTHER FIS CALL ACCR INT NIB</v>
          </cell>
          <cell r="C300" t="str">
            <v>IBF_AU_BALANCE_SHEET</v>
          </cell>
          <cell r="D300" t="str">
            <v>IBF_AU_LIABILITIES</v>
          </cell>
          <cell r="E300" t="str">
            <v>IBF_AU_CURR_LIABS</v>
          </cell>
          <cell r="F300" t="str">
            <v>IBF_AU_IB_FIN_CL</v>
          </cell>
          <cell r="G300" t="str">
            <v>IBF_AU_IB_EXT_CL</v>
          </cell>
        </row>
        <row r="301">
          <cell r="A301" t="str">
            <v>2003151510</v>
          </cell>
          <cell r="B301" t="str">
            <v>DUE TO OTHER FIS TERM AC IB</v>
          </cell>
          <cell r="C301" t="str">
            <v>IBF_AU_BALANCE_SHEET</v>
          </cell>
          <cell r="D301" t="str">
            <v>IBF_AU_LIABILITIES</v>
          </cell>
          <cell r="E301" t="str">
            <v>IBF_AU_CURR_LIABS</v>
          </cell>
          <cell r="F301" t="str">
            <v>IBF_AU_IB_FIN_CL</v>
          </cell>
          <cell r="G301" t="str">
            <v>IBF_AU_IB_EXT_CL</v>
          </cell>
        </row>
        <row r="302">
          <cell r="A302" t="str">
            <v>2003151515</v>
          </cell>
          <cell r="B302" t="str">
            <v>LONG TERM DEBT ISSUED NC PORTN</v>
          </cell>
          <cell r="C302" t="str">
            <v>IBF_AU_BALANCE_SHEET</v>
          </cell>
          <cell r="D302" t="str">
            <v>IBF_AU_LIABILITIES</v>
          </cell>
          <cell r="E302" t="str">
            <v>IBF_AU_CURR_LIABS</v>
          </cell>
          <cell r="F302" t="str">
            <v>IBF_AU_IB_FIN_CL</v>
          </cell>
          <cell r="G302" t="str">
            <v>IBF_AU_IB_EXT_CL</v>
          </cell>
        </row>
        <row r="303">
          <cell r="A303" t="str">
            <v>2003151520</v>
          </cell>
          <cell r="B303" t="str">
            <v>DUE TO OTHER FIS TERM AC NIB</v>
          </cell>
          <cell r="C303" t="str">
            <v>IBF_AU_BALANCE_SHEET</v>
          </cell>
          <cell r="D303" t="str">
            <v>IBF_AU_LIABILITIES</v>
          </cell>
          <cell r="E303" t="str">
            <v>IBF_AU_CURR_LIABS</v>
          </cell>
          <cell r="F303" t="str">
            <v>IBF_AU_IB_FIN_CL</v>
          </cell>
          <cell r="G303" t="str">
            <v>IBF_AU_IB_EXT_CL</v>
          </cell>
        </row>
        <row r="304">
          <cell r="A304" t="str">
            <v>2003151620</v>
          </cell>
          <cell r="B304" t="str">
            <v>OTHER FIS TERM ACCR INT NIB</v>
          </cell>
          <cell r="C304" t="str">
            <v>IBF_AU_BALANCE_SHEET</v>
          </cell>
          <cell r="D304" t="str">
            <v>IBF_AU_LIABILITIES</v>
          </cell>
          <cell r="E304" t="str">
            <v>IBF_AU_CURR_LIABS</v>
          </cell>
          <cell r="F304" t="str">
            <v>IBF_AU_CREDITORS_CL</v>
          </cell>
          <cell r="G304" t="str">
            <v>IBF_AU_IB_EXT_CL</v>
          </cell>
        </row>
        <row r="305">
          <cell r="A305" t="str">
            <v>2012154010</v>
          </cell>
          <cell r="B305" t="str">
            <v>PROMISSORY NOTES - IB</v>
          </cell>
          <cell r="C305" t="str">
            <v>IBF_AU_BALANCE_SHEET</v>
          </cell>
          <cell r="D305" t="str">
            <v>IBF_AU_LIABILITIES</v>
          </cell>
          <cell r="E305" t="str">
            <v>IBF_AU_CURR_LIABS</v>
          </cell>
          <cell r="F305" t="str">
            <v>IBF_AU_IB_FIN_CL</v>
          </cell>
          <cell r="G305" t="str">
            <v>IBF_AU_IB_EXT_CL</v>
          </cell>
        </row>
        <row r="306">
          <cell r="A306" t="str">
            <v>2018101010</v>
          </cell>
          <cell r="B306" t="str">
            <v>CALL DEPOSIT PRINCIPAL AC IB</v>
          </cell>
          <cell r="C306" t="str">
            <v>IBF_AU_BALANCE_SHEET</v>
          </cell>
          <cell r="D306" t="str">
            <v>IBF_AU_LIABILITIES</v>
          </cell>
          <cell r="E306" t="str">
            <v>IBF_AU_CURR_LIABS</v>
          </cell>
          <cell r="F306" t="str">
            <v>IBF_AU_IB_FIN_CL</v>
          </cell>
          <cell r="G306" t="str">
            <v>IBF_AU_IB_EXT_CL</v>
          </cell>
        </row>
        <row r="307">
          <cell r="A307" t="str">
            <v>2018103520</v>
          </cell>
          <cell r="B307" t="str">
            <v>CALL DEPOSITS ACCR INT NIB</v>
          </cell>
          <cell r="C307" t="str">
            <v>IBF_AU_BALANCE_SHEET</v>
          </cell>
          <cell r="D307" t="str">
            <v>IBF_AU_LIABILITIES</v>
          </cell>
          <cell r="E307" t="str">
            <v>IBF_AU_CURR_LIABS</v>
          </cell>
          <cell r="F307" t="str">
            <v>IBF_AU_IB_FIN_CL</v>
          </cell>
          <cell r="G307" t="str">
            <v>IBF_AU_IB_EXT_CL</v>
          </cell>
        </row>
        <row r="308">
          <cell r="A308" t="str">
            <v>2018151010</v>
          </cell>
          <cell r="B308" t="str">
            <v>TERM DEPOSIT AMORTISED COST IB</v>
          </cell>
          <cell r="C308" t="str">
            <v>IBF_AU_BALANCE_SHEET</v>
          </cell>
          <cell r="D308" t="str">
            <v>IBF_AU_LIABILITIES</v>
          </cell>
          <cell r="E308" t="str">
            <v>IBF_AU_CURR_LIABS</v>
          </cell>
          <cell r="F308" t="str">
            <v>IBF_AU_IB_FIN_CL</v>
          </cell>
          <cell r="G308" t="str">
            <v>IBF_AU_IB_EXT_CL</v>
          </cell>
        </row>
        <row r="309">
          <cell r="A309" t="str">
            <v>2018153520</v>
          </cell>
          <cell r="B309" t="str">
            <v>TERM DEPOSITS ACCR INT NIB</v>
          </cell>
          <cell r="C309" t="str">
            <v>IBF_AU_BALANCE_SHEET</v>
          </cell>
          <cell r="D309" t="str">
            <v>IBF_AU_LIABILITIES</v>
          </cell>
          <cell r="E309" t="str">
            <v>IBF_AU_CURR_LIABS</v>
          </cell>
          <cell r="F309" t="str">
            <v>IBF_AU_IB_FIN_CL</v>
          </cell>
          <cell r="G309" t="str">
            <v>IBF_AU_IB_EXT_CL</v>
          </cell>
        </row>
        <row r="310">
          <cell r="A310" t="str">
            <v>2021301520</v>
          </cell>
          <cell r="B310" t="str">
            <v>CAP COST DOMESTIC PAPER NIB</v>
          </cell>
          <cell r="C310" t="str">
            <v>IBF_AU_BALANCE_SHEET</v>
          </cell>
          <cell r="D310" t="str">
            <v>IBF_AU_LIABILITIES</v>
          </cell>
          <cell r="E310" t="str">
            <v>IBF_AU_CURR_LIABS</v>
          </cell>
          <cell r="F310" t="str">
            <v>IBF_AU_IB_FIN_CL</v>
          </cell>
          <cell r="G310" t="str">
            <v>2021301520</v>
          </cell>
        </row>
        <row r="311">
          <cell r="A311" t="str">
            <v>2021401010</v>
          </cell>
          <cell r="B311" t="str">
            <v>OTHER NOTE PRINCIPAL AC IB</v>
          </cell>
          <cell r="C311" t="str">
            <v>IBF_AU_BALANCE_SHEET</v>
          </cell>
          <cell r="D311" t="str">
            <v>IBF_AU_LIABILITIES</v>
          </cell>
          <cell r="E311" t="str">
            <v>IBF_AU_CURR_LIABS</v>
          </cell>
          <cell r="F311" t="str">
            <v>IBF_AU_IB_FIN_CL</v>
          </cell>
          <cell r="G311" t="str">
            <v>IBF_AU_IB_EXT_CL</v>
          </cell>
        </row>
        <row r="312">
          <cell r="A312" t="str">
            <v>2021401120</v>
          </cell>
          <cell r="B312" t="str">
            <v>OTHER NOTE ACC INT AC NIB</v>
          </cell>
          <cell r="C312" t="str">
            <v>IBF_AU_BALANCE_SHEET</v>
          </cell>
          <cell r="D312" t="str">
            <v>IBF_AU_LIABILITIES</v>
          </cell>
          <cell r="E312" t="str">
            <v>IBF_AU_CURR_LIABS</v>
          </cell>
          <cell r="F312" t="str">
            <v>IBF_AU_IB_FIN_CL</v>
          </cell>
          <cell r="G312" t="str">
            <v>IBF_AU_IB_EXT_CL</v>
          </cell>
        </row>
        <row r="313">
          <cell r="A313" t="str">
            <v>2036102010</v>
          </cell>
          <cell r="B313" t="str">
            <v>CAPITAL LEASE OBLIGATIONS CUR</v>
          </cell>
          <cell r="C313" t="str">
            <v>IBF_AU_BALANCE_SHEET</v>
          </cell>
          <cell r="D313" t="str">
            <v>IBF_AU_LIABILITIES</v>
          </cell>
          <cell r="E313" t="str">
            <v>IBF_AU_CURR_LIABS</v>
          </cell>
          <cell r="F313" t="str">
            <v>IBF_AU_IB_FIN_CL</v>
          </cell>
          <cell r="G313" t="str">
            <v>2036102010</v>
          </cell>
        </row>
        <row r="314">
          <cell r="A314" t="str">
            <v>2048201016</v>
          </cell>
          <cell r="B314" t="str">
            <v>CURR PORTION LT DEBT ISSUED IB</v>
          </cell>
          <cell r="C314" t="str">
            <v>IBF_AU_BALANCE_SHEET</v>
          </cell>
          <cell r="D314" t="str">
            <v>IBF_AU_LIABILITIES</v>
          </cell>
          <cell r="E314" t="str">
            <v>IBF_AU_CURR_LIABS</v>
          </cell>
          <cell r="F314" t="str">
            <v>IBF_AU_IB_FIN_CL</v>
          </cell>
          <cell r="G314" t="str">
            <v>IBF_AU_IB_EXT_CL</v>
          </cell>
        </row>
        <row r="315">
          <cell r="A315" t="str">
            <v>2048202510</v>
          </cell>
          <cell r="B315" t="str">
            <v>LONG TERM DEBT ACCINT NIB</v>
          </cell>
          <cell r="C315" t="str">
            <v>IBF_AU_BALANCE_SHEET</v>
          </cell>
          <cell r="D315" t="str">
            <v>IBF_AU_LIABILITIES</v>
          </cell>
          <cell r="E315" t="str">
            <v>IBF_AU_CURR_LIABS</v>
          </cell>
          <cell r="F315" t="str">
            <v>IBF_AU_IB_FIN_CL</v>
          </cell>
          <cell r="G315" t="str">
            <v>2048202510</v>
          </cell>
        </row>
        <row r="316">
          <cell r="A316" t="str">
            <v>2027152010</v>
          </cell>
          <cell r="B316" t="str">
            <v>CLIENT MONIES - IB</v>
          </cell>
          <cell r="C316" t="str">
            <v>IBF_AU_BALANCE_SHEET</v>
          </cell>
          <cell r="D316" t="str">
            <v>IBF_AU_LIABILITIES</v>
          </cell>
          <cell r="E316" t="str">
            <v>IBF_AU_CURR_LIABS</v>
          </cell>
          <cell r="F316" t="str">
            <v>IBF_AU_CREDITORS_CL</v>
          </cell>
          <cell r="G316" t="str">
            <v>2027152010</v>
          </cell>
        </row>
        <row r="317">
          <cell r="A317" t="str">
            <v>2027251030</v>
          </cell>
          <cell r="B317" t="str">
            <v>FAILED TRADES SETTLEMENT LIABI</v>
          </cell>
          <cell r="C317" t="str">
            <v>IBF_AU_BALANCE_SHEET</v>
          </cell>
          <cell r="D317" t="str">
            <v>IBF_AU_LIABILITIES</v>
          </cell>
          <cell r="E317" t="str">
            <v>IBF_AU_CURR_LIABS</v>
          </cell>
          <cell r="F317" t="str">
            <v>IBF_AU_OTHER_CL</v>
          </cell>
          <cell r="G317" t="str">
            <v>2027251030</v>
          </cell>
        </row>
        <row r="318">
          <cell r="A318" t="str">
            <v>2027251040</v>
          </cell>
          <cell r="B318" t="str">
            <v>CUST PAYBLE WHERE MAC IS AGENT</v>
          </cell>
          <cell r="C318" t="str">
            <v>IBF_AU_BALANCE_SHEET</v>
          </cell>
          <cell r="D318" t="str">
            <v>IBF_AU_LIABILITIES</v>
          </cell>
          <cell r="E318" t="str">
            <v>IBF_AU_CURR_LIABS</v>
          </cell>
          <cell r="F318" t="str">
            <v>IBF_AU_OTHER_CL</v>
          </cell>
          <cell r="G318" t="str">
            <v>2027251040</v>
          </cell>
        </row>
        <row r="319">
          <cell r="A319" t="str">
            <v>2027259521</v>
          </cell>
          <cell r="B319" t="str">
            <v>CAPITAL REPLACEMENT FUND</v>
          </cell>
          <cell r="C319" t="str">
            <v>IBF_AU_BALANCE_SHEET</v>
          </cell>
          <cell r="D319" t="str">
            <v>IBF_AU_LIABILITIES</v>
          </cell>
          <cell r="E319" t="str">
            <v>IBF_AU_CURR_LIABS</v>
          </cell>
          <cell r="F319" t="str">
            <v>IBF_AU_OTHER_CL</v>
          </cell>
          <cell r="G319" t="str">
            <v>2027259521</v>
          </cell>
        </row>
        <row r="320">
          <cell r="A320" t="str">
            <v>2027301120</v>
          </cell>
          <cell r="B320" t="str">
            <v>L AND D CLEARING - INTERNAL</v>
          </cell>
          <cell r="C320" t="str">
            <v>IBF_AU_BALANCE_SHEET</v>
          </cell>
          <cell r="D320" t="str">
            <v>IBF_AU_LIABILITIES</v>
          </cell>
          <cell r="E320" t="str">
            <v>IBF_AU_CURR_LIABS</v>
          </cell>
          <cell r="F320" t="str">
            <v>IBF_AU_OTHER_CL</v>
          </cell>
          <cell r="G320" t="str">
            <v>2027301120</v>
          </cell>
        </row>
        <row r="321">
          <cell r="A321" t="str">
            <v>2027304020</v>
          </cell>
          <cell r="B321" t="str">
            <v>PSGL SUSPENSE CLEARING</v>
          </cell>
          <cell r="C321" t="str">
            <v>IBF_AU_BALANCE_SHEET</v>
          </cell>
          <cell r="D321" t="str">
            <v>IBF_AU_LIABILITIES</v>
          </cell>
          <cell r="E321" t="str">
            <v>IBF_AU_CURR_LIABS</v>
          </cell>
          <cell r="F321" t="str">
            <v>IBF_AU_OTHER_CL</v>
          </cell>
          <cell r="G321" t="str">
            <v>2027304020</v>
          </cell>
        </row>
        <row r="322">
          <cell r="A322" t="str">
            <v>2027202020</v>
          </cell>
          <cell r="B322" t="str">
            <v>SUNDRY PROVISIONS NIB</v>
          </cell>
          <cell r="C322" t="str">
            <v>IBF_AU_BALANCE_SHEET</v>
          </cell>
          <cell r="D322" t="str">
            <v>IBF_AU_LIABILITIES</v>
          </cell>
          <cell r="E322" t="str">
            <v>IBF_AU_CURR_LIABS</v>
          </cell>
          <cell r="F322" t="str">
            <v>IBF_AU_PROVN_CL</v>
          </cell>
          <cell r="G322" t="str">
            <v>2027202020</v>
          </cell>
        </row>
        <row r="323">
          <cell r="A323" t="str">
            <v>2027202021</v>
          </cell>
          <cell r="B323" t="str">
            <v>SUNDRY PROVISION CORPORATE NIB</v>
          </cell>
          <cell r="C323" t="str">
            <v>IBF_AU_BALANCE_SHEET</v>
          </cell>
          <cell r="D323" t="str">
            <v>IBF_AU_LIABILITIES</v>
          </cell>
          <cell r="E323" t="str">
            <v>IBF_AU_CURR_LIABS</v>
          </cell>
          <cell r="F323" t="str">
            <v>IBF_AU_PROVN_CL</v>
          </cell>
          <cell r="G323" t="str">
            <v>2027202021</v>
          </cell>
        </row>
        <row r="324">
          <cell r="A324" t="str">
            <v>2039151020</v>
          </cell>
          <cell r="B324" t="str">
            <v>ANNUAL LEAVE PROVISION NIB</v>
          </cell>
          <cell r="C324" t="str">
            <v>IBF_AU_BALANCE_SHEET</v>
          </cell>
          <cell r="D324" t="str">
            <v>IBF_AU_LIABILITIES</v>
          </cell>
          <cell r="E324" t="str">
            <v>IBF_AU_CURR_LIABS</v>
          </cell>
          <cell r="F324" t="str">
            <v>IBF_AU_PROVN_CL</v>
          </cell>
          <cell r="G324" t="str">
            <v>2039151020</v>
          </cell>
        </row>
        <row r="325">
          <cell r="A325" t="str">
            <v>2039151520</v>
          </cell>
          <cell r="B325" t="str">
            <v>LONG SVS LEAVE PROVISION NIB</v>
          </cell>
          <cell r="C325" t="str">
            <v>IBF_AU_BALANCE_SHEET</v>
          </cell>
          <cell r="D325" t="str">
            <v>IBF_AU_LIABILITIES</v>
          </cell>
          <cell r="E325" t="str">
            <v>IBF_AU_CURR_LIABS</v>
          </cell>
          <cell r="F325" t="str">
            <v>IBF_AU_PROVN_CL</v>
          </cell>
          <cell r="G325" t="str">
            <v>2039151520</v>
          </cell>
        </row>
        <row r="326">
          <cell r="A326" t="str">
            <v>2039152020</v>
          </cell>
          <cell r="B326" t="str">
            <v>EMPL ENTITLEMENTS OTH PROV NIB</v>
          </cell>
          <cell r="C326" t="str">
            <v>IBF_AU_BALANCE_SHEET</v>
          </cell>
          <cell r="D326" t="str">
            <v>IBF_AU_LIABILITIES</v>
          </cell>
          <cell r="E326" t="str">
            <v>IBF_AU_CURR_LIABS</v>
          </cell>
          <cell r="F326" t="str">
            <v>IBF_AU_PROVN_CL</v>
          </cell>
          <cell r="G326" t="str">
            <v>2039152020</v>
          </cell>
        </row>
        <row r="327">
          <cell r="A327" t="str">
            <v>2030100020</v>
          </cell>
          <cell r="B327" t="str">
            <v>PROVISION FOR INCOME TAX</v>
          </cell>
          <cell r="C327" t="str">
            <v>IBF_AU_BALANCE_SHEET</v>
          </cell>
          <cell r="D327" t="str">
            <v>IBF_AU_LIABILITIES</v>
          </cell>
          <cell r="E327" t="str">
            <v>IBF_AU_CURR_LIABS</v>
          </cell>
          <cell r="F327" t="str">
            <v>IBF_AU_TAX_CL</v>
          </cell>
          <cell r="G327" t="str">
            <v>2030100020</v>
          </cell>
        </row>
        <row r="328">
          <cell r="A328" t="str">
            <v>2030101020</v>
          </cell>
          <cell r="B328" t="str">
            <v>CONTRA- PROVN FOR INCOME TAX</v>
          </cell>
          <cell r="C328" t="str">
            <v>IBF_AU_BALANCE_SHEET</v>
          </cell>
          <cell r="D328" t="str">
            <v>IBF_AU_LIABILITIES</v>
          </cell>
          <cell r="E328" t="str">
            <v>IBF_AU_CURR_LIABS</v>
          </cell>
          <cell r="F328" t="str">
            <v>IBF_AU_TAX_CL</v>
          </cell>
          <cell r="G328" t="str">
            <v>2030101020</v>
          </cell>
        </row>
        <row r="329">
          <cell r="A329" t="str">
            <v>2030990020</v>
          </cell>
          <cell r="B329" t="str">
            <v>INTERNAL INCOME TAX PROVISION</v>
          </cell>
          <cell r="C329" t="str">
            <v>IBF_AU_BALANCE_SHEET</v>
          </cell>
          <cell r="D329" t="str">
            <v>IBF_AU_LIABILITIES</v>
          </cell>
          <cell r="E329" t="str">
            <v>IBF_AU_CURR_LIABS</v>
          </cell>
          <cell r="F329" t="str">
            <v>IBF_AU_TAX_CL</v>
          </cell>
          <cell r="G329" t="str">
            <v>2030990020</v>
          </cell>
        </row>
        <row r="330">
          <cell r="A330" t="str">
            <v>2027102021</v>
          </cell>
          <cell r="B330" t="str">
            <v>CONCESSION NOTE LIABILITY</v>
          </cell>
          <cell r="C330" t="str">
            <v>IBF_AU_BALANCE_SHEET</v>
          </cell>
          <cell r="D330" t="str">
            <v>IBF_AU_LIABILITIES</v>
          </cell>
          <cell r="E330" t="str">
            <v>IBF_AU_NON_CURR_LIAB</v>
          </cell>
          <cell r="F330" t="str">
            <v>IBF_AU_CON_NCL</v>
          </cell>
          <cell r="G330" t="str">
            <v>2027102021</v>
          </cell>
        </row>
        <row r="331">
          <cell r="A331" t="str">
            <v>2027103520</v>
          </cell>
          <cell r="B331" t="str">
            <v>LEASE RENTAL CREDITORS</v>
          </cell>
          <cell r="C331" t="str">
            <v>IBF_AU_BALANCE_SHEET</v>
          </cell>
          <cell r="D331" t="str">
            <v>IBF_AU_LIABILITIES</v>
          </cell>
          <cell r="E331" t="str">
            <v>IBF_AU_NON_CURR_LIAB</v>
          </cell>
          <cell r="F331" t="str">
            <v>IBF_AU_CREDITORS_NCL</v>
          </cell>
          <cell r="G331" t="str">
            <v>IBF_AU_PAY_EXT_NCL</v>
          </cell>
        </row>
        <row r="332">
          <cell r="A332" t="str">
            <v>2027103525</v>
          </cell>
          <cell r="B332" t="str">
            <v>LEASE RENTAL CREDITORS NC</v>
          </cell>
          <cell r="C332" t="str">
            <v>IBF_AU_BALANCE_SHEET</v>
          </cell>
          <cell r="D332" t="str">
            <v>IBF_AU_LIABILITIES</v>
          </cell>
          <cell r="E332" t="str">
            <v>IBF_AU_NON_CURR_LIAB</v>
          </cell>
          <cell r="F332" t="str">
            <v>IBF_AU_CREDITORS_NCL</v>
          </cell>
          <cell r="G332" t="str">
            <v>IBF_AU_PAY_EXT_NCL</v>
          </cell>
        </row>
        <row r="333">
          <cell r="A333" t="str">
            <v>2027259525</v>
          </cell>
          <cell r="B333" t="str">
            <v>OTHER CREDITORS NON CURR</v>
          </cell>
          <cell r="C333" t="str">
            <v>IBF_AU_BALANCE_SHEET</v>
          </cell>
          <cell r="D333" t="str">
            <v>IBF_AU_LIABILITIES</v>
          </cell>
          <cell r="E333" t="str">
            <v>IBF_AU_NON_CURR_LIAB</v>
          </cell>
          <cell r="F333" t="str">
            <v>IBF_AU_CREDITORS_NCL</v>
          </cell>
          <cell r="G333" t="str">
            <v>IBF_AU_PAY_EXT_NCL</v>
          </cell>
        </row>
        <row r="334">
          <cell r="A334" t="str">
            <v>2027991015</v>
          </cell>
          <cell r="B334" t="str">
            <v>INTERNAL TRADE CREDITORS NON-C</v>
          </cell>
          <cell r="C334" t="str">
            <v>IBF_AU_BALANCE_SHEET</v>
          </cell>
          <cell r="D334" t="str">
            <v>IBF_AU_LIABILITIES</v>
          </cell>
          <cell r="E334" t="str">
            <v>IBF_AU_NON_CURR_LIAB</v>
          </cell>
          <cell r="F334" t="str">
            <v>IBF_AU_CREDITORS_NCL</v>
          </cell>
          <cell r="G334" t="str">
            <v>IBF_AU_PAY_RE_NCL</v>
          </cell>
        </row>
        <row r="335">
          <cell r="A335" t="str">
            <v>2027991025</v>
          </cell>
          <cell r="B335" t="str">
            <v>INTERNAL TRADE CREDITORS - NON</v>
          </cell>
          <cell r="C335" t="str">
            <v>IBF_AU_BALANCE_SHEET</v>
          </cell>
          <cell r="D335" t="str">
            <v>IBF_AU_LIABILITIES</v>
          </cell>
          <cell r="E335" t="str">
            <v>IBF_AU_NON_CURR_LIAB</v>
          </cell>
          <cell r="F335" t="str">
            <v>IBF_AU_CREDITORS_NCL</v>
          </cell>
          <cell r="G335" t="str">
            <v>IBF_AU_PAY_RE_NCL</v>
          </cell>
        </row>
        <row r="336">
          <cell r="A336" t="str">
            <v>2036991125</v>
          </cell>
          <cell r="B336" t="str">
            <v>INTERNAL INT PAYABLE NIB NC</v>
          </cell>
          <cell r="C336" t="str">
            <v>IBF_AU_BALANCE_SHEET</v>
          </cell>
          <cell r="D336" t="str">
            <v>IBF_AU_LIABILITIES</v>
          </cell>
          <cell r="E336" t="str">
            <v>IBF_AU_NON_CURR_LIAB</v>
          </cell>
          <cell r="F336" t="str">
            <v>IBF_AU_CREDITORS_NCL</v>
          </cell>
          <cell r="G336" t="str">
            <v>IBF_AU_PAY_RE_NCL</v>
          </cell>
        </row>
        <row r="337">
          <cell r="A337" t="str">
            <v>2036991320</v>
          </cell>
          <cell r="B337" t="str">
            <v>INTERNAL RPS ACC INT NIB</v>
          </cell>
          <cell r="C337" t="str">
            <v>IBF_AU_BALANCE_SHEET</v>
          </cell>
          <cell r="D337" t="str">
            <v>IBF_AU_LIABILITIES</v>
          </cell>
          <cell r="E337" t="str">
            <v>IBF_AU_NON_CURR_LIAB</v>
          </cell>
          <cell r="F337" t="str">
            <v>IBF_AU_CREDITORS_NCL</v>
          </cell>
          <cell r="G337" t="str">
            <v>IBF_AU_PAY_RE_NCL</v>
          </cell>
        </row>
        <row r="338">
          <cell r="A338" t="str">
            <v>2015101020</v>
          </cell>
          <cell r="B338" t="str">
            <v>TRADG BOOK REVAL LIAB IR</v>
          </cell>
          <cell r="C338" t="str">
            <v>IBF_AU_BALANCE_SHEET</v>
          </cell>
          <cell r="D338" t="str">
            <v>IBF_AU_LIABILITIES</v>
          </cell>
          <cell r="E338" t="str">
            <v>IBF_AU_NON_CURR_LIAB</v>
          </cell>
          <cell r="F338" t="str">
            <v>IBF_AU_DERIV_NCL</v>
          </cell>
          <cell r="G338" t="str">
            <v>IBF_AU_IR_DER_NCL</v>
          </cell>
        </row>
        <row r="339">
          <cell r="A339" t="str">
            <v>2015101125</v>
          </cell>
          <cell r="B339" t="str">
            <v>ACCR BOOK MTMTU LIAB IR</v>
          </cell>
          <cell r="C339" t="str">
            <v>IBF_AU_BALANCE_SHEET</v>
          </cell>
          <cell r="D339" t="str">
            <v>IBF_AU_LIABILITIES</v>
          </cell>
          <cell r="E339" t="str">
            <v>IBF_AU_NON_CURR_LIAB</v>
          </cell>
          <cell r="F339" t="str">
            <v>IBF_AU_DERIV_NCL</v>
          </cell>
          <cell r="G339" t="str">
            <v>IBF_AU_IR_DER_NCL</v>
          </cell>
        </row>
        <row r="340">
          <cell r="A340" t="str">
            <v>2015101625</v>
          </cell>
          <cell r="B340" t="str">
            <v>ACCR BOOK MTMTU LIAB FX</v>
          </cell>
          <cell r="C340" t="str">
            <v>IBF_AU_BALANCE_SHEET</v>
          </cell>
          <cell r="D340" t="str">
            <v>IBF_AU_LIABILITIES</v>
          </cell>
          <cell r="E340" t="str">
            <v>IBF_AU_NON_CURR_LIAB</v>
          </cell>
          <cell r="F340" t="str">
            <v>IBF_AU_DERIV_NCL</v>
          </cell>
          <cell r="G340" t="str">
            <v>IBF_AU_FX_DER_NCL</v>
          </cell>
        </row>
        <row r="341">
          <cell r="A341" t="str">
            <v>2039151525</v>
          </cell>
          <cell r="B341" t="str">
            <v>LONG SVS LEAVE PROVISION NON C</v>
          </cell>
          <cell r="C341" t="str">
            <v>IBF_AU_BALANCE_SHEET</v>
          </cell>
          <cell r="D341" t="str">
            <v>IBF_AU_LIABILITIES</v>
          </cell>
          <cell r="E341" t="str">
            <v>IBF_AU_NON_CURR_LIAB</v>
          </cell>
          <cell r="F341" t="str">
            <v>IBF_AU_OTH_PROVN_NCL</v>
          </cell>
          <cell r="G341" t="str">
            <v>2039151525</v>
          </cell>
        </row>
        <row r="342">
          <cell r="A342" t="str">
            <v>2039152025</v>
          </cell>
          <cell r="B342" t="str">
            <v>OTH EMPL ENTITLEMENT PROV NC</v>
          </cell>
          <cell r="C342" t="str">
            <v>IBF_AU_BALANCE_SHEET</v>
          </cell>
          <cell r="D342" t="str">
            <v>IBF_AU_LIABILITIES</v>
          </cell>
          <cell r="E342" t="str">
            <v>IBF_AU_NON_CURR_LIAB</v>
          </cell>
          <cell r="F342" t="str">
            <v>IBF_AU_EMP_PROVN</v>
          </cell>
          <cell r="G342" t="str">
            <v>2039152025</v>
          </cell>
        </row>
        <row r="343">
          <cell r="A343" t="str">
            <v>2039152040</v>
          </cell>
          <cell r="B343" t="str">
            <v>PENSION PLAN LIABILITY</v>
          </cell>
          <cell r="C343" t="str">
            <v>IBF_AU_BALANCE_SHEET</v>
          </cell>
          <cell r="D343" t="str">
            <v>IBF_AU_LIABILITIES</v>
          </cell>
          <cell r="E343" t="str">
            <v>IBF_AU_NON_CURR_LIAB</v>
          </cell>
          <cell r="F343" t="str">
            <v>IBF_AU_EMP_PROVN</v>
          </cell>
          <cell r="G343" t="str">
            <v>2039152040</v>
          </cell>
        </row>
        <row r="344">
          <cell r="A344" t="str">
            <v>2003104510</v>
          </cell>
          <cell r="B344" t="str">
            <v>OTHER BANK TERM DEPOSIT AC IB</v>
          </cell>
          <cell r="C344" t="str">
            <v>IBF_AU_BALANCE_SHEET</v>
          </cell>
          <cell r="D344" t="str">
            <v>IBF_AU_LIABILITIES</v>
          </cell>
          <cell r="E344" t="str">
            <v>IBF_AU_NON_CURR_LIAB</v>
          </cell>
          <cell r="F344" t="str">
            <v>IBF_AU_IB_FIN_NCL</v>
          </cell>
          <cell r="G344" t="str">
            <v>IBF_AU_IB_EXT_NCL</v>
          </cell>
        </row>
        <row r="345">
          <cell r="A345" t="str">
            <v>2003105220</v>
          </cell>
          <cell r="B345" t="str">
            <v>TERM OTHER BANK INT PAYBLE NIB</v>
          </cell>
          <cell r="C345" t="str">
            <v>IBF_AU_BALANCE_SHEET</v>
          </cell>
          <cell r="D345" t="str">
            <v>IBF_AU_LIABILITIES</v>
          </cell>
          <cell r="E345" t="str">
            <v>IBF_AU_NON_CURR_LIAB</v>
          </cell>
          <cell r="F345" t="str">
            <v>IBF_AU_IB_FIN_NCL</v>
          </cell>
          <cell r="G345" t="str">
            <v>IBF_AU_IB_EXT_NCL</v>
          </cell>
        </row>
        <row r="346">
          <cell r="A346" t="str">
            <v>2018101011</v>
          </cell>
          <cell r="B346" t="str">
            <v>CALL DEPOSIT PRIN SEGFD AC IB</v>
          </cell>
          <cell r="C346" t="str">
            <v>IBF_AU_BALANCE_SHEET</v>
          </cell>
          <cell r="D346" t="str">
            <v>IBF_AU_LIABILITIES</v>
          </cell>
          <cell r="E346" t="str">
            <v>IBF_AU_NON_CURR_LIAB</v>
          </cell>
          <cell r="F346" t="str">
            <v>IBF_AU_IB_FIN_NCL</v>
          </cell>
          <cell r="G346" t="str">
            <v>2018101011</v>
          </cell>
        </row>
        <row r="347">
          <cell r="A347" t="str">
            <v>2021151010</v>
          </cell>
          <cell r="B347" t="str">
            <v>EURO CP PRINCIPAL AC IB</v>
          </cell>
          <cell r="C347" t="str">
            <v>IBF_AU_BALANCE_SHEET</v>
          </cell>
          <cell r="D347" t="str">
            <v>IBF_AU_LIABILITIES</v>
          </cell>
          <cell r="E347" t="str">
            <v>IBF_AU_NON_CURR_LIAB</v>
          </cell>
          <cell r="F347" t="str">
            <v>IBF_AU_IB_FIN_NCL</v>
          </cell>
          <cell r="G347" t="str">
            <v>IBF_AU_IB_EXT_NCL</v>
          </cell>
        </row>
        <row r="348">
          <cell r="A348" t="str">
            <v>2021151120</v>
          </cell>
          <cell r="B348" t="str">
            <v>EURO CP ACC INT AC NIB</v>
          </cell>
          <cell r="C348" t="str">
            <v>IBF_AU_BALANCE_SHEET</v>
          </cell>
          <cell r="D348" t="str">
            <v>IBF_AU_LIABILITIES</v>
          </cell>
          <cell r="E348" t="str">
            <v>IBF_AU_NON_CURR_LIAB</v>
          </cell>
          <cell r="F348" t="str">
            <v>IBF_AU_IB_FIN_NCL</v>
          </cell>
          <cell r="G348" t="str">
            <v>IBF_AU_IB_EXT_NCL</v>
          </cell>
        </row>
        <row r="349">
          <cell r="A349" t="str">
            <v>2021301010</v>
          </cell>
          <cell r="B349" t="str">
            <v>DOMESTIC CP PRINCIPAL AC IB</v>
          </cell>
          <cell r="C349" t="str">
            <v>IBF_AU_BALANCE_SHEET</v>
          </cell>
          <cell r="D349" t="str">
            <v>IBF_AU_LIABILITIES</v>
          </cell>
          <cell r="E349" t="str">
            <v>IBF_AU_NON_CURR_LIAB</v>
          </cell>
          <cell r="F349" t="str">
            <v>IBF_AU_IB_FIN_NCL</v>
          </cell>
          <cell r="G349" t="str">
            <v>2021301010</v>
          </cell>
        </row>
        <row r="350">
          <cell r="A350" t="str">
            <v>2021301525</v>
          </cell>
          <cell r="B350" t="str">
            <v>CAP COST DOMESTIC PAPER NC</v>
          </cell>
          <cell r="C350" t="str">
            <v>IBF_AU_BALANCE_SHEET</v>
          </cell>
          <cell r="D350" t="str">
            <v>IBF_AU_LIABILITIES</v>
          </cell>
          <cell r="E350" t="str">
            <v>IBF_AU_NON_CURR_LIAB</v>
          </cell>
          <cell r="F350" t="str">
            <v>IBF_AU_IB_FIN_NCL</v>
          </cell>
          <cell r="G350" t="str">
            <v>2021301525</v>
          </cell>
        </row>
        <row r="351">
          <cell r="A351" t="str">
            <v>2021351010</v>
          </cell>
          <cell r="B351" t="str">
            <v>EQUITY NOTE PRINCIPAL AC IB</v>
          </cell>
          <cell r="C351" t="str">
            <v>IBF_AU_BALANCE_SHEET</v>
          </cell>
          <cell r="D351" t="str">
            <v>IBF_AU_LIABILITIES</v>
          </cell>
          <cell r="E351" t="str">
            <v>IBF_AU_NON_CURR_LIAB</v>
          </cell>
          <cell r="F351" t="str">
            <v>IBF_AU_IB_FIN_NCL</v>
          </cell>
          <cell r="G351" t="str">
            <v>2021351010</v>
          </cell>
        </row>
        <row r="352">
          <cell r="A352" t="str">
            <v>2021401015</v>
          </cell>
          <cell r="B352" t="str">
            <v>OTHER NOTE PRIN NON-CURR AC IB</v>
          </cell>
          <cell r="C352" t="str">
            <v>IBF_AU_BALANCE_SHEET</v>
          </cell>
          <cell r="D352" t="str">
            <v>IBF_AU_LIABILITIES</v>
          </cell>
          <cell r="E352" t="str">
            <v>IBF_AU_NON_CURR_LIAB</v>
          </cell>
          <cell r="F352" t="str">
            <v>IBF_AU_IB_FIN_NCL</v>
          </cell>
          <cell r="G352" t="str">
            <v>IBF_AU_IB_EXT_NCL</v>
          </cell>
        </row>
        <row r="353">
          <cell r="A353" t="str">
            <v>2021401125</v>
          </cell>
          <cell r="B353" t="str">
            <v>OTHER NOTE ACC INT AC NIB</v>
          </cell>
          <cell r="C353" t="str">
            <v>IBF_AU_BALANCE_SHEET</v>
          </cell>
          <cell r="D353" t="str">
            <v>IBF_AU_LIABILITIES</v>
          </cell>
          <cell r="E353" t="str">
            <v>IBF_AU_NON_CURR_LIAB</v>
          </cell>
          <cell r="F353" t="str">
            <v>IBF_AU_IB_FIN_NCL</v>
          </cell>
          <cell r="G353" t="str">
            <v>IBF_AU_IB_EXT_NCL</v>
          </cell>
        </row>
        <row r="354">
          <cell r="A354" t="str">
            <v>2021401520</v>
          </cell>
          <cell r="B354" t="str">
            <v>CAP COST OTHER NOTES NIB</v>
          </cell>
          <cell r="C354" t="str">
            <v>IBF_AU_BALANCE_SHEET</v>
          </cell>
          <cell r="D354" t="str">
            <v>IBF_AU_LIABILITIES</v>
          </cell>
          <cell r="E354" t="str">
            <v>IBF_AU_NON_CURR_LIAB</v>
          </cell>
          <cell r="F354" t="str">
            <v>IBF_AU_IB_FIN_NCL</v>
          </cell>
          <cell r="G354" t="str">
            <v>2021401520</v>
          </cell>
        </row>
        <row r="355">
          <cell r="A355" t="str">
            <v>2021451020</v>
          </cell>
          <cell r="B355" t="str">
            <v>OTHER NOTES REVAL FV NIB</v>
          </cell>
          <cell r="C355" t="str">
            <v>IBF_AU_BALANCE_SHEET</v>
          </cell>
          <cell r="D355" t="str">
            <v>IBF_AU_LIABILITIES</v>
          </cell>
          <cell r="E355" t="str">
            <v>IBF_AU_NON_CURR_LIAB</v>
          </cell>
          <cell r="F355" t="str">
            <v>IBF_AU_IB_FIN_NCL</v>
          </cell>
          <cell r="G355" t="str">
            <v>2021451020</v>
          </cell>
        </row>
        <row r="356">
          <cell r="A356" t="str">
            <v>2021452010</v>
          </cell>
          <cell r="B356" t="str">
            <v>EQUITY NOTE PRINCIPAL FV IB</v>
          </cell>
          <cell r="C356" t="str">
            <v>IBF_AU_BALANCE_SHEET</v>
          </cell>
          <cell r="D356" t="str">
            <v>IBF_AU_LIABILITIES</v>
          </cell>
          <cell r="E356" t="str">
            <v>IBF_AU_NON_CURR_LIAB</v>
          </cell>
          <cell r="F356" t="str">
            <v>IBF_AU_IB_FIN_NCL</v>
          </cell>
          <cell r="G356" t="str">
            <v>2021452010</v>
          </cell>
        </row>
        <row r="357">
          <cell r="A357" t="str">
            <v>2021452030</v>
          </cell>
          <cell r="B357" t="str">
            <v>EQUITY NOTE REVAL FV NIB</v>
          </cell>
          <cell r="C357" t="str">
            <v>IBF_AU_BALANCE_SHEET</v>
          </cell>
          <cell r="D357" t="str">
            <v>IBF_AU_LIABILITIES</v>
          </cell>
          <cell r="E357" t="str">
            <v>IBF_AU_NON_CURR_LIAB</v>
          </cell>
          <cell r="F357" t="str">
            <v>IBF_AU_IB_FIN_NCL</v>
          </cell>
          <cell r="G357" t="str">
            <v>2021452030</v>
          </cell>
        </row>
        <row r="358">
          <cell r="A358" t="str">
            <v>2021454010</v>
          </cell>
          <cell r="B358" t="str">
            <v>OTHER NOTES PRINCIPAL FV IB</v>
          </cell>
          <cell r="C358" t="str">
            <v>IBF_AU_BALANCE_SHEET</v>
          </cell>
          <cell r="D358" t="str">
            <v>IBF_AU_LIABILITIES</v>
          </cell>
          <cell r="E358" t="str">
            <v>IBF_AU_NON_CURR_LIAB</v>
          </cell>
          <cell r="F358" t="str">
            <v>IBF_AU_IB_FIN_NCL</v>
          </cell>
          <cell r="G358" t="str">
            <v>2021454010</v>
          </cell>
        </row>
        <row r="359">
          <cell r="A359" t="str">
            <v>2027259510</v>
          </cell>
          <cell r="B359" t="str">
            <v>OTHER CREDITORS IB</v>
          </cell>
          <cell r="C359" t="str">
            <v>IBF_AU_BALANCE_SHEET</v>
          </cell>
          <cell r="D359" t="str">
            <v>IBF_AU_LIABILITIES</v>
          </cell>
          <cell r="E359" t="str">
            <v>IBF_AU_NON_CURR_LIAB</v>
          </cell>
          <cell r="F359" t="str">
            <v>IBF_AU_IB_FIN_NCL</v>
          </cell>
          <cell r="G359" t="str">
            <v>2027259510</v>
          </cell>
        </row>
        <row r="360">
          <cell r="A360" t="str">
            <v>2036102015</v>
          </cell>
          <cell r="B360" t="str">
            <v>CAPITAL LEASE OBLIGATIONS NCUR</v>
          </cell>
          <cell r="C360" t="str">
            <v>IBF_AU_BALANCE_SHEET</v>
          </cell>
          <cell r="D360" t="str">
            <v>IBF_AU_LIABILITIES</v>
          </cell>
          <cell r="E360" t="str">
            <v>IBF_AU_NON_CURR_LIAB</v>
          </cell>
          <cell r="F360" t="str">
            <v>IBF_AU_IB_FIN_NCL</v>
          </cell>
          <cell r="G360" t="str">
            <v>2036102015</v>
          </cell>
        </row>
        <row r="361">
          <cell r="A361" t="str">
            <v>2036991010</v>
          </cell>
          <cell r="B361" t="str">
            <v>INTERNAL LOAN LIABILITIES IB</v>
          </cell>
          <cell r="C361" t="str">
            <v>IBF_AU_BALANCE_SHEET</v>
          </cell>
          <cell r="D361" t="str">
            <v>IBF_AU_LIABILITIES</v>
          </cell>
          <cell r="E361" t="str">
            <v>IBF_AU_NON_CURR_LIAB</v>
          </cell>
          <cell r="F361" t="str">
            <v>IBF_AU_IB_FIN_NCL</v>
          </cell>
          <cell r="G361" t="str">
            <v>IBF_AU_IB_RE_NCL</v>
          </cell>
        </row>
        <row r="362">
          <cell r="A362" t="str">
            <v>2036991020</v>
          </cell>
          <cell r="B362" t="str">
            <v>INTERNAL LOAN LIABILITIES NIB</v>
          </cell>
          <cell r="C362" t="str">
            <v>IBF_AU_BALANCE_SHEET</v>
          </cell>
          <cell r="D362" t="str">
            <v>IBF_AU_LIABILITIES</v>
          </cell>
          <cell r="E362" t="str">
            <v>IBF_AU_NON_CURR_LIAB</v>
          </cell>
          <cell r="F362" t="str">
            <v>IBF_AU_IB_FIN_NCL</v>
          </cell>
          <cell r="G362" t="str">
            <v>2036991020</v>
          </cell>
        </row>
        <row r="363">
          <cell r="A363" t="str">
            <v>2036991210</v>
          </cell>
          <cell r="B363" t="str">
            <v>INTERNAL RPS PRINCIPAL IB</v>
          </cell>
          <cell r="C363" t="str">
            <v>IBF_AU_BALANCE_SHEET</v>
          </cell>
          <cell r="D363" t="str">
            <v>IBF_AU_LIABILITIES</v>
          </cell>
          <cell r="E363" t="str">
            <v>IBF_AU_NON_CURR_LIAB</v>
          </cell>
          <cell r="F363" t="str">
            <v>IBF_AU_IB_FIN_NCL</v>
          </cell>
          <cell r="G363" t="str">
            <v>IBF_AU_IB_RE_NCL</v>
          </cell>
        </row>
        <row r="364">
          <cell r="A364" t="str">
            <v>2048101010</v>
          </cell>
          <cell r="B364" t="str">
            <v>SUB DEBT ISSUED PRICIP AC IB</v>
          </cell>
          <cell r="C364" t="str">
            <v>IBF_AU_BALANCE_SHEET</v>
          </cell>
          <cell r="D364" t="str">
            <v>IBF_AU_LIABILITIES</v>
          </cell>
          <cell r="E364" t="str">
            <v>IBF_AU_NON_CURR_LIAB</v>
          </cell>
          <cell r="F364" t="str">
            <v>IBF_AU_IB_FIN_NCL</v>
          </cell>
          <cell r="G364" t="str">
            <v>IBF_AU_IB_EXT_NCL</v>
          </cell>
        </row>
        <row r="365">
          <cell r="A365" t="str">
            <v>2048101015</v>
          </cell>
          <cell r="B365" t="str">
            <v>SUB DEBT ISSUD PRICIP AC IB NC</v>
          </cell>
          <cell r="C365" t="str">
            <v>IBF_AU_BALANCE_SHEET</v>
          </cell>
          <cell r="D365" t="str">
            <v>IBF_AU_LIABILITIES</v>
          </cell>
          <cell r="E365" t="str">
            <v>IBF_AU_NON_CURR_LIAB</v>
          </cell>
          <cell r="F365" t="str">
            <v>IBF_AU_IB_FIN_NCL</v>
          </cell>
          <cell r="G365" t="str">
            <v>IBF_AU_IB_EXT_NCL</v>
          </cell>
        </row>
        <row r="366">
          <cell r="A366" t="str">
            <v>2048102020</v>
          </cell>
          <cell r="B366" t="str">
            <v>CAP COSTS FUNDING S DEBT NIB</v>
          </cell>
          <cell r="C366" t="str">
            <v>IBF_AU_BALANCE_SHEET</v>
          </cell>
          <cell r="D366" t="str">
            <v>IBF_AU_LIABILITIES</v>
          </cell>
          <cell r="E366" t="str">
            <v>IBF_AU_NON_CURR_LIAB</v>
          </cell>
          <cell r="F366" t="str">
            <v>IBF_AU_IB_FIN_NCL</v>
          </cell>
          <cell r="G366" t="str">
            <v>IBF_AU_IB_EXT_NCL</v>
          </cell>
        </row>
        <row r="367">
          <cell r="A367" t="str">
            <v>2048102025</v>
          </cell>
          <cell r="B367" t="str">
            <v>CAP COST FUNDING S DEBT NIB NC</v>
          </cell>
          <cell r="C367" t="str">
            <v>IBF_AU_BALANCE_SHEET</v>
          </cell>
          <cell r="D367" t="str">
            <v>IBF_AU_LIABILITIES</v>
          </cell>
          <cell r="E367" t="str">
            <v>IBF_AU_NON_CURR_LIAB</v>
          </cell>
          <cell r="F367" t="str">
            <v>IBF_AU_IB_FIN_NCL</v>
          </cell>
          <cell r="G367" t="str">
            <v>IBF_AU_IB_EXT_NCL</v>
          </cell>
        </row>
        <row r="368">
          <cell r="A368" t="str">
            <v>2048202010</v>
          </cell>
          <cell r="B368" t="str">
            <v>LONG TERM DEBT ISSUED IB</v>
          </cell>
          <cell r="C368" t="str">
            <v>IBF_AU_BALANCE_SHEET</v>
          </cell>
          <cell r="D368" t="str">
            <v>IBF_AU_LIABILITIES</v>
          </cell>
          <cell r="E368" t="str">
            <v>IBF_AU_NON_CURR_LIAB</v>
          </cell>
          <cell r="F368" t="str">
            <v>IBF_AU_IB_FIN_NCL</v>
          </cell>
          <cell r="G368" t="str">
            <v>IBF_AU_IB_EXT_NCL</v>
          </cell>
        </row>
        <row r="369">
          <cell r="A369" t="str">
            <v>2027201520</v>
          </cell>
          <cell r="B369" t="str">
            <v>ACCRUED CHARGES AUDIT NIB</v>
          </cell>
          <cell r="C369" t="str">
            <v>IBF_AU_BALANCE_SHEET</v>
          </cell>
          <cell r="D369" t="str">
            <v>IBF_AU_LIABILITIES</v>
          </cell>
          <cell r="E369" t="str">
            <v>IBF_AU_NON_CURR_LIAB</v>
          </cell>
          <cell r="F369" t="str">
            <v>IBF_AU_OTH_PROVN_NCL</v>
          </cell>
          <cell r="G369" t="str">
            <v>2027201520</v>
          </cell>
        </row>
        <row r="370">
          <cell r="A370" t="str">
            <v>2027202025</v>
          </cell>
          <cell r="B370" t="str">
            <v>SUNDRY PROVISIONS NC NIB</v>
          </cell>
          <cell r="C370" t="str">
            <v>IBF_AU_BALANCE_SHEET</v>
          </cell>
          <cell r="D370" t="str">
            <v>IBF_AU_LIABILITIES</v>
          </cell>
          <cell r="E370" t="str">
            <v>IBF_AU_NON_CURR_LIAB</v>
          </cell>
          <cell r="F370" t="str">
            <v>IBF_AU_OTH_PROVN_NCL</v>
          </cell>
          <cell r="G370" t="str">
            <v>2027202025</v>
          </cell>
        </row>
        <row r="371">
          <cell r="A371" t="str">
            <v>2027107030</v>
          </cell>
          <cell r="B371" t="str">
            <v>FEE PAYBL EXT HOOPS SPECIFIC</v>
          </cell>
          <cell r="C371" t="str">
            <v>IBF_AU_BALANCE_SHEET</v>
          </cell>
          <cell r="D371" t="str">
            <v>IBF_AU_LIABILITIES</v>
          </cell>
          <cell r="E371" t="str">
            <v>IBF_AU_NON_CURR_LIAB</v>
          </cell>
          <cell r="F371" t="str">
            <v>IBF_AU_OTHER_NCL</v>
          </cell>
          <cell r="G371" t="str">
            <v>2027107030</v>
          </cell>
        </row>
        <row r="372">
          <cell r="A372" t="str">
            <v>2027253525</v>
          </cell>
          <cell r="B372" t="str">
            <v>INCOME RECEIVED IN ADV NON-CUR</v>
          </cell>
          <cell r="C372" t="str">
            <v>IBF_AU_BALANCE_SHEET</v>
          </cell>
          <cell r="D372" t="str">
            <v>IBF_AU_LIABILITIES</v>
          </cell>
          <cell r="E372" t="str">
            <v>IBF_AU_NON_CURR_LIAB</v>
          </cell>
          <cell r="F372" t="str">
            <v>IBF_AU_OTHER_NCL</v>
          </cell>
          <cell r="G372" t="str">
            <v>2027253525</v>
          </cell>
        </row>
        <row r="373">
          <cell r="A373" t="str">
            <v>2027253526</v>
          </cell>
          <cell r="B373" t="str">
            <v>RESIDENT OBLIGATIONS</v>
          </cell>
          <cell r="C373" t="str">
            <v>IBF_AU_BALANCE_SHEET</v>
          </cell>
          <cell r="D373" t="str">
            <v>IBF_AU_LIABILITIES</v>
          </cell>
          <cell r="E373" t="str">
            <v>IBF_AU_NON_CURR_LIAB</v>
          </cell>
          <cell r="F373" t="str">
            <v>IBF_AU_RES_OBS</v>
          </cell>
          <cell r="G373" t="str">
            <v>2027253526</v>
          </cell>
        </row>
        <row r="374">
          <cell r="A374" t="str">
            <v>2042101020</v>
          </cell>
          <cell r="B374" t="str">
            <v>DEFERRED TAX LIABILITIES</v>
          </cell>
          <cell r="C374" t="str">
            <v>IBF_AU_BALANCE_SHEET</v>
          </cell>
          <cell r="D374" t="str">
            <v>IBF_AU_LIABILITIES</v>
          </cell>
          <cell r="E374" t="str">
            <v>IBF_AU_NON_CURR_LIAB</v>
          </cell>
          <cell r="F374" t="str">
            <v>IBF_AU_TAX_NCL</v>
          </cell>
          <cell r="G374" t="str">
            <v>2042101020</v>
          </cell>
        </row>
        <row r="375">
          <cell r="A375" t="str">
            <v>3009101015</v>
          </cell>
          <cell r="B375" t="str">
            <v>FCTR - PRE JIGSAW</v>
          </cell>
          <cell r="C375" t="str">
            <v>IBF_AU_EXCL</v>
          </cell>
          <cell r="D375" t="str">
            <v>3009101015</v>
          </cell>
          <cell r="E375" t="str">
            <v>3009101015</v>
          </cell>
          <cell r="F375" t="str">
            <v>3009101015</v>
          </cell>
          <cell r="G375" t="str">
            <v>3009101015</v>
          </cell>
        </row>
        <row r="376">
          <cell r="A376" t="str">
            <v>8010021125</v>
          </cell>
          <cell r="B376" t="str">
            <v>AMORTIZATION INVENTORY AVS</v>
          </cell>
          <cell r="C376" t="str">
            <v>IBF_AU_EXCL</v>
          </cell>
          <cell r="D376" t="str">
            <v>8010021125</v>
          </cell>
          <cell r="E376" t="str">
            <v>8010021125</v>
          </cell>
          <cell r="F376" t="str">
            <v>8010021125</v>
          </cell>
          <cell r="G376" t="str">
            <v>8010021125</v>
          </cell>
        </row>
        <row r="377">
          <cell r="A377" t="str">
            <v>8010021130</v>
          </cell>
          <cell r="B377" t="str">
            <v>COST OF GOODS SOLD CMP</v>
          </cell>
          <cell r="C377" t="str">
            <v>IBF_AU_EXCL</v>
          </cell>
          <cell r="D377" t="str">
            <v>8010021130</v>
          </cell>
          <cell r="E377" t="str">
            <v>8010021130</v>
          </cell>
          <cell r="F377" t="str">
            <v>8010021130</v>
          </cell>
          <cell r="G377" t="str">
            <v>8010021130</v>
          </cell>
        </row>
        <row r="378">
          <cell r="A378" t="str">
            <v>8010021140</v>
          </cell>
          <cell r="B378" t="str">
            <v>DIRECT LABOUR BENEFITS</v>
          </cell>
          <cell r="C378" t="str">
            <v>IBF_AU_EXCL</v>
          </cell>
          <cell r="D378" t="str">
            <v>8010021140</v>
          </cell>
          <cell r="E378" t="str">
            <v>8010021140</v>
          </cell>
          <cell r="F378" t="str">
            <v>8010021140</v>
          </cell>
          <cell r="G378" t="str">
            <v>8010021140</v>
          </cell>
        </row>
        <row r="379">
          <cell r="A379" t="str">
            <v>9610000200</v>
          </cell>
          <cell r="B379" t="str">
            <v>FOREIGN TAX CREDIT WRITTEN OFF</v>
          </cell>
          <cell r="C379" t="str">
            <v>IBF_AU_EXCL</v>
          </cell>
          <cell r="D379" t="str">
            <v>IBF_AU_EXCL_APPROP</v>
          </cell>
          <cell r="E379" t="str">
            <v>9610000200</v>
          </cell>
          <cell r="F379" t="str">
            <v>9610000200</v>
          </cell>
          <cell r="G379" t="str">
            <v>9610000200</v>
          </cell>
        </row>
        <row r="380">
          <cell r="A380" t="str">
            <v>9610000400</v>
          </cell>
          <cell r="B380" t="str">
            <v>STAMP DUTY EXPENSE</v>
          </cell>
          <cell r="C380" t="str">
            <v>IBF_AU_EXCL</v>
          </cell>
          <cell r="D380" t="str">
            <v>IBF_AU_EXCL_APPROP</v>
          </cell>
          <cell r="E380" t="str">
            <v>9610000400</v>
          </cell>
          <cell r="F380" t="str">
            <v>9610000400</v>
          </cell>
          <cell r="G380" t="str">
            <v>9610000400</v>
          </cell>
        </row>
        <row r="381">
          <cell r="A381" t="str">
            <v>9610000500</v>
          </cell>
          <cell r="B381" t="str">
            <v>RESTATEMENT OF DEFD TAX BALS</v>
          </cell>
          <cell r="C381" t="str">
            <v>IBF_AU_EXCL</v>
          </cell>
          <cell r="D381" t="str">
            <v>IBF_AU_EXCL_APPROP</v>
          </cell>
          <cell r="E381" t="str">
            <v>9610000500</v>
          </cell>
          <cell r="F381" t="str">
            <v>9610000500</v>
          </cell>
          <cell r="G381" t="str">
            <v>9610000500</v>
          </cell>
        </row>
        <row r="382">
          <cell r="A382" t="str">
            <v>9720000080</v>
          </cell>
          <cell r="B382" t="str">
            <v>PROFIT SHARE ALLOCATIONS</v>
          </cell>
          <cell r="C382" t="str">
            <v>IBF_AU_EXCL</v>
          </cell>
          <cell r="D382" t="str">
            <v>IBF_AU_EXCL_APPROP</v>
          </cell>
          <cell r="E382" t="str">
            <v>9720000080</v>
          </cell>
          <cell r="F382" t="str">
            <v>9720000080</v>
          </cell>
          <cell r="G382" t="str">
            <v>9720000080</v>
          </cell>
        </row>
        <row r="383">
          <cell r="A383" t="str">
            <v>9720000090</v>
          </cell>
          <cell r="B383" t="str">
            <v>TRFR TO FROM RES - EMP OPTIONS</v>
          </cell>
          <cell r="C383" t="str">
            <v>IBF_AU_EXCL</v>
          </cell>
          <cell r="D383" t="str">
            <v>IBF_AU_EXCL_APPROP</v>
          </cell>
          <cell r="E383" t="str">
            <v>9720000090</v>
          </cell>
          <cell r="F383" t="str">
            <v>9720000090</v>
          </cell>
          <cell r="G383" t="str">
            <v>9720000090</v>
          </cell>
        </row>
        <row r="384">
          <cell r="A384" t="str">
            <v>9720000100</v>
          </cell>
          <cell r="B384" t="str">
            <v>PROFIT SHARE ACCRUAL</v>
          </cell>
          <cell r="C384" t="str">
            <v>IBF_AU_EXCL</v>
          </cell>
          <cell r="D384" t="str">
            <v>IBF_AU_EXCL_APPROP</v>
          </cell>
          <cell r="E384" t="str">
            <v>9720000100</v>
          </cell>
          <cell r="F384" t="str">
            <v>9720000100</v>
          </cell>
          <cell r="G384" t="str">
            <v>9720000100</v>
          </cell>
        </row>
        <row r="385">
          <cell r="A385" t="str">
            <v>9720000110</v>
          </cell>
          <cell r="B385" t="str">
            <v>DIRECTORS PROFIT SHARE ACCRUAL</v>
          </cell>
          <cell r="C385" t="str">
            <v>IBF_AU_EXCL</v>
          </cell>
          <cell r="D385" t="str">
            <v>IBF_AU_EXCL_APPROP</v>
          </cell>
          <cell r="E385" t="str">
            <v>9720000110</v>
          </cell>
          <cell r="F385" t="str">
            <v>9720000110</v>
          </cell>
          <cell r="G385" t="str">
            <v>9720000110</v>
          </cell>
        </row>
        <row r="386">
          <cell r="A386" t="str">
            <v>9720000120</v>
          </cell>
          <cell r="B386" t="str">
            <v>NON DEDUCTIBLE IPP BONUSES</v>
          </cell>
          <cell r="C386" t="str">
            <v>IBF_AU_EXCL</v>
          </cell>
          <cell r="D386" t="str">
            <v>IBF_AU_EXCL_APPROP</v>
          </cell>
          <cell r="E386" t="str">
            <v>9720000120</v>
          </cell>
          <cell r="F386" t="str">
            <v>9720000120</v>
          </cell>
          <cell r="G386" t="str">
            <v>9720000120</v>
          </cell>
        </row>
        <row r="387">
          <cell r="A387" t="str">
            <v>9720000130</v>
          </cell>
          <cell r="B387" t="str">
            <v>PENSION</v>
          </cell>
          <cell r="C387" t="str">
            <v>IBF_AU_EXCL</v>
          </cell>
          <cell r="D387" t="str">
            <v>IBF_AU_EXCL_APPROP</v>
          </cell>
          <cell r="E387" t="str">
            <v>9720000130</v>
          </cell>
          <cell r="F387" t="str">
            <v>9720000130</v>
          </cell>
          <cell r="G387" t="str">
            <v>9720000130</v>
          </cell>
        </row>
        <row r="388">
          <cell r="A388" t="str">
            <v>9720000140</v>
          </cell>
          <cell r="B388" t="str">
            <v>PROVIDENT FUND EXP</v>
          </cell>
          <cell r="C388" t="str">
            <v>IBF_AU_EXCL</v>
          </cell>
          <cell r="D388" t="str">
            <v>IBF_AU_EXCL_APPROP</v>
          </cell>
          <cell r="E388" t="str">
            <v>9720000140</v>
          </cell>
          <cell r="F388" t="str">
            <v>9720000140</v>
          </cell>
          <cell r="G388" t="str">
            <v>9720000140</v>
          </cell>
        </row>
        <row r="389">
          <cell r="A389" t="str">
            <v>9721100000</v>
          </cell>
          <cell r="B389" t="str">
            <v>OEI TAX EXPENSE</v>
          </cell>
          <cell r="C389" t="str">
            <v>IBF_AU_EXCL</v>
          </cell>
          <cell r="D389" t="str">
            <v>IBF_AU_EXCL_APPROP</v>
          </cell>
          <cell r="E389" t="str">
            <v>9721100000</v>
          </cell>
          <cell r="F389" t="str">
            <v>9721100000</v>
          </cell>
          <cell r="G389" t="str">
            <v>9721100000</v>
          </cell>
        </row>
        <row r="390">
          <cell r="A390" t="str">
            <v>9721200000</v>
          </cell>
          <cell r="B390" t="str">
            <v>INTERCO-DISTRIBUTION PAID OEI</v>
          </cell>
          <cell r="C390" t="str">
            <v>IBF_AU_EXCL</v>
          </cell>
          <cell r="D390" t="str">
            <v>IBF_AU_EXCL_APPROP</v>
          </cell>
          <cell r="E390" t="str">
            <v>9721200000</v>
          </cell>
          <cell r="F390" t="str">
            <v>9721200000</v>
          </cell>
          <cell r="G390" t="str">
            <v>9721200000</v>
          </cell>
        </row>
        <row r="391">
          <cell r="A391" t="str">
            <v>9900000000</v>
          </cell>
          <cell r="B391" t="str">
            <v>YEAR END P AND L CLEARING</v>
          </cell>
          <cell r="C391" t="str">
            <v>IBF_AU_EXCL</v>
          </cell>
          <cell r="D391" t="str">
            <v>IBF_AU_EXCL_APPROP</v>
          </cell>
          <cell r="E391" t="str">
            <v>9900000000</v>
          </cell>
          <cell r="F391" t="str">
            <v>9900000000</v>
          </cell>
          <cell r="G391" t="str">
            <v>9900000000</v>
          </cell>
        </row>
        <row r="392">
          <cell r="A392" t="str">
            <v>1006101520</v>
          </cell>
          <cell r="B392" t="str">
            <v>CASH AT BANK OTHER - NIB</v>
          </cell>
          <cell r="C392" t="str">
            <v>IBF_AU_EXCL</v>
          </cell>
          <cell r="D392" t="str">
            <v>IBF_AU_EXCL_ASSETS</v>
          </cell>
          <cell r="E392" t="str">
            <v>1006101520</v>
          </cell>
          <cell r="F392" t="str">
            <v>1006101520</v>
          </cell>
          <cell r="G392" t="str">
            <v>1006101520</v>
          </cell>
        </row>
        <row r="393">
          <cell r="A393" t="str">
            <v>1006102520</v>
          </cell>
          <cell r="B393" t="str">
            <v>NOSTROS ACCRUED INTEREST - NIB</v>
          </cell>
          <cell r="C393" t="str">
            <v>IBF_AU_EXCL</v>
          </cell>
          <cell r="D393" t="str">
            <v>IBF_AU_EXCL_ASSETS</v>
          </cell>
          <cell r="E393" t="str">
            <v>1006102520</v>
          </cell>
          <cell r="F393" t="str">
            <v>1006102520</v>
          </cell>
          <cell r="G393" t="str">
            <v>1006102520</v>
          </cell>
        </row>
        <row r="394">
          <cell r="A394" t="str">
            <v>1006151010</v>
          </cell>
          <cell r="B394" t="str">
            <v>NAB OVERNIGHT POSITION IB</v>
          </cell>
          <cell r="C394" t="str">
            <v>IBF_AU_EXCL</v>
          </cell>
          <cell r="D394" t="str">
            <v>IBF_AU_EXCL_ASSETS</v>
          </cell>
          <cell r="E394" t="str">
            <v>1006151010</v>
          </cell>
          <cell r="F394" t="str">
            <v>1006151010</v>
          </cell>
          <cell r="G394" t="str">
            <v>1006151010</v>
          </cell>
        </row>
        <row r="395">
          <cell r="A395" t="str">
            <v>1006151510</v>
          </cell>
          <cell r="B395" t="str">
            <v>NAB OVNIGHT POSITN-INT ACCR IB</v>
          </cell>
          <cell r="C395" t="str">
            <v>IBF_AU_EXCL</v>
          </cell>
          <cell r="D395" t="str">
            <v>IBF_AU_EXCL_ASSETS</v>
          </cell>
          <cell r="E395" t="str">
            <v>1006151510</v>
          </cell>
          <cell r="F395" t="str">
            <v>1006151510</v>
          </cell>
          <cell r="G395" t="str">
            <v>1006151510</v>
          </cell>
        </row>
        <row r="396">
          <cell r="A396" t="str">
            <v>1006152010</v>
          </cell>
          <cell r="B396" t="str">
            <v>CALL BANK LOAN AMORT COST IB</v>
          </cell>
          <cell r="C396" t="str">
            <v>IBF_AU_EXCL</v>
          </cell>
          <cell r="D396" t="str">
            <v>IBF_AU_EXCL_ASSETS</v>
          </cell>
          <cell r="E396" t="str">
            <v>1006152010</v>
          </cell>
          <cell r="F396" t="str">
            <v>1006152010</v>
          </cell>
          <cell r="G396" t="str">
            <v>1006152010</v>
          </cell>
        </row>
        <row r="397">
          <cell r="A397" t="str">
            <v>1006152020</v>
          </cell>
          <cell r="B397" t="str">
            <v>CALL BANK LOAN AMORT COST NIB</v>
          </cell>
          <cell r="C397" t="str">
            <v>IBF_AU_EXCL</v>
          </cell>
          <cell r="D397" t="str">
            <v>IBF_AU_EXCL_ASSETS</v>
          </cell>
          <cell r="E397" t="str">
            <v>1006152020</v>
          </cell>
          <cell r="F397" t="str">
            <v>1006152020</v>
          </cell>
          <cell r="G397" t="str">
            <v>1006152020</v>
          </cell>
        </row>
        <row r="398">
          <cell r="A398" t="str">
            <v>1006153520</v>
          </cell>
          <cell r="B398" t="str">
            <v>CALL BANK LOAN (AC) ACC INT</v>
          </cell>
          <cell r="C398" t="str">
            <v>IBF_AU_EXCL</v>
          </cell>
          <cell r="D398" t="str">
            <v>IBF_AU_EXCL_ASSETS</v>
          </cell>
          <cell r="E398" t="str">
            <v>1006153520</v>
          </cell>
          <cell r="F398" t="str">
            <v>1006153520</v>
          </cell>
          <cell r="G398" t="str">
            <v>1006153520</v>
          </cell>
        </row>
        <row r="399">
          <cell r="A399" t="str">
            <v>1006201010</v>
          </cell>
          <cell r="B399" t="str">
            <v>DUE FROM CLEARING HOUSE - IB</v>
          </cell>
          <cell r="C399" t="str">
            <v>IBF_AU_EXCL</v>
          </cell>
          <cell r="D399" t="str">
            <v>IBF_AU_EXCL_ASSETS</v>
          </cell>
          <cell r="E399" t="str">
            <v>1006201010</v>
          </cell>
          <cell r="F399" t="str">
            <v>1006201010</v>
          </cell>
          <cell r="G399" t="str">
            <v>1006201010</v>
          </cell>
        </row>
        <row r="400">
          <cell r="A400" t="str">
            <v>1006201020</v>
          </cell>
          <cell r="B400" t="str">
            <v>DUE FROM CLEARING HOUSE - NIB</v>
          </cell>
          <cell r="C400" t="str">
            <v>IBF_AU_EXCL</v>
          </cell>
          <cell r="D400" t="str">
            <v>IBF_AU_EXCL_ASSETS</v>
          </cell>
          <cell r="E400" t="str">
            <v>1006201020</v>
          </cell>
          <cell r="F400" t="str">
            <v>1006201020</v>
          </cell>
          <cell r="G400" t="str">
            <v>1006201020</v>
          </cell>
        </row>
        <row r="401">
          <cell r="A401" t="str">
            <v>1006201120</v>
          </cell>
          <cell r="B401" t="str">
            <v>CLEARING HOUSE INT ACCR NIB</v>
          </cell>
          <cell r="C401" t="str">
            <v>IBF_AU_EXCL</v>
          </cell>
          <cell r="D401" t="str">
            <v>IBF_AU_EXCL_ASSETS</v>
          </cell>
          <cell r="E401" t="str">
            <v>1006201120</v>
          </cell>
          <cell r="F401" t="str">
            <v>1006201120</v>
          </cell>
          <cell r="G401" t="str">
            <v>1006201120</v>
          </cell>
        </row>
        <row r="402">
          <cell r="A402" t="str">
            <v>1006201520</v>
          </cell>
          <cell r="B402" t="str">
            <v>ESCROW ACCOUNT CURRENT</v>
          </cell>
          <cell r="C402" t="str">
            <v>IBF_AU_EXCL</v>
          </cell>
          <cell r="D402" t="str">
            <v>IBF_AU_EXCL_ASSETS</v>
          </cell>
          <cell r="E402" t="str">
            <v>1006201520</v>
          </cell>
          <cell r="F402" t="str">
            <v>1006201520</v>
          </cell>
          <cell r="G402" t="str">
            <v>1006201520</v>
          </cell>
        </row>
        <row r="403">
          <cell r="A403" t="str">
            <v>1006201525</v>
          </cell>
          <cell r="B403" t="str">
            <v>ESCROW ACCOUNT NON CURRENT</v>
          </cell>
          <cell r="C403" t="str">
            <v>IBF_AU_EXCL</v>
          </cell>
          <cell r="D403" t="str">
            <v>IBF_AU_EXCL_ASSETS</v>
          </cell>
          <cell r="E403" t="str">
            <v>1006201525</v>
          </cell>
          <cell r="F403" t="str">
            <v>1006201525</v>
          </cell>
          <cell r="G403" t="str">
            <v>1006201525</v>
          </cell>
        </row>
        <row r="404">
          <cell r="A404" t="str">
            <v>1006251010</v>
          </cell>
          <cell r="B404" t="str">
            <v>BANK LEASE RECEIVABLES (AC) IB</v>
          </cell>
          <cell r="C404" t="str">
            <v>IBF_AU_EXCL</v>
          </cell>
          <cell r="D404" t="str">
            <v>IBF_AU_EXCL_ASSETS</v>
          </cell>
          <cell r="E404" t="str">
            <v>1006251010</v>
          </cell>
          <cell r="F404" t="str">
            <v>1006251010</v>
          </cell>
          <cell r="G404" t="str">
            <v>1006251010</v>
          </cell>
        </row>
        <row r="405">
          <cell r="A405" t="str">
            <v>1006251520</v>
          </cell>
          <cell r="B405" t="str">
            <v>BANK LEASE UNEARNED INC NIB</v>
          </cell>
          <cell r="C405" t="str">
            <v>IBF_AU_EXCL</v>
          </cell>
          <cell r="D405" t="str">
            <v>IBF_AU_EXCL_ASSETS</v>
          </cell>
          <cell r="E405" t="str">
            <v>1006251520</v>
          </cell>
          <cell r="F405" t="str">
            <v>1006251520</v>
          </cell>
          <cell r="G405" t="str">
            <v>1006251520</v>
          </cell>
        </row>
        <row r="406">
          <cell r="A406" t="str">
            <v>1006252020</v>
          </cell>
          <cell r="B406" t="str">
            <v>CAP EXP BANK LEASE FEES NIB</v>
          </cell>
          <cell r="C406" t="str">
            <v>IBF_AU_EXCL</v>
          </cell>
          <cell r="D406" t="str">
            <v>IBF_AU_EXCL_ASSETS</v>
          </cell>
          <cell r="E406" t="str">
            <v>1006252020</v>
          </cell>
          <cell r="F406" t="str">
            <v>1006252020</v>
          </cell>
          <cell r="G406" t="str">
            <v>1006252020</v>
          </cell>
        </row>
        <row r="407">
          <cell r="A407" t="str">
            <v>1006252520</v>
          </cell>
          <cell r="B407" t="str">
            <v>BANK LEASE REC ACCR INT NIB</v>
          </cell>
          <cell r="C407" t="str">
            <v>IBF_AU_EXCL</v>
          </cell>
          <cell r="D407" t="str">
            <v>IBF_AU_EXCL_ASSETS</v>
          </cell>
          <cell r="E407" t="str">
            <v>1006252520</v>
          </cell>
          <cell r="F407" t="str">
            <v>1006252520</v>
          </cell>
          <cell r="G407" t="str">
            <v>1006252520</v>
          </cell>
        </row>
        <row r="408">
          <cell r="A408" t="str">
            <v>1006253520</v>
          </cell>
          <cell r="B408" t="str">
            <v>BANK LEASES SPECIFIC PROV NIB</v>
          </cell>
          <cell r="C408" t="str">
            <v>IBF_AU_EXCL</v>
          </cell>
          <cell r="D408" t="str">
            <v>IBF_AU_EXCL_ASSETS</v>
          </cell>
          <cell r="E408" t="str">
            <v>1006253520</v>
          </cell>
          <cell r="F408" t="str">
            <v>1006253520</v>
          </cell>
          <cell r="G408" t="str">
            <v>1006253520</v>
          </cell>
        </row>
        <row r="409">
          <cell r="A409" t="str">
            <v>1006301010</v>
          </cell>
          <cell r="B409" t="str">
            <v>CALL BANK LOAN (AMORT COST) IB</v>
          </cell>
          <cell r="C409" t="str">
            <v>IBF_AU_EXCL</v>
          </cell>
          <cell r="D409" t="str">
            <v>IBF_AU_EXCL_ASSETS</v>
          </cell>
          <cell r="E409" t="str">
            <v>1006301010</v>
          </cell>
          <cell r="F409" t="str">
            <v>1006301010</v>
          </cell>
          <cell r="G409" t="str">
            <v>1006301010</v>
          </cell>
        </row>
        <row r="410">
          <cell r="A410" t="str">
            <v>1006301020</v>
          </cell>
          <cell r="B410" t="str">
            <v>CALL BANK LOAN (AMORT COST)NIB</v>
          </cell>
          <cell r="C410" t="str">
            <v>IBF_AU_EXCL</v>
          </cell>
          <cell r="D410" t="str">
            <v>IBF_AU_EXCL_ASSETS</v>
          </cell>
          <cell r="E410" t="str">
            <v>1006301020</v>
          </cell>
          <cell r="F410" t="str">
            <v>1006301020</v>
          </cell>
          <cell r="G410" t="str">
            <v>1006301020</v>
          </cell>
        </row>
        <row r="411">
          <cell r="A411" t="str">
            <v>1006301220</v>
          </cell>
          <cell r="B411" t="str">
            <v>TERM BANK LOAN (AMORT COST)NIB</v>
          </cell>
          <cell r="C411" t="str">
            <v>IBF_AU_EXCL</v>
          </cell>
          <cell r="D411" t="str">
            <v>IBF_AU_EXCL_ASSETS</v>
          </cell>
          <cell r="E411" t="str">
            <v>1006301220</v>
          </cell>
          <cell r="F411" t="str">
            <v>1006301220</v>
          </cell>
          <cell r="G411" t="str">
            <v>1006301220</v>
          </cell>
        </row>
        <row r="412">
          <cell r="A412" t="str">
            <v>1006301420</v>
          </cell>
          <cell r="B412" t="str">
            <v>BANK LOAN UNEARNED INC NIB</v>
          </cell>
          <cell r="C412" t="str">
            <v>IBF_AU_EXCL</v>
          </cell>
          <cell r="D412" t="str">
            <v>IBF_AU_EXCL_ASSETS</v>
          </cell>
          <cell r="E412" t="str">
            <v>1006301420</v>
          </cell>
          <cell r="F412" t="str">
            <v>1006301420</v>
          </cell>
          <cell r="G412" t="str">
            <v>1006301420</v>
          </cell>
        </row>
        <row r="413">
          <cell r="A413" t="str">
            <v>1006301620</v>
          </cell>
          <cell r="B413" t="str">
            <v>CAP EXP BANK LOAN FEES NIB</v>
          </cell>
          <cell r="C413" t="str">
            <v>IBF_AU_EXCL</v>
          </cell>
          <cell r="D413" t="str">
            <v>IBF_AU_EXCL_ASSETS</v>
          </cell>
          <cell r="E413" t="str">
            <v>1006301620</v>
          </cell>
          <cell r="F413" t="str">
            <v>1006301620</v>
          </cell>
          <cell r="G413" t="str">
            <v>1006301620</v>
          </cell>
        </row>
        <row r="414">
          <cell r="A414" t="str">
            <v>1006301820</v>
          </cell>
          <cell r="B414" t="str">
            <v>CALL BANK LOAN (AC) AC INT NIB</v>
          </cell>
          <cell r="C414" t="str">
            <v>IBF_AU_EXCL</v>
          </cell>
          <cell r="D414" t="str">
            <v>IBF_AU_EXCL_ASSETS</v>
          </cell>
          <cell r="E414" t="str">
            <v>1006301820</v>
          </cell>
          <cell r="F414" t="str">
            <v>1006301820</v>
          </cell>
          <cell r="G414" t="str">
            <v>1006301820</v>
          </cell>
        </row>
        <row r="415">
          <cell r="A415" t="str">
            <v>1006301825</v>
          </cell>
          <cell r="B415" t="str">
            <v>TERM BANK LOAN (AC) AC INT NIB</v>
          </cell>
          <cell r="C415" t="str">
            <v>IBF_AU_EXCL</v>
          </cell>
          <cell r="D415" t="str">
            <v>IBF_AU_EXCL_ASSETS</v>
          </cell>
          <cell r="E415" t="str">
            <v>1006301825</v>
          </cell>
          <cell r="F415" t="str">
            <v>1006301825</v>
          </cell>
          <cell r="G415" t="str">
            <v>1006301825</v>
          </cell>
        </row>
        <row r="416">
          <cell r="A416" t="str">
            <v>1006302020</v>
          </cell>
          <cell r="B416" t="str">
            <v>BANK LOANS (AC) SPEC PROV NIB</v>
          </cell>
          <cell r="C416" t="str">
            <v>IBF_AU_EXCL</v>
          </cell>
          <cell r="D416" t="str">
            <v>IBF_AU_EXCL_ASSETS</v>
          </cell>
          <cell r="E416" t="str">
            <v>1006302020</v>
          </cell>
          <cell r="F416" t="str">
            <v>1006302020</v>
          </cell>
          <cell r="G416" t="str">
            <v>1006302020</v>
          </cell>
        </row>
        <row r="417">
          <cell r="A417" t="str">
            <v>1006302220</v>
          </cell>
          <cell r="B417" t="str">
            <v>CALL BANKLOAN FAIR VAL COSTNIB</v>
          </cell>
          <cell r="C417" t="str">
            <v>IBF_AU_EXCL</v>
          </cell>
          <cell r="D417" t="str">
            <v>IBF_AU_EXCL_ASSETS</v>
          </cell>
          <cell r="E417" t="str">
            <v>1006302220</v>
          </cell>
          <cell r="F417" t="str">
            <v>1006302220</v>
          </cell>
          <cell r="G417" t="str">
            <v>1006302220</v>
          </cell>
        </row>
        <row r="418">
          <cell r="A418" t="str">
            <v>1006302410</v>
          </cell>
          <cell r="B418" t="str">
            <v>TERM BANKLOAN FAIR VAL COST IB</v>
          </cell>
          <cell r="C418" t="str">
            <v>IBF_AU_EXCL</v>
          </cell>
          <cell r="D418" t="str">
            <v>IBF_AU_EXCL_ASSETS</v>
          </cell>
          <cell r="E418" t="str">
            <v>1006302410</v>
          </cell>
          <cell r="F418" t="str">
            <v>1006302410</v>
          </cell>
          <cell r="G418" t="str">
            <v>1006302410</v>
          </cell>
        </row>
        <row r="419">
          <cell r="A419" t="str">
            <v>1006302420</v>
          </cell>
          <cell r="B419" t="str">
            <v>TERM BANKLOAN FAIR VAL COSTNIB</v>
          </cell>
          <cell r="C419" t="str">
            <v>IBF_AU_EXCL</v>
          </cell>
          <cell r="D419" t="str">
            <v>IBF_AU_EXCL_ASSETS</v>
          </cell>
          <cell r="E419" t="str">
            <v>1006302420</v>
          </cell>
          <cell r="F419" t="str">
            <v>1006302420</v>
          </cell>
          <cell r="G419" t="str">
            <v>1006302420</v>
          </cell>
        </row>
        <row r="420">
          <cell r="A420" t="str">
            <v>1006302820</v>
          </cell>
          <cell r="B420" t="str">
            <v>TERM BANK LOAN FV REVAL ???</v>
          </cell>
          <cell r="C420" t="str">
            <v>IBF_AU_EXCL</v>
          </cell>
          <cell r="D420" t="str">
            <v>IBF_AU_EXCL_ASSETS</v>
          </cell>
          <cell r="E420" t="str">
            <v>1006302820</v>
          </cell>
          <cell r="F420" t="str">
            <v>1006302820</v>
          </cell>
          <cell r="G420" t="str">
            <v>1006302820</v>
          </cell>
        </row>
        <row r="421">
          <cell r="A421" t="str">
            <v>1006303020</v>
          </cell>
          <cell r="B421" t="str">
            <v>BANK LOANS (FV) ACCR INT IB</v>
          </cell>
          <cell r="C421" t="str">
            <v>IBF_AU_EXCL</v>
          </cell>
          <cell r="D421" t="str">
            <v>IBF_AU_EXCL_ASSETS</v>
          </cell>
          <cell r="E421" t="str">
            <v>1006303020</v>
          </cell>
          <cell r="F421" t="str">
            <v>1006303020</v>
          </cell>
          <cell r="G421" t="str">
            <v>1006303020</v>
          </cell>
        </row>
        <row r="422">
          <cell r="A422" t="str">
            <v>1006303025</v>
          </cell>
          <cell r="B422" t="str">
            <v>TERM BANK LOAN (FV) AC INT IB</v>
          </cell>
          <cell r="C422" t="str">
            <v>IBF_AU_EXCL</v>
          </cell>
          <cell r="D422" t="str">
            <v>IBF_AU_EXCL_ASSETS</v>
          </cell>
          <cell r="E422" t="str">
            <v>1006303025</v>
          </cell>
          <cell r="F422" t="str">
            <v>1006303025</v>
          </cell>
          <cell r="G422" t="str">
            <v>1006303025</v>
          </cell>
        </row>
        <row r="423">
          <cell r="A423" t="str">
            <v>1006303220</v>
          </cell>
          <cell r="B423" t="str">
            <v>BANK LOAN FV SPECIFIC PROV NIB</v>
          </cell>
          <cell r="C423" t="str">
            <v>IBF_AU_EXCL</v>
          </cell>
          <cell r="D423" t="str">
            <v>IBF_AU_EXCL_ASSETS</v>
          </cell>
          <cell r="E423" t="str">
            <v>1006303220</v>
          </cell>
          <cell r="F423" t="str">
            <v>1006303220</v>
          </cell>
          <cell r="G423" t="str">
            <v>1006303220</v>
          </cell>
        </row>
        <row r="424">
          <cell r="A424" t="str">
            <v>1006991010</v>
          </cell>
          <cell r="B424" t="str">
            <v>INTERNAL BANKING DIVN IB</v>
          </cell>
          <cell r="C424" t="str">
            <v>IBF_AU_EXCL</v>
          </cell>
          <cell r="D424" t="str">
            <v>IBF_AU_EXCL_ASSETS</v>
          </cell>
          <cell r="E424" t="str">
            <v>1006991010</v>
          </cell>
          <cell r="F424" t="str">
            <v>1006991010</v>
          </cell>
          <cell r="G424" t="str">
            <v>1006991010</v>
          </cell>
        </row>
        <row r="425">
          <cell r="A425" t="str">
            <v>1006991020</v>
          </cell>
          <cell r="B425" t="str">
            <v>INTERNAL BANKING DIVN NIB</v>
          </cell>
          <cell r="C425" t="str">
            <v>IBF_AU_EXCL</v>
          </cell>
          <cell r="D425" t="str">
            <v>IBF_AU_EXCL_ASSETS</v>
          </cell>
          <cell r="E425" t="str">
            <v>1006991020</v>
          </cell>
          <cell r="F425" t="str">
            <v>1006991020</v>
          </cell>
          <cell r="G425" t="str">
            <v>1006991020</v>
          </cell>
        </row>
        <row r="426">
          <cell r="A426" t="str">
            <v>1006991510</v>
          </cell>
          <cell r="B426" t="str">
            <v>INTERNAL OD BANKING DIVN IB</v>
          </cell>
          <cell r="C426" t="str">
            <v>IBF_AU_EXCL</v>
          </cell>
          <cell r="D426" t="str">
            <v>IBF_AU_EXCL_ASSETS</v>
          </cell>
          <cell r="E426" t="str">
            <v>1006991510</v>
          </cell>
          <cell r="F426" t="str">
            <v>1006991510</v>
          </cell>
          <cell r="G426" t="str">
            <v>1006991510</v>
          </cell>
        </row>
        <row r="427">
          <cell r="A427" t="str">
            <v>1006992020</v>
          </cell>
          <cell r="B427" t="str">
            <v>ACCINT INTERNAL OD BKING DIVN</v>
          </cell>
          <cell r="C427" t="str">
            <v>IBF_AU_EXCL</v>
          </cell>
          <cell r="D427" t="str">
            <v>IBF_AU_EXCL_ASSETS</v>
          </cell>
          <cell r="E427" t="str">
            <v>1006992020</v>
          </cell>
          <cell r="F427" t="str">
            <v>1006992020</v>
          </cell>
          <cell r="G427" t="str">
            <v>1006992020</v>
          </cell>
        </row>
        <row r="428">
          <cell r="A428" t="str">
            <v>1006992520</v>
          </cell>
          <cell r="B428" t="str">
            <v>ACCINT INTERNAL DEP BKING DIVN</v>
          </cell>
          <cell r="C428" t="str">
            <v>IBF_AU_EXCL</v>
          </cell>
          <cell r="D428" t="str">
            <v>IBF_AU_EXCL_ASSETS</v>
          </cell>
          <cell r="E428" t="str">
            <v>1006992520</v>
          </cell>
          <cell r="F428" t="str">
            <v>1006992520</v>
          </cell>
          <cell r="G428" t="str">
            <v>1006992520</v>
          </cell>
        </row>
        <row r="429">
          <cell r="A429" t="str">
            <v>1006993010</v>
          </cell>
          <cell r="B429" t="str">
            <v>INTERNAL CALL ACCT TREASURY</v>
          </cell>
          <cell r="C429" t="str">
            <v>IBF_AU_EXCL</v>
          </cell>
          <cell r="D429" t="str">
            <v>IBF_AU_EXCL_ASSETS</v>
          </cell>
          <cell r="E429" t="str">
            <v>1006993010</v>
          </cell>
          <cell r="F429" t="str">
            <v>1006993010</v>
          </cell>
          <cell r="G429" t="str">
            <v>1006993010</v>
          </cell>
        </row>
        <row r="430">
          <cell r="A430" t="str">
            <v>1006993015</v>
          </cell>
          <cell r="B430" t="str">
            <v>INTERNAL TERM ACCT TREASURY</v>
          </cell>
          <cell r="C430" t="str">
            <v>IBF_AU_EXCL</v>
          </cell>
          <cell r="D430" t="str">
            <v>IBF_AU_EXCL_ASSETS</v>
          </cell>
          <cell r="E430" t="str">
            <v>1006993015</v>
          </cell>
          <cell r="F430" t="str">
            <v>1006993015</v>
          </cell>
          <cell r="G430" t="str">
            <v>1006993015</v>
          </cell>
        </row>
        <row r="431">
          <cell r="A431" t="str">
            <v>1006993520</v>
          </cell>
          <cell r="B431" t="str">
            <v>CALL INTEREST ACCR TREASURY</v>
          </cell>
          <cell r="C431" t="str">
            <v>IBF_AU_EXCL</v>
          </cell>
          <cell r="D431" t="str">
            <v>IBF_AU_EXCL_ASSETS</v>
          </cell>
          <cell r="E431" t="str">
            <v>1006993520</v>
          </cell>
          <cell r="F431" t="str">
            <v>1006993520</v>
          </cell>
          <cell r="G431" t="str">
            <v>1006993520</v>
          </cell>
        </row>
        <row r="432">
          <cell r="A432" t="str">
            <v>1006993525</v>
          </cell>
          <cell r="B432" t="str">
            <v>TERM INTEREST ACCR TREASURY</v>
          </cell>
          <cell r="C432" t="str">
            <v>IBF_AU_EXCL</v>
          </cell>
          <cell r="D432" t="str">
            <v>IBF_AU_EXCL_ASSETS</v>
          </cell>
          <cell r="E432" t="str">
            <v>1006993525</v>
          </cell>
          <cell r="F432" t="str">
            <v>1006993525</v>
          </cell>
          <cell r="G432" t="str">
            <v>1006993525</v>
          </cell>
        </row>
        <row r="433">
          <cell r="A433" t="str">
            <v>1006994010</v>
          </cell>
          <cell r="B433" t="str">
            <v>INTERNAL CALL ACCT FX DIVN</v>
          </cell>
          <cell r="C433" t="str">
            <v>IBF_AU_EXCL</v>
          </cell>
          <cell r="D433" t="str">
            <v>IBF_AU_EXCL_ASSETS</v>
          </cell>
          <cell r="E433" t="str">
            <v>1006994010</v>
          </cell>
          <cell r="F433" t="str">
            <v>1006994010</v>
          </cell>
          <cell r="G433" t="str">
            <v>1006994010</v>
          </cell>
        </row>
        <row r="434">
          <cell r="A434" t="str">
            <v>1006994015</v>
          </cell>
          <cell r="B434" t="str">
            <v>INTERNAL TERM ACCT FX DIVN</v>
          </cell>
          <cell r="C434" t="str">
            <v>IBF_AU_EXCL</v>
          </cell>
          <cell r="D434" t="str">
            <v>IBF_AU_EXCL_ASSETS</v>
          </cell>
          <cell r="E434" t="str">
            <v>1006994015</v>
          </cell>
          <cell r="F434" t="str">
            <v>1006994015</v>
          </cell>
          <cell r="G434" t="str">
            <v>1006994015</v>
          </cell>
        </row>
        <row r="435">
          <cell r="A435" t="str">
            <v>1006994020</v>
          </cell>
          <cell r="B435" t="str">
            <v>INTERNAL TERM AC FX DIVN HOOPS</v>
          </cell>
          <cell r="C435" t="str">
            <v>IBF_AU_EXCL</v>
          </cell>
          <cell r="D435" t="str">
            <v>IBF_AU_EXCL_ASSETS</v>
          </cell>
          <cell r="E435" t="str">
            <v>1006994020</v>
          </cell>
          <cell r="F435" t="str">
            <v>1006994020</v>
          </cell>
          <cell r="G435" t="str">
            <v>1006994020</v>
          </cell>
        </row>
        <row r="436">
          <cell r="A436" t="str">
            <v>1006994520</v>
          </cell>
          <cell r="B436" t="str">
            <v>CALL INTEREST ACCR FX DIVN</v>
          </cell>
          <cell r="C436" t="str">
            <v>IBF_AU_EXCL</v>
          </cell>
          <cell r="D436" t="str">
            <v>IBF_AU_EXCL_ASSETS</v>
          </cell>
          <cell r="E436" t="str">
            <v>1006994520</v>
          </cell>
          <cell r="F436" t="str">
            <v>1006994520</v>
          </cell>
          <cell r="G436" t="str">
            <v>1006994520</v>
          </cell>
        </row>
        <row r="437">
          <cell r="A437" t="str">
            <v>1006994525</v>
          </cell>
          <cell r="B437" t="str">
            <v>TERM INTEREST ACCR FX DIVN</v>
          </cell>
          <cell r="C437" t="str">
            <v>IBF_AU_EXCL</v>
          </cell>
          <cell r="D437" t="str">
            <v>IBF_AU_EXCL_ASSETS</v>
          </cell>
          <cell r="E437" t="str">
            <v>1006994525</v>
          </cell>
          <cell r="F437" t="str">
            <v>1006994525</v>
          </cell>
          <cell r="G437" t="str">
            <v>1006994525</v>
          </cell>
        </row>
        <row r="438">
          <cell r="A438" t="str">
            <v>1006995520</v>
          </cell>
          <cell r="B438" t="str">
            <v>INTEREST ACCRUED TSY PIVOT</v>
          </cell>
          <cell r="C438" t="str">
            <v>IBF_AU_EXCL</v>
          </cell>
          <cell r="D438" t="str">
            <v>IBF_AU_EXCL_ASSETS</v>
          </cell>
          <cell r="E438" t="str">
            <v>1006995520</v>
          </cell>
          <cell r="F438" t="str">
            <v>1006995520</v>
          </cell>
          <cell r="G438" t="str">
            <v>1006995520</v>
          </cell>
        </row>
        <row r="439">
          <cell r="A439" t="str">
            <v>1009101010</v>
          </cell>
          <cell r="B439" t="str">
            <v>EQUITY SELLBACKS - IB</v>
          </cell>
          <cell r="C439" t="str">
            <v>IBF_AU_EXCL</v>
          </cell>
          <cell r="D439" t="str">
            <v>IBF_AU_EXCL_ASSETS</v>
          </cell>
          <cell r="E439" t="str">
            <v>1009101010</v>
          </cell>
          <cell r="F439" t="str">
            <v>1009101010</v>
          </cell>
          <cell r="G439" t="str">
            <v>1009101010</v>
          </cell>
        </row>
        <row r="440">
          <cell r="A440" t="str">
            <v>1009101020</v>
          </cell>
          <cell r="B440" t="str">
            <v>EQUITY SELLBACKS - NIB</v>
          </cell>
          <cell r="C440" t="str">
            <v>IBF_AU_EXCL</v>
          </cell>
          <cell r="D440" t="str">
            <v>IBF_AU_EXCL_ASSETS</v>
          </cell>
          <cell r="E440" t="str">
            <v>1009101020</v>
          </cell>
          <cell r="F440" t="str">
            <v>1009101020</v>
          </cell>
          <cell r="G440" t="str">
            <v>1009101020</v>
          </cell>
        </row>
        <row r="441">
          <cell r="A441" t="str">
            <v>1009101120</v>
          </cell>
          <cell r="B441" t="str">
            <v>EQUITY SELLBACKS REVAL - NIB</v>
          </cell>
          <cell r="C441" t="str">
            <v>IBF_AU_EXCL</v>
          </cell>
          <cell r="D441" t="str">
            <v>IBF_AU_EXCL_ASSETS</v>
          </cell>
          <cell r="E441" t="str">
            <v>1009101120</v>
          </cell>
          <cell r="F441" t="str">
            <v>1009101120</v>
          </cell>
          <cell r="G441" t="str">
            <v>1009101120</v>
          </cell>
        </row>
        <row r="442">
          <cell r="A442" t="str">
            <v>1012101010</v>
          </cell>
          <cell r="B442" t="str">
            <v>REVERSE REPO COMM GOVT - IB</v>
          </cell>
          <cell r="C442" t="str">
            <v>IBF_AU_EXCL</v>
          </cell>
          <cell r="D442" t="str">
            <v>IBF_AU_EXCL_ASSETS</v>
          </cell>
          <cell r="E442" t="str">
            <v>1012101010</v>
          </cell>
          <cell r="F442" t="str">
            <v>1012101010</v>
          </cell>
          <cell r="G442" t="str">
            <v>1012101010</v>
          </cell>
        </row>
        <row r="443">
          <cell r="A443" t="str">
            <v>1012101020</v>
          </cell>
          <cell r="B443" t="str">
            <v>REVERSE REPO COMM GOVT - NIB</v>
          </cell>
          <cell r="C443" t="str">
            <v>IBF_AU_EXCL</v>
          </cell>
          <cell r="D443" t="str">
            <v>IBF_AU_EXCL_ASSETS</v>
          </cell>
          <cell r="E443" t="str">
            <v>1012101020</v>
          </cell>
          <cell r="F443" t="str">
            <v>1012101020</v>
          </cell>
          <cell r="G443" t="str">
            <v>1012101020</v>
          </cell>
        </row>
        <row r="444">
          <cell r="A444" t="str">
            <v>1012101120</v>
          </cell>
          <cell r="B444" t="str">
            <v>REV REPO COMM GOVT REVAL - NIB</v>
          </cell>
          <cell r="C444" t="str">
            <v>IBF_AU_EXCL</v>
          </cell>
          <cell r="D444" t="str">
            <v>IBF_AU_EXCL_ASSETS</v>
          </cell>
          <cell r="E444" t="str">
            <v>1012101120</v>
          </cell>
          <cell r="F444" t="str">
            <v>1012101120</v>
          </cell>
          <cell r="G444" t="str">
            <v>1012101120</v>
          </cell>
        </row>
        <row r="445">
          <cell r="A445" t="str">
            <v>1012151010</v>
          </cell>
          <cell r="B445" t="str">
            <v>REVERSE REPO OECD F GOVT - IB</v>
          </cell>
          <cell r="C445" t="str">
            <v>IBF_AU_EXCL</v>
          </cell>
          <cell r="D445" t="str">
            <v>IBF_AU_EXCL_ASSETS</v>
          </cell>
          <cell r="E445" t="str">
            <v>1012151010</v>
          </cell>
          <cell r="F445" t="str">
            <v>1012151010</v>
          </cell>
          <cell r="G445" t="str">
            <v>1012151010</v>
          </cell>
        </row>
        <row r="446">
          <cell r="A446" t="str">
            <v>1012151020</v>
          </cell>
          <cell r="B446" t="str">
            <v>REVERSE REPO OECD F GOVT - NIB</v>
          </cell>
          <cell r="C446" t="str">
            <v>IBF_AU_EXCL</v>
          </cell>
          <cell r="D446" t="str">
            <v>IBF_AU_EXCL_ASSETS</v>
          </cell>
          <cell r="E446" t="str">
            <v>1012151020</v>
          </cell>
          <cell r="F446" t="str">
            <v>1012151020</v>
          </cell>
          <cell r="G446" t="str">
            <v>1012151020</v>
          </cell>
        </row>
        <row r="447">
          <cell r="A447" t="str">
            <v>1012151120</v>
          </cell>
          <cell r="B447" t="str">
            <v>REV REPO OECD FGOVT REVAL NIB</v>
          </cell>
          <cell r="C447" t="str">
            <v>IBF_AU_EXCL</v>
          </cell>
          <cell r="D447" t="str">
            <v>IBF_AU_EXCL_ASSETS</v>
          </cell>
          <cell r="E447" t="str">
            <v>1012151120</v>
          </cell>
          <cell r="F447" t="str">
            <v>1012151120</v>
          </cell>
          <cell r="G447" t="str">
            <v>1012151120</v>
          </cell>
        </row>
        <row r="448">
          <cell r="A448" t="str">
            <v>1012171010</v>
          </cell>
          <cell r="B448" t="str">
            <v>REV REPO NON OECD F GOVT - IB</v>
          </cell>
          <cell r="C448" t="str">
            <v>IBF_AU_EXCL</v>
          </cell>
          <cell r="D448" t="str">
            <v>IBF_AU_EXCL_ASSETS</v>
          </cell>
          <cell r="E448" t="str">
            <v>1012171010</v>
          </cell>
          <cell r="F448" t="str">
            <v>1012171010</v>
          </cell>
          <cell r="G448" t="str">
            <v>1012171010</v>
          </cell>
        </row>
        <row r="449">
          <cell r="A449" t="str">
            <v>1012171020</v>
          </cell>
          <cell r="B449" t="str">
            <v>REV REPO NON OECD F GOVT - NIB</v>
          </cell>
          <cell r="C449" t="str">
            <v>IBF_AU_EXCL</v>
          </cell>
          <cell r="D449" t="str">
            <v>IBF_AU_EXCL_ASSETS</v>
          </cell>
          <cell r="E449" t="str">
            <v>1012171020</v>
          </cell>
          <cell r="F449" t="str">
            <v>1012171020</v>
          </cell>
          <cell r="G449" t="str">
            <v>1012171020</v>
          </cell>
        </row>
        <row r="450">
          <cell r="A450" t="str">
            <v>1012171120</v>
          </cell>
          <cell r="B450" t="str">
            <v>REV REPO NON OECD F GOVT REVAL</v>
          </cell>
          <cell r="C450" t="str">
            <v>IBF_AU_EXCL</v>
          </cell>
          <cell r="D450" t="str">
            <v>IBF_AU_EXCL_ASSETS</v>
          </cell>
          <cell r="E450" t="str">
            <v>1012171120</v>
          </cell>
          <cell r="F450" t="str">
            <v>1012171120</v>
          </cell>
          <cell r="G450" t="str">
            <v>1012171120</v>
          </cell>
        </row>
        <row r="451">
          <cell r="A451" t="str">
            <v>1012201010</v>
          </cell>
          <cell r="B451" t="str">
            <v>REVERSE REPO SEMI GOVT - IB</v>
          </cell>
          <cell r="C451" t="str">
            <v>IBF_AU_EXCL</v>
          </cell>
          <cell r="D451" t="str">
            <v>IBF_AU_EXCL_ASSETS</v>
          </cell>
          <cell r="E451" t="str">
            <v>1012201010</v>
          </cell>
          <cell r="F451" t="str">
            <v>1012201010</v>
          </cell>
          <cell r="G451" t="str">
            <v>1012201010</v>
          </cell>
        </row>
        <row r="452">
          <cell r="A452" t="str">
            <v>1012201020</v>
          </cell>
          <cell r="B452" t="str">
            <v>REVERSE REPO SEMI GOVT - NIB</v>
          </cell>
          <cell r="C452" t="str">
            <v>IBF_AU_EXCL</v>
          </cell>
          <cell r="D452" t="str">
            <v>IBF_AU_EXCL_ASSETS</v>
          </cell>
          <cell r="E452" t="str">
            <v>1012201020</v>
          </cell>
          <cell r="F452" t="str">
            <v>1012201020</v>
          </cell>
          <cell r="G452" t="str">
            <v>1012201020</v>
          </cell>
        </row>
        <row r="453">
          <cell r="A453" t="str">
            <v>1012201120</v>
          </cell>
          <cell r="B453" t="str">
            <v>REVERSE REPO SGOVT REVAL - NIB</v>
          </cell>
          <cell r="C453" t="str">
            <v>IBF_AU_EXCL</v>
          </cell>
          <cell r="D453" t="str">
            <v>IBF_AU_EXCL_ASSETS</v>
          </cell>
          <cell r="E453" t="str">
            <v>1012201120</v>
          </cell>
          <cell r="F453" t="str">
            <v>1012201120</v>
          </cell>
          <cell r="G453" t="str">
            <v>1012201120</v>
          </cell>
        </row>
        <row r="454">
          <cell r="A454" t="str">
            <v>1012251010</v>
          </cell>
          <cell r="B454" t="str">
            <v>REVERSE REPO CORPORATE - IB</v>
          </cell>
          <cell r="C454" t="str">
            <v>IBF_AU_EXCL</v>
          </cell>
          <cell r="D454" t="str">
            <v>IBF_AU_EXCL_ASSETS</v>
          </cell>
          <cell r="E454" t="str">
            <v>1012251010</v>
          </cell>
          <cell r="F454" t="str">
            <v>1012251010</v>
          </cell>
          <cell r="G454" t="str">
            <v>1012251010</v>
          </cell>
        </row>
        <row r="455">
          <cell r="A455" t="str">
            <v>1012251020</v>
          </cell>
          <cell r="B455" t="str">
            <v>REVERSE REPO CORPORATE - NIB</v>
          </cell>
          <cell r="C455" t="str">
            <v>IBF_AU_EXCL</v>
          </cell>
          <cell r="D455" t="str">
            <v>IBF_AU_EXCL_ASSETS</v>
          </cell>
          <cell r="E455" t="str">
            <v>1012251020</v>
          </cell>
          <cell r="F455" t="str">
            <v>1012251020</v>
          </cell>
          <cell r="G455" t="str">
            <v>1012251020</v>
          </cell>
        </row>
        <row r="456">
          <cell r="A456" t="str">
            <v>1012251120</v>
          </cell>
          <cell r="B456" t="str">
            <v>REVERSE REPO CORP REVAL - NIB</v>
          </cell>
          <cell r="C456" t="str">
            <v>IBF_AU_EXCL</v>
          </cell>
          <cell r="D456" t="str">
            <v>IBF_AU_EXCL_ASSETS</v>
          </cell>
          <cell r="E456" t="str">
            <v>1012251120</v>
          </cell>
          <cell r="F456" t="str">
            <v>1012251120</v>
          </cell>
          <cell r="G456" t="str">
            <v>1012251120</v>
          </cell>
        </row>
        <row r="457">
          <cell r="A457" t="str">
            <v>1012991010</v>
          </cell>
          <cell r="B457" t="str">
            <v>INTERNAL SELLBACKS IB</v>
          </cell>
          <cell r="C457" t="str">
            <v>IBF_AU_EXCL</v>
          </cell>
          <cell r="D457" t="str">
            <v>IBF_AU_EXCL_ASSETS</v>
          </cell>
          <cell r="E457" t="str">
            <v>1012991010</v>
          </cell>
          <cell r="F457" t="str">
            <v>1012991010</v>
          </cell>
          <cell r="G457" t="str">
            <v>1012991010</v>
          </cell>
        </row>
        <row r="458">
          <cell r="A458" t="str">
            <v>1012991120</v>
          </cell>
          <cell r="B458" t="str">
            <v>INTERNAL SELLBACKS REVAL NIB</v>
          </cell>
          <cell r="C458" t="str">
            <v>IBF_AU_EXCL</v>
          </cell>
          <cell r="D458" t="str">
            <v>IBF_AU_EXCL_ASSETS</v>
          </cell>
          <cell r="E458" t="str">
            <v>1012991120</v>
          </cell>
          <cell r="F458" t="str">
            <v>1012991120</v>
          </cell>
          <cell r="G458" t="str">
            <v>1012991120</v>
          </cell>
        </row>
        <row r="459">
          <cell r="A459" t="str">
            <v>1015101010</v>
          </cell>
          <cell r="B459" t="str">
            <v>BANK BILLS - IB</v>
          </cell>
          <cell r="C459" t="str">
            <v>IBF_AU_EXCL</v>
          </cell>
          <cell r="D459" t="str">
            <v>IBF_AU_EXCL_ASSETS</v>
          </cell>
          <cell r="E459" t="str">
            <v>1015101010</v>
          </cell>
          <cell r="F459" t="str">
            <v>1015101010</v>
          </cell>
          <cell r="G459" t="str">
            <v>1015101010</v>
          </cell>
        </row>
        <row r="460">
          <cell r="A460" t="str">
            <v>1015101120</v>
          </cell>
          <cell r="B460" t="str">
            <v>BANK BILLS REVAL - NIB</v>
          </cell>
          <cell r="C460" t="str">
            <v>IBF_AU_EXCL</v>
          </cell>
          <cell r="D460" t="str">
            <v>IBF_AU_EXCL_ASSETS</v>
          </cell>
          <cell r="E460" t="str">
            <v>1015101120</v>
          </cell>
          <cell r="F460" t="str">
            <v>1015101120</v>
          </cell>
          <cell r="G460" t="str">
            <v>1015101120</v>
          </cell>
        </row>
        <row r="461">
          <cell r="A461" t="str">
            <v>1015101510</v>
          </cell>
          <cell r="B461" t="str">
            <v>TREASURY NOTES - IB</v>
          </cell>
          <cell r="C461" t="str">
            <v>IBF_AU_EXCL</v>
          </cell>
          <cell r="D461" t="str">
            <v>IBF_AU_EXCL_ASSETS</v>
          </cell>
          <cell r="E461" t="str">
            <v>1015101510</v>
          </cell>
          <cell r="F461" t="str">
            <v>1015101510</v>
          </cell>
          <cell r="G461" t="str">
            <v>1015101510</v>
          </cell>
        </row>
        <row r="462">
          <cell r="A462" t="str">
            <v>1015101620</v>
          </cell>
          <cell r="B462" t="str">
            <v>TREASURY NOTES REVAL - NIB</v>
          </cell>
          <cell r="C462" t="str">
            <v>IBF_AU_EXCL</v>
          </cell>
          <cell r="D462" t="str">
            <v>IBF_AU_EXCL_ASSETS</v>
          </cell>
          <cell r="E462" t="str">
            <v>1015101620</v>
          </cell>
          <cell r="F462" t="str">
            <v>1015101620</v>
          </cell>
          <cell r="G462" t="str">
            <v>1015101620</v>
          </cell>
        </row>
        <row r="463">
          <cell r="A463" t="str">
            <v>1015151010</v>
          </cell>
          <cell r="B463" t="str">
            <v>COMM GOVT BONDS - IB</v>
          </cell>
          <cell r="C463" t="str">
            <v>IBF_AU_EXCL</v>
          </cell>
          <cell r="D463" t="str">
            <v>IBF_AU_EXCL_ASSETS</v>
          </cell>
          <cell r="E463" t="str">
            <v>1015151010</v>
          </cell>
          <cell r="F463" t="str">
            <v>1015151010</v>
          </cell>
          <cell r="G463" t="str">
            <v>1015151010</v>
          </cell>
        </row>
        <row r="464">
          <cell r="A464" t="str">
            <v>1015151120</v>
          </cell>
          <cell r="B464" t="str">
            <v>COMM GOVT BONDS REVAL - NIB</v>
          </cell>
          <cell r="C464" t="str">
            <v>IBF_AU_EXCL</v>
          </cell>
          <cell r="D464" t="str">
            <v>IBF_AU_EXCL_ASSETS</v>
          </cell>
          <cell r="E464" t="str">
            <v>1015151120</v>
          </cell>
          <cell r="F464" t="str">
            <v>1015151120</v>
          </cell>
          <cell r="G464" t="str">
            <v>1015151120</v>
          </cell>
        </row>
        <row r="465">
          <cell r="A465" t="str">
            <v>1015151510</v>
          </cell>
          <cell r="B465" t="str">
            <v>SEMI GOVT BONDS - IB</v>
          </cell>
          <cell r="C465" t="str">
            <v>IBF_AU_EXCL</v>
          </cell>
          <cell r="D465" t="str">
            <v>IBF_AU_EXCL_ASSETS</v>
          </cell>
          <cell r="E465" t="str">
            <v>1015151510</v>
          </cell>
          <cell r="F465" t="str">
            <v>1015151510</v>
          </cell>
          <cell r="G465" t="str">
            <v>1015151510</v>
          </cell>
        </row>
        <row r="466">
          <cell r="A466" t="str">
            <v>1015151620</v>
          </cell>
          <cell r="B466" t="str">
            <v>SEMI GOVT BONDS REVAL - NIB</v>
          </cell>
          <cell r="C466" t="str">
            <v>IBF_AU_EXCL</v>
          </cell>
          <cell r="D466" t="str">
            <v>IBF_AU_EXCL_ASSETS</v>
          </cell>
          <cell r="E466" t="str">
            <v>1015151620</v>
          </cell>
          <cell r="F466" t="str">
            <v>1015151620</v>
          </cell>
          <cell r="G466" t="str">
            <v>1015151620</v>
          </cell>
        </row>
        <row r="467">
          <cell r="A467" t="str">
            <v>1015152010</v>
          </cell>
          <cell r="B467" t="str">
            <v>OECD GOVT BONDS - IB</v>
          </cell>
          <cell r="C467" t="str">
            <v>IBF_AU_EXCL</v>
          </cell>
          <cell r="D467" t="str">
            <v>IBF_AU_EXCL_ASSETS</v>
          </cell>
          <cell r="E467" t="str">
            <v>1015152010</v>
          </cell>
          <cell r="F467" t="str">
            <v>1015152010</v>
          </cell>
          <cell r="G467" t="str">
            <v>1015152010</v>
          </cell>
        </row>
        <row r="468">
          <cell r="A468" t="str">
            <v>1015152120</v>
          </cell>
          <cell r="B468" t="str">
            <v>OECD GOVT BONDS REVAL - NIB</v>
          </cell>
          <cell r="C468" t="str">
            <v>IBF_AU_EXCL</v>
          </cell>
          <cell r="D468" t="str">
            <v>IBF_AU_EXCL_ASSETS</v>
          </cell>
          <cell r="E468" t="str">
            <v>1015152120</v>
          </cell>
          <cell r="F468" t="str">
            <v>1015152120</v>
          </cell>
          <cell r="G468" t="str">
            <v>1015152120</v>
          </cell>
        </row>
        <row r="469">
          <cell r="A469" t="str">
            <v>1015152510</v>
          </cell>
          <cell r="B469" t="str">
            <v>NON OECD GOVT BONDS - IB</v>
          </cell>
          <cell r="C469" t="str">
            <v>IBF_AU_EXCL</v>
          </cell>
          <cell r="D469" t="str">
            <v>IBF_AU_EXCL_ASSETS</v>
          </cell>
          <cell r="E469" t="str">
            <v>1015152510</v>
          </cell>
          <cell r="F469" t="str">
            <v>1015152510</v>
          </cell>
          <cell r="G469" t="str">
            <v>1015152510</v>
          </cell>
        </row>
        <row r="470">
          <cell r="A470" t="str">
            <v>1015152620</v>
          </cell>
          <cell r="B470" t="str">
            <v>NON OECD GOVT BONDS REVAL NIB</v>
          </cell>
          <cell r="C470" t="str">
            <v>IBF_AU_EXCL</v>
          </cell>
          <cell r="D470" t="str">
            <v>IBF_AU_EXCL_ASSETS</v>
          </cell>
          <cell r="E470" t="str">
            <v>1015152620</v>
          </cell>
          <cell r="F470" t="str">
            <v>1015152620</v>
          </cell>
          <cell r="G470" t="str">
            <v>1015152620</v>
          </cell>
        </row>
        <row r="471">
          <cell r="A471" t="str">
            <v>1015153120</v>
          </cell>
          <cell r="B471" t="str">
            <v>CORPORATE BONDS REVAL - NIB</v>
          </cell>
          <cell r="C471" t="str">
            <v>IBF_AU_EXCL</v>
          </cell>
          <cell r="D471" t="str">
            <v>IBF_AU_EXCL_ASSETS</v>
          </cell>
          <cell r="E471" t="str">
            <v>1015153120</v>
          </cell>
          <cell r="F471" t="str">
            <v>1015153120</v>
          </cell>
          <cell r="G471" t="str">
            <v>1015153120</v>
          </cell>
        </row>
        <row r="472">
          <cell r="A472" t="str">
            <v>1015153510</v>
          </cell>
          <cell r="B472" t="str">
            <v>BILLS DISCOUNTED - ECP IB</v>
          </cell>
          <cell r="C472" t="str">
            <v>IBF_AU_EXCL</v>
          </cell>
          <cell r="D472" t="str">
            <v>IBF_AU_EXCL_ASSETS</v>
          </cell>
          <cell r="E472" t="str">
            <v>1015153510</v>
          </cell>
          <cell r="F472" t="str">
            <v>1015153510</v>
          </cell>
          <cell r="G472" t="str">
            <v>1015153510</v>
          </cell>
        </row>
        <row r="473">
          <cell r="A473" t="str">
            <v>1015153620</v>
          </cell>
          <cell r="B473" t="str">
            <v>BILLS DISCOUNT - ECP REVAL NIB</v>
          </cell>
          <cell r="C473" t="str">
            <v>IBF_AU_EXCL</v>
          </cell>
          <cell r="D473" t="str">
            <v>IBF_AU_EXCL_ASSETS</v>
          </cell>
          <cell r="E473" t="str">
            <v>1015153620</v>
          </cell>
          <cell r="F473" t="str">
            <v>1015153620</v>
          </cell>
          <cell r="G473" t="str">
            <v>1015153620</v>
          </cell>
        </row>
        <row r="474">
          <cell r="A474" t="str">
            <v>1015154120</v>
          </cell>
          <cell r="B474" t="str">
            <v>PROMISSORY NOTES REVAL - NIB</v>
          </cell>
          <cell r="C474" t="str">
            <v>IBF_AU_EXCL</v>
          </cell>
          <cell r="D474" t="str">
            <v>IBF_AU_EXCL_ASSETS</v>
          </cell>
          <cell r="E474" t="str">
            <v>1015154120</v>
          </cell>
          <cell r="F474" t="str">
            <v>1015154120</v>
          </cell>
          <cell r="G474" t="str">
            <v>1015154120</v>
          </cell>
        </row>
        <row r="475">
          <cell r="A475" t="str">
            <v>1015154220</v>
          </cell>
          <cell r="B475" t="str">
            <v>PROMISSORY NOTES MMTU - NIB</v>
          </cell>
          <cell r="C475" t="str">
            <v>IBF_AU_EXCL</v>
          </cell>
          <cell r="D475" t="str">
            <v>IBF_AU_EXCL_ASSETS</v>
          </cell>
          <cell r="E475" t="str">
            <v>1015154220</v>
          </cell>
          <cell r="F475" t="str">
            <v>1015154220</v>
          </cell>
          <cell r="G475" t="str">
            <v>1015154220</v>
          </cell>
        </row>
        <row r="476">
          <cell r="A476" t="str">
            <v>1015174220</v>
          </cell>
          <cell r="B476" t="str">
            <v>PROMISSORY NOTES MTMTU NIB</v>
          </cell>
          <cell r="C476" t="str">
            <v>IBF_AU_EXCL</v>
          </cell>
          <cell r="D476" t="str">
            <v>IBF_AU_EXCL_ASSETS</v>
          </cell>
          <cell r="E476" t="str">
            <v>1015174220</v>
          </cell>
          <cell r="F476" t="str">
            <v>1015174220</v>
          </cell>
          <cell r="G476" t="str">
            <v>1015174220</v>
          </cell>
        </row>
        <row r="477">
          <cell r="A477" t="str">
            <v>1015201020</v>
          </cell>
          <cell r="B477" t="str">
            <v>LISTED EQUITY SECS - NIB</v>
          </cell>
          <cell r="C477" t="str">
            <v>IBF_AU_EXCL</v>
          </cell>
          <cell r="D477" t="str">
            <v>IBF_AU_EXCL_ASSETS</v>
          </cell>
          <cell r="E477" t="str">
            <v>1015201020</v>
          </cell>
          <cell r="F477" t="str">
            <v>1015201020</v>
          </cell>
          <cell r="G477" t="str">
            <v>1015201020</v>
          </cell>
        </row>
        <row r="478">
          <cell r="A478" t="str">
            <v>1015201120</v>
          </cell>
          <cell r="B478" t="str">
            <v>LISTED EQUITY SECS REVAL - NIB</v>
          </cell>
          <cell r="C478" t="str">
            <v>IBF_AU_EXCL</v>
          </cell>
          <cell r="D478" t="str">
            <v>IBF_AU_EXCL_ASSETS</v>
          </cell>
          <cell r="E478" t="str">
            <v>1015201120</v>
          </cell>
          <cell r="F478" t="str">
            <v>1015201120</v>
          </cell>
          <cell r="G478" t="str">
            <v>1015201120</v>
          </cell>
        </row>
        <row r="479">
          <cell r="A479" t="str">
            <v>1015201520</v>
          </cell>
          <cell r="B479" t="str">
            <v>UNLISTED EQUITY SECS - NIB</v>
          </cell>
          <cell r="C479" t="str">
            <v>IBF_AU_EXCL</v>
          </cell>
          <cell r="D479" t="str">
            <v>IBF_AU_EXCL_ASSETS</v>
          </cell>
          <cell r="E479" t="str">
            <v>1015201520</v>
          </cell>
          <cell r="F479" t="str">
            <v>1015201520</v>
          </cell>
          <cell r="G479" t="str">
            <v>1015201520</v>
          </cell>
        </row>
        <row r="480">
          <cell r="A480" t="str">
            <v>1015201620</v>
          </cell>
          <cell r="B480" t="str">
            <v>UNLISTED EQUITY SECS REVAL NIB</v>
          </cell>
          <cell r="C480" t="str">
            <v>IBF_AU_EXCL</v>
          </cell>
          <cell r="D480" t="str">
            <v>IBF_AU_EXCL_ASSETS</v>
          </cell>
          <cell r="E480" t="str">
            <v>1015201620</v>
          </cell>
          <cell r="F480" t="str">
            <v>1015201620</v>
          </cell>
          <cell r="G480" t="str">
            <v>1015201620</v>
          </cell>
        </row>
        <row r="481">
          <cell r="A481" t="str">
            <v>1015251020</v>
          </cell>
          <cell r="B481" t="str">
            <v>PHYSICAL BULLION - NIB</v>
          </cell>
          <cell r="C481" t="str">
            <v>IBF_AU_EXCL</v>
          </cell>
          <cell r="D481" t="str">
            <v>IBF_AU_EXCL_ASSETS</v>
          </cell>
          <cell r="E481" t="str">
            <v>1015251020</v>
          </cell>
          <cell r="F481" t="str">
            <v>1015251020</v>
          </cell>
          <cell r="G481" t="str">
            <v>1015251020</v>
          </cell>
        </row>
        <row r="482">
          <cell r="A482" t="str">
            <v>1015251120</v>
          </cell>
          <cell r="B482" t="str">
            <v>PHYSICAL BULLION REVAL - NIB</v>
          </cell>
          <cell r="C482" t="str">
            <v>IBF_AU_EXCL</v>
          </cell>
          <cell r="D482" t="str">
            <v>IBF_AU_EXCL_ASSETS</v>
          </cell>
          <cell r="E482" t="str">
            <v>1015251120</v>
          </cell>
          <cell r="F482" t="str">
            <v>1015251120</v>
          </cell>
          <cell r="G482" t="str">
            <v>1015251120</v>
          </cell>
        </row>
        <row r="483">
          <cell r="A483" t="str">
            <v>1015251520</v>
          </cell>
          <cell r="B483" t="str">
            <v>OTHER COMMODITIES - NIB</v>
          </cell>
          <cell r="C483" t="str">
            <v>IBF_AU_EXCL</v>
          </cell>
          <cell r="D483" t="str">
            <v>IBF_AU_EXCL_ASSETS</v>
          </cell>
          <cell r="E483" t="str">
            <v>1015251520</v>
          </cell>
          <cell r="F483" t="str">
            <v>1015251520</v>
          </cell>
          <cell r="G483" t="str">
            <v>1015251520</v>
          </cell>
        </row>
        <row r="484">
          <cell r="A484" t="str">
            <v>1015251620</v>
          </cell>
          <cell r="B484" t="str">
            <v>OTHER COMMODITIES REVAL - NIB</v>
          </cell>
          <cell r="C484" t="str">
            <v>IBF_AU_EXCL</v>
          </cell>
          <cell r="D484" t="str">
            <v>IBF_AU_EXCL_ASSETS</v>
          </cell>
          <cell r="E484" t="str">
            <v>1015251620</v>
          </cell>
          <cell r="F484" t="str">
            <v>1015251620</v>
          </cell>
          <cell r="G484" t="str">
            <v>1015251620</v>
          </cell>
        </row>
        <row r="485">
          <cell r="A485" t="str">
            <v>1015301530</v>
          </cell>
          <cell r="B485" t="str">
            <v>SEMI GOVT BONDS FAIR VALUE IB</v>
          </cell>
          <cell r="C485" t="str">
            <v>IBF_AU_EXCL</v>
          </cell>
          <cell r="D485" t="str">
            <v>IBF_AU_EXCL_ASSETS</v>
          </cell>
          <cell r="E485" t="str">
            <v>1015301530</v>
          </cell>
          <cell r="F485" t="str">
            <v>1015301530</v>
          </cell>
          <cell r="G485" t="str">
            <v>1015301530</v>
          </cell>
        </row>
        <row r="486">
          <cell r="A486" t="str">
            <v>1015301540</v>
          </cell>
          <cell r="B486" t="str">
            <v>SEMI GOVT BONDS FAIR VAL REVAL</v>
          </cell>
          <cell r="C486" t="str">
            <v>IBF_AU_EXCL</v>
          </cell>
          <cell r="D486" t="str">
            <v>IBF_AU_EXCL_ASSETS</v>
          </cell>
          <cell r="E486" t="str">
            <v>1015301540</v>
          </cell>
          <cell r="F486" t="str">
            <v>1015301540</v>
          </cell>
          <cell r="G486" t="str">
            <v>1015301540</v>
          </cell>
        </row>
        <row r="487">
          <cell r="A487" t="str">
            <v>1015302000</v>
          </cell>
          <cell r="B487" t="str">
            <v>CORP BONDS FAIR VALUE IB</v>
          </cell>
          <cell r="C487" t="str">
            <v>IBF_AU_EXCL</v>
          </cell>
          <cell r="D487" t="str">
            <v>IBF_AU_EXCL_ASSETS</v>
          </cell>
          <cell r="E487" t="str">
            <v>1015302000</v>
          </cell>
          <cell r="F487" t="str">
            <v>1015302000</v>
          </cell>
          <cell r="G487" t="str">
            <v>1015302000</v>
          </cell>
        </row>
        <row r="488">
          <cell r="A488" t="str">
            <v>1015302010</v>
          </cell>
          <cell r="B488" t="str">
            <v>CORP BONDS FAIR VAL REVAL</v>
          </cell>
          <cell r="C488" t="str">
            <v>IBF_AU_EXCL</v>
          </cell>
          <cell r="D488" t="str">
            <v>IBF_AU_EXCL_ASSETS</v>
          </cell>
          <cell r="E488" t="str">
            <v>1015302010</v>
          </cell>
          <cell r="F488" t="str">
            <v>1015302010</v>
          </cell>
          <cell r="G488" t="str">
            <v>1015302010</v>
          </cell>
        </row>
        <row r="489">
          <cell r="A489" t="str">
            <v>1015302030</v>
          </cell>
          <cell r="B489" t="str">
            <v>BANK BILLS FAIR VALU IB</v>
          </cell>
          <cell r="C489" t="str">
            <v>IBF_AU_EXCL</v>
          </cell>
          <cell r="D489" t="str">
            <v>IBF_AU_EXCL_ASSETS</v>
          </cell>
          <cell r="E489" t="str">
            <v>1015302030</v>
          </cell>
          <cell r="F489" t="str">
            <v>1015302030</v>
          </cell>
          <cell r="G489" t="str">
            <v>1015302030</v>
          </cell>
        </row>
        <row r="490">
          <cell r="A490" t="str">
            <v>1015302040</v>
          </cell>
          <cell r="B490" t="str">
            <v>BANK BILLS FAIR VAL REVALS</v>
          </cell>
          <cell r="C490" t="str">
            <v>IBF_AU_EXCL</v>
          </cell>
          <cell r="D490" t="str">
            <v>IBF_AU_EXCL_ASSETS</v>
          </cell>
          <cell r="E490" t="str">
            <v>1015302040</v>
          </cell>
          <cell r="F490" t="str">
            <v>1015302040</v>
          </cell>
          <cell r="G490" t="str">
            <v>1015302040</v>
          </cell>
        </row>
        <row r="491">
          <cell r="A491" t="str">
            <v>1015304030</v>
          </cell>
          <cell r="B491" t="str">
            <v>PROMISSORY NOTES FV IB</v>
          </cell>
          <cell r="C491" t="str">
            <v>IBF_AU_EXCL</v>
          </cell>
          <cell r="D491" t="str">
            <v>IBF_AU_EXCL_ASSETS</v>
          </cell>
          <cell r="E491" t="str">
            <v>1015304030</v>
          </cell>
          <cell r="F491" t="str">
            <v>1015304030</v>
          </cell>
          <cell r="G491" t="str">
            <v>1015304030</v>
          </cell>
        </row>
        <row r="492">
          <cell r="A492" t="str">
            <v>1015304040</v>
          </cell>
          <cell r="B492" t="str">
            <v>PROMISSORY NOTES FV REVAL</v>
          </cell>
          <cell r="C492" t="str">
            <v>IBF_AU_EXCL</v>
          </cell>
          <cell r="D492" t="str">
            <v>IBF_AU_EXCL_ASSETS</v>
          </cell>
          <cell r="E492" t="str">
            <v>1015304040</v>
          </cell>
          <cell r="F492" t="str">
            <v>1015304040</v>
          </cell>
          <cell r="G492" t="str">
            <v>1015304040</v>
          </cell>
        </row>
        <row r="493">
          <cell r="A493" t="str">
            <v>1015351020</v>
          </cell>
          <cell r="B493" t="str">
            <v>EQUITY INVEST SECURITIES REVAL</v>
          </cell>
          <cell r="C493" t="str">
            <v>IBF_AU_EXCL</v>
          </cell>
          <cell r="D493" t="str">
            <v>IBF_AU_EXCL_ASSETS</v>
          </cell>
          <cell r="E493" t="str">
            <v>1015351020</v>
          </cell>
          <cell r="F493" t="str">
            <v>1015351020</v>
          </cell>
          <cell r="G493" t="str">
            <v>1015351020</v>
          </cell>
        </row>
        <row r="494">
          <cell r="A494" t="str">
            <v>1015451010</v>
          </cell>
          <cell r="B494" t="str">
            <v>DEBT INVEST SECURITIES-IB-COST</v>
          </cell>
          <cell r="C494" t="str">
            <v>IBF_AU_EXCL</v>
          </cell>
          <cell r="D494" t="str">
            <v>IBF_AU_EXCL_ASSETS</v>
          </cell>
          <cell r="E494" t="str">
            <v>1015451010</v>
          </cell>
          <cell r="F494" t="str">
            <v>1015451010</v>
          </cell>
          <cell r="G494" t="str">
            <v>1015451010</v>
          </cell>
        </row>
        <row r="495">
          <cell r="A495" t="str">
            <v>1015451020</v>
          </cell>
          <cell r="B495" t="str">
            <v>DEBT INVESTMENT SECURITIES-INT</v>
          </cell>
          <cell r="C495" t="str">
            <v>IBF_AU_EXCL</v>
          </cell>
          <cell r="D495" t="str">
            <v>IBF_AU_EXCL_ASSETS</v>
          </cell>
          <cell r="E495" t="str">
            <v>1015451020</v>
          </cell>
          <cell r="F495" t="str">
            <v>1015451020</v>
          </cell>
          <cell r="G495" t="str">
            <v>1015451020</v>
          </cell>
        </row>
        <row r="496">
          <cell r="A496" t="str">
            <v>1015451030</v>
          </cell>
          <cell r="B496" t="str">
            <v>DEBT INVEST SECURITIES-REVAL</v>
          </cell>
          <cell r="C496" t="str">
            <v>IBF_AU_EXCL</v>
          </cell>
          <cell r="D496" t="str">
            <v>IBF_AU_EXCL_ASSETS</v>
          </cell>
          <cell r="E496" t="str">
            <v>1015451030</v>
          </cell>
          <cell r="F496" t="str">
            <v>1015451030</v>
          </cell>
          <cell r="G496" t="str">
            <v>1015451030</v>
          </cell>
        </row>
        <row r="497">
          <cell r="A497" t="str">
            <v>1015991010</v>
          </cell>
          <cell r="B497" t="str">
            <v>INTERNAL TRADING ASSETS IB</v>
          </cell>
          <cell r="C497" t="str">
            <v>IBF_AU_EXCL</v>
          </cell>
          <cell r="D497" t="str">
            <v>IBF_AU_EXCL_ASSETS</v>
          </cell>
          <cell r="E497" t="str">
            <v>1015991010</v>
          </cell>
          <cell r="F497" t="str">
            <v>1015991010</v>
          </cell>
          <cell r="G497" t="str">
            <v>1015991010</v>
          </cell>
        </row>
        <row r="498">
          <cell r="A498" t="str">
            <v>1015991020</v>
          </cell>
          <cell r="B498" t="str">
            <v>INTERNAL TRADING ASSETS NIB</v>
          </cell>
          <cell r="C498" t="str">
            <v>IBF_AU_EXCL</v>
          </cell>
          <cell r="D498" t="str">
            <v>IBF_AU_EXCL_ASSETS</v>
          </cell>
          <cell r="E498" t="str">
            <v>1015991020</v>
          </cell>
          <cell r="F498" t="str">
            <v>1015991020</v>
          </cell>
          <cell r="G498" t="str">
            <v>1015991020</v>
          </cell>
        </row>
        <row r="499">
          <cell r="A499" t="str">
            <v>1015991120</v>
          </cell>
          <cell r="B499" t="str">
            <v>INTERNAL TRAD ASSET REVAL NIB</v>
          </cell>
          <cell r="C499" t="str">
            <v>IBF_AU_EXCL</v>
          </cell>
          <cell r="D499" t="str">
            <v>IBF_AU_EXCL_ASSETS</v>
          </cell>
          <cell r="E499" t="str">
            <v>1015991120</v>
          </cell>
          <cell r="F499" t="str">
            <v>1015991120</v>
          </cell>
          <cell r="G499" t="str">
            <v>1015991120</v>
          </cell>
        </row>
        <row r="500">
          <cell r="A500" t="str">
            <v>1015992020</v>
          </cell>
          <cell r="B500" t="str">
            <v>INT ISSUED DEBT ASST FVTPL NIB</v>
          </cell>
          <cell r="C500" t="str">
            <v>IBF_AU_EXCL</v>
          </cell>
          <cell r="D500" t="str">
            <v>IBF_AU_EXCL_ASSETS</v>
          </cell>
          <cell r="E500" t="str">
            <v>1015992020</v>
          </cell>
          <cell r="F500" t="str">
            <v>1015992020</v>
          </cell>
          <cell r="G500" t="str">
            <v>1015992020</v>
          </cell>
        </row>
        <row r="501">
          <cell r="A501" t="str">
            <v>1021101520</v>
          </cell>
          <cell r="B501" t="str">
            <v>TRADG BOOK REVAL ASSET FX</v>
          </cell>
          <cell r="C501" t="str">
            <v>IBF_AU_EXCL</v>
          </cell>
          <cell r="D501" t="str">
            <v>IBF_AU_EXCL_ASSETS</v>
          </cell>
          <cell r="E501" t="str">
            <v>1021101520</v>
          </cell>
          <cell r="F501" t="str">
            <v>1021101520</v>
          </cell>
          <cell r="G501" t="str">
            <v>1021101520</v>
          </cell>
        </row>
        <row r="502">
          <cell r="A502" t="str">
            <v>1021102020</v>
          </cell>
          <cell r="B502" t="str">
            <v>TRADG BOOK REVAL ASSET EQTY</v>
          </cell>
          <cell r="C502" t="str">
            <v>IBF_AU_EXCL</v>
          </cell>
          <cell r="D502" t="str">
            <v>IBF_AU_EXCL_ASSETS</v>
          </cell>
          <cell r="E502" t="str">
            <v>1021102020</v>
          </cell>
          <cell r="F502" t="str">
            <v>1021102020</v>
          </cell>
          <cell r="G502" t="str">
            <v>1021102020</v>
          </cell>
        </row>
        <row r="503">
          <cell r="A503" t="str">
            <v>1021102120</v>
          </cell>
          <cell r="B503" t="str">
            <v>ACCR BOOK REVAL ASSET EQTY</v>
          </cell>
          <cell r="C503" t="str">
            <v>IBF_AU_EXCL</v>
          </cell>
          <cell r="D503" t="str">
            <v>IBF_AU_EXCL_ASSETS</v>
          </cell>
          <cell r="E503" t="str">
            <v>1021102120</v>
          </cell>
          <cell r="F503" t="str">
            <v>1021102120</v>
          </cell>
          <cell r="G503" t="str">
            <v>1021102120</v>
          </cell>
        </row>
        <row r="504">
          <cell r="A504" t="str">
            <v>1021102125</v>
          </cell>
          <cell r="B504" t="str">
            <v>ACCR BOOK MTMTU ASSET EQTY</v>
          </cell>
          <cell r="C504" t="str">
            <v>IBF_AU_EXCL</v>
          </cell>
          <cell r="D504" t="str">
            <v>IBF_AU_EXCL_ASSETS</v>
          </cell>
          <cell r="E504" t="str">
            <v>1021102125</v>
          </cell>
          <cell r="F504" t="str">
            <v>1021102125</v>
          </cell>
          <cell r="G504" t="str">
            <v>1021102125</v>
          </cell>
        </row>
        <row r="505">
          <cell r="A505" t="str">
            <v>1021102520</v>
          </cell>
          <cell r="B505" t="str">
            <v>TRADG BOOK REVAL ASSET COMM</v>
          </cell>
          <cell r="C505" t="str">
            <v>IBF_AU_EXCL</v>
          </cell>
          <cell r="D505" t="str">
            <v>IBF_AU_EXCL_ASSETS</v>
          </cell>
          <cell r="E505" t="str">
            <v>1021102520</v>
          </cell>
          <cell r="F505" t="str">
            <v>1021102520</v>
          </cell>
          <cell r="G505" t="str">
            <v>1021102520</v>
          </cell>
        </row>
        <row r="506">
          <cell r="A506" t="str">
            <v>1021102620</v>
          </cell>
          <cell r="B506" t="str">
            <v>ACCR BOOK REVAL ASSET COMM</v>
          </cell>
          <cell r="C506" t="str">
            <v>IBF_AU_EXCL</v>
          </cell>
          <cell r="D506" t="str">
            <v>IBF_AU_EXCL_ASSETS</v>
          </cell>
          <cell r="E506" t="str">
            <v>1021102620</v>
          </cell>
          <cell r="F506" t="str">
            <v>1021102620</v>
          </cell>
          <cell r="G506" t="str">
            <v>1021102620</v>
          </cell>
        </row>
        <row r="507">
          <cell r="A507" t="str">
            <v>1021102625</v>
          </cell>
          <cell r="B507" t="str">
            <v>ACCR BOOK MTMTU ASSET COMM</v>
          </cell>
          <cell r="C507" t="str">
            <v>IBF_AU_EXCL</v>
          </cell>
          <cell r="D507" t="str">
            <v>IBF_AU_EXCL_ASSETS</v>
          </cell>
          <cell r="E507" t="str">
            <v>1021102625</v>
          </cell>
          <cell r="F507" t="str">
            <v>1021102625</v>
          </cell>
          <cell r="G507" t="str">
            <v>1021102625</v>
          </cell>
        </row>
        <row r="508">
          <cell r="A508" t="str">
            <v>1021103020</v>
          </cell>
          <cell r="B508" t="str">
            <v>TRADG BOOK REVAL ASSET CRDER</v>
          </cell>
          <cell r="C508" t="str">
            <v>IBF_AU_EXCL</v>
          </cell>
          <cell r="D508" t="str">
            <v>IBF_AU_EXCL_ASSETS</v>
          </cell>
          <cell r="E508" t="str">
            <v>1021103020</v>
          </cell>
          <cell r="F508" t="str">
            <v>1021103020</v>
          </cell>
          <cell r="G508" t="str">
            <v>1021103020</v>
          </cell>
        </row>
        <row r="509">
          <cell r="A509" t="str">
            <v>1021103120</v>
          </cell>
          <cell r="B509" t="str">
            <v>ACCR BOOK REVAL ASSET CRDER</v>
          </cell>
          <cell r="C509" t="str">
            <v>IBF_AU_EXCL</v>
          </cell>
          <cell r="D509" t="str">
            <v>IBF_AU_EXCL_ASSETS</v>
          </cell>
          <cell r="E509" t="str">
            <v>1021103120</v>
          </cell>
          <cell r="F509" t="str">
            <v>1021103120</v>
          </cell>
          <cell r="G509" t="str">
            <v>1021103120</v>
          </cell>
        </row>
        <row r="510">
          <cell r="A510" t="str">
            <v>1021103125</v>
          </cell>
          <cell r="B510" t="str">
            <v>ACCR BOOK MTMTU ASSET CRDER</v>
          </cell>
          <cell r="C510" t="str">
            <v>IBF_AU_EXCL</v>
          </cell>
          <cell r="D510" t="str">
            <v>IBF_AU_EXCL_ASSETS</v>
          </cell>
          <cell r="E510" t="str">
            <v>1021103125</v>
          </cell>
          <cell r="F510" t="str">
            <v>1021103125</v>
          </cell>
          <cell r="G510" t="str">
            <v>1021103125</v>
          </cell>
        </row>
        <row r="511">
          <cell r="A511" t="str">
            <v>1021103520</v>
          </cell>
          <cell r="B511" t="str">
            <v>UNEXP OPT PREM TRADING BK MTM</v>
          </cell>
          <cell r="C511" t="str">
            <v>IBF_AU_EXCL</v>
          </cell>
          <cell r="D511" t="str">
            <v>IBF_AU_EXCL_ASSETS</v>
          </cell>
          <cell r="E511" t="str">
            <v>1021103520</v>
          </cell>
          <cell r="F511" t="str">
            <v>1021103520</v>
          </cell>
          <cell r="G511" t="str">
            <v>1021103520</v>
          </cell>
        </row>
        <row r="512">
          <cell r="A512" t="str">
            <v>1021151020</v>
          </cell>
          <cell r="B512" t="str">
            <v>TRADG BOOK FV HDG REVAL IR</v>
          </cell>
          <cell r="C512" t="str">
            <v>IBF_AU_EXCL</v>
          </cell>
          <cell r="D512" t="str">
            <v>IBF_AU_EXCL_ASSETS</v>
          </cell>
          <cell r="E512" t="str">
            <v>1021151020</v>
          </cell>
          <cell r="F512" t="str">
            <v>1021151020</v>
          </cell>
          <cell r="G512" t="str">
            <v>1021151020</v>
          </cell>
        </row>
        <row r="513">
          <cell r="A513" t="str">
            <v>1021151120</v>
          </cell>
          <cell r="B513" t="str">
            <v>ACCR BOOK FV HDG REVAL IR</v>
          </cell>
          <cell r="C513" t="str">
            <v>IBF_AU_EXCL</v>
          </cell>
          <cell r="D513" t="str">
            <v>IBF_AU_EXCL_ASSETS</v>
          </cell>
          <cell r="E513" t="str">
            <v>1021151120</v>
          </cell>
          <cell r="F513" t="str">
            <v>1021151120</v>
          </cell>
          <cell r="G513" t="str">
            <v>1021151120</v>
          </cell>
        </row>
        <row r="514">
          <cell r="A514" t="str">
            <v>1021151125</v>
          </cell>
          <cell r="B514" t="str">
            <v>ACCR BOOK FV HDG MTMTU IR</v>
          </cell>
          <cell r="C514" t="str">
            <v>IBF_AU_EXCL</v>
          </cell>
          <cell r="D514" t="str">
            <v>IBF_AU_EXCL_ASSETS</v>
          </cell>
          <cell r="E514" t="str">
            <v>1021151125</v>
          </cell>
          <cell r="F514" t="str">
            <v>1021151125</v>
          </cell>
          <cell r="G514" t="str">
            <v>1021151125</v>
          </cell>
        </row>
        <row r="515">
          <cell r="A515" t="str">
            <v>1021151520</v>
          </cell>
          <cell r="B515" t="str">
            <v>TRADG BOOK FV HDG REVAL FX</v>
          </cell>
          <cell r="C515" t="str">
            <v>IBF_AU_EXCL</v>
          </cell>
          <cell r="D515" t="str">
            <v>IBF_AU_EXCL_ASSETS</v>
          </cell>
          <cell r="E515" t="str">
            <v>1021151520</v>
          </cell>
          <cell r="F515" t="str">
            <v>1021151520</v>
          </cell>
          <cell r="G515" t="str">
            <v>1021151520</v>
          </cell>
        </row>
        <row r="516">
          <cell r="A516" t="str">
            <v>1021151620</v>
          </cell>
          <cell r="B516" t="str">
            <v>ACCR BOOK FV HDG REVAL FX</v>
          </cell>
          <cell r="C516" t="str">
            <v>IBF_AU_EXCL</v>
          </cell>
          <cell r="D516" t="str">
            <v>IBF_AU_EXCL_ASSETS</v>
          </cell>
          <cell r="E516" t="str">
            <v>1021151620</v>
          </cell>
          <cell r="F516" t="str">
            <v>1021151620</v>
          </cell>
          <cell r="G516" t="str">
            <v>1021151620</v>
          </cell>
        </row>
        <row r="517">
          <cell r="A517" t="str">
            <v>1021151625</v>
          </cell>
          <cell r="B517" t="str">
            <v>ACCR BOOK FV HDG MTMTU FX</v>
          </cell>
          <cell r="C517" t="str">
            <v>IBF_AU_EXCL</v>
          </cell>
          <cell r="D517" t="str">
            <v>IBF_AU_EXCL_ASSETS</v>
          </cell>
          <cell r="E517" t="str">
            <v>1021151625</v>
          </cell>
          <cell r="F517" t="str">
            <v>1021151625</v>
          </cell>
          <cell r="G517" t="str">
            <v>1021151625</v>
          </cell>
        </row>
        <row r="518">
          <cell r="A518" t="str">
            <v>1021152120</v>
          </cell>
          <cell r="B518" t="str">
            <v>ACCR BOOK FV HDG REVAL EQTY</v>
          </cell>
          <cell r="C518" t="str">
            <v>IBF_AU_EXCL</v>
          </cell>
          <cell r="D518" t="str">
            <v>IBF_AU_EXCL_ASSETS</v>
          </cell>
          <cell r="E518" t="str">
            <v>1021152120</v>
          </cell>
          <cell r="F518" t="str">
            <v>1021152120</v>
          </cell>
          <cell r="G518" t="str">
            <v>1021152120</v>
          </cell>
        </row>
        <row r="519">
          <cell r="A519" t="str">
            <v>1021152520</v>
          </cell>
          <cell r="B519" t="str">
            <v>TRADG BOOK FV HDG REVAL COMM</v>
          </cell>
          <cell r="C519" t="str">
            <v>IBF_AU_EXCL</v>
          </cell>
          <cell r="D519" t="str">
            <v>IBF_AU_EXCL_ASSETS</v>
          </cell>
          <cell r="E519" t="str">
            <v>1021152520</v>
          </cell>
          <cell r="F519" t="str">
            <v>1021152520</v>
          </cell>
          <cell r="G519" t="str">
            <v>1021152520</v>
          </cell>
        </row>
        <row r="520">
          <cell r="A520" t="str">
            <v>1021152620</v>
          </cell>
          <cell r="B520" t="str">
            <v>ACCR BOOK FV HDG REVAL COMM</v>
          </cell>
          <cell r="C520" t="str">
            <v>IBF_AU_EXCL</v>
          </cell>
          <cell r="D520" t="str">
            <v>IBF_AU_EXCL_ASSETS</v>
          </cell>
          <cell r="E520" t="str">
            <v>1021152620</v>
          </cell>
          <cell r="F520" t="str">
            <v>1021152620</v>
          </cell>
          <cell r="G520" t="str">
            <v>1021152620</v>
          </cell>
        </row>
        <row r="521">
          <cell r="A521" t="str">
            <v>1021152625</v>
          </cell>
          <cell r="B521" t="str">
            <v>ACCR BOOK FV HDG MTMTU COMM</v>
          </cell>
          <cell r="C521" t="str">
            <v>IBF_AU_EXCL</v>
          </cell>
          <cell r="D521" t="str">
            <v>IBF_AU_EXCL_ASSETS</v>
          </cell>
          <cell r="E521" t="str">
            <v>1021152625</v>
          </cell>
          <cell r="F521" t="str">
            <v>1021152625</v>
          </cell>
          <cell r="G521" t="str">
            <v>1021152625</v>
          </cell>
        </row>
        <row r="522">
          <cell r="A522" t="str">
            <v>1021153020</v>
          </cell>
          <cell r="B522" t="str">
            <v>TRADG BOOK FV HDG REVAL CRDER</v>
          </cell>
          <cell r="C522" t="str">
            <v>IBF_AU_EXCL</v>
          </cell>
          <cell r="D522" t="str">
            <v>IBF_AU_EXCL_ASSETS</v>
          </cell>
          <cell r="E522" t="str">
            <v>1021153020</v>
          </cell>
          <cell r="F522" t="str">
            <v>1021153020</v>
          </cell>
          <cell r="G522" t="str">
            <v>1021153020</v>
          </cell>
        </row>
        <row r="523">
          <cell r="A523" t="str">
            <v>1021153120</v>
          </cell>
          <cell r="B523" t="str">
            <v>ACCR BOOK FV HDG REVAL CRDER</v>
          </cell>
          <cell r="C523" t="str">
            <v>IBF_AU_EXCL</v>
          </cell>
          <cell r="D523" t="str">
            <v>IBF_AU_EXCL_ASSETS</v>
          </cell>
          <cell r="E523" t="str">
            <v>1021153120</v>
          </cell>
          <cell r="F523" t="str">
            <v>1021153120</v>
          </cell>
          <cell r="G523" t="str">
            <v>1021153120</v>
          </cell>
        </row>
        <row r="524">
          <cell r="A524" t="str">
            <v>1021153125</v>
          </cell>
          <cell r="B524" t="str">
            <v>ACCR BOOK FV HDG MTMTU CRDER</v>
          </cell>
          <cell r="C524" t="str">
            <v>IBF_AU_EXCL</v>
          </cell>
          <cell r="D524" t="str">
            <v>IBF_AU_EXCL_ASSETS</v>
          </cell>
          <cell r="E524" t="str">
            <v>1021153125</v>
          </cell>
          <cell r="F524" t="str">
            <v>1021153125</v>
          </cell>
          <cell r="G524" t="str">
            <v>1021153125</v>
          </cell>
        </row>
        <row r="525">
          <cell r="A525" t="str">
            <v>1021153620</v>
          </cell>
          <cell r="B525" t="str">
            <v>TRD BK FV HDG UNEXP OPT PREM</v>
          </cell>
          <cell r="C525" t="str">
            <v>IBF_AU_EXCL</v>
          </cell>
          <cell r="D525" t="str">
            <v>IBF_AU_EXCL_ASSETS</v>
          </cell>
          <cell r="E525" t="str">
            <v>1021153620</v>
          </cell>
          <cell r="F525" t="str">
            <v>1021153620</v>
          </cell>
          <cell r="G525" t="str">
            <v>1021153620</v>
          </cell>
        </row>
        <row r="526">
          <cell r="A526" t="str">
            <v>1021201020</v>
          </cell>
          <cell r="B526" t="str">
            <v>TRADG BOOK CF HDG REVAL IR</v>
          </cell>
          <cell r="C526" t="str">
            <v>IBF_AU_EXCL</v>
          </cell>
          <cell r="D526" t="str">
            <v>IBF_AU_EXCL_ASSETS</v>
          </cell>
          <cell r="E526" t="str">
            <v>1021201020</v>
          </cell>
          <cell r="F526" t="str">
            <v>1021201020</v>
          </cell>
          <cell r="G526" t="str">
            <v>1021201020</v>
          </cell>
        </row>
        <row r="527">
          <cell r="A527" t="str">
            <v>1021201120</v>
          </cell>
          <cell r="B527" t="str">
            <v>ACCR BOOK CF HDG REVAL IR</v>
          </cell>
          <cell r="C527" t="str">
            <v>IBF_AU_EXCL</v>
          </cell>
          <cell r="D527" t="str">
            <v>IBF_AU_EXCL_ASSETS</v>
          </cell>
          <cell r="E527" t="str">
            <v>1021201120</v>
          </cell>
          <cell r="F527" t="str">
            <v>1021201120</v>
          </cell>
          <cell r="G527" t="str">
            <v>1021201120</v>
          </cell>
        </row>
        <row r="528">
          <cell r="A528" t="str">
            <v>1021201125</v>
          </cell>
          <cell r="B528" t="str">
            <v>ACCR BOOK CF HDG MTMTU IR</v>
          </cell>
          <cell r="C528" t="str">
            <v>IBF_AU_EXCL</v>
          </cell>
          <cell r="D528" t="str">
            <v>IBF_AU_EXCL_ASSETS</v>
          </cell>
          <cell r="E528" t="str">
            <v>1021201125</v>
          </cell>
          <cell r="F528" t="str">
            <v>1021201125</v>
          </cell>
          <cell r="G528" t="str">
            <v>1021201125</v>
          </cell>
        </row>
        <row r="529">
          <cell r="A529" t="str">
            <v>1021201520</v>
          </cell>
          <cell r="B529" t="str">
            <v>TRADG BOOK CF HDG REVAL FX</v>
          </cell>
          <cell r="C529" t="str">
            <v>IBF_AU_EXCL</v>
          </cell>
          <cell r="D529" t="str">
            <v>IBF_AU_EXCL_ASSETS</v>
          </cell>
          <cell r="E529" t="str">
            <v>1021201520</v>
          </cell>
          <cell r="F529" t="str">
            <v>1021201520</v>
          </cell>
          <cell r="G529" t="str">
            <v>1021201520</v>
          </cell>
        </row>
        <row r="530">
          <cell r="A530" t="str">
            <v>1021201620</v>
          </cell>
          <cell r="B530" t="str">
            <v>ACCR BOOK CF HDG REVAL FX</v>
          </cell>
          <cell r="C530" t="str">
            <v>IBF_AU_EXCL</v>
          </cell>
          <cell r="D530" t="str">
            <v>IBF_AU_EXCL_ASSETS</v>
          </cell>
          <cell r="E530" t="str">
            <v>1021201620</v>
          </cell>
          <cell r="F530" t="str">
            <v>1021201620</v>
          </cell>
          <cell r="G530" t="str">
            <v>1021201620</v>
          </cell>
        </row>
        <row r="531">
          <cell r="A531" t="str">
            <v>1021201625</v>
          </cell>
          <cell r="B531" t="str">
            <v>ACCR BOOK CF HDG MTMTU FX</v>
          </cell>
          <cell r="C531" t="str">
            <v>IBF_AU_EXCL</v>
          </cell>
          <cell r="D531" t="str">
            <v>IBF_AU_EXCL_ASSETS</v>
          </cell>
          <cell r="E531" t="str">
            <v>1021201625</v>
          </cell>
          <cell r="F531" t="str">
            <v>1021201625</v>
          </cell>
          <cell r="G531" t="str">
            <v>1021201625</v>
          </cell>
        </row>
        <row r="532">
          <cell r="A532" t="str">
            <v>1021202020</v>
          </cell>
          <cell r="B532" t="str">
            <v>TRADG BOOK CF HDG REVAL EQTY</v>
          </cell>
          <cell r="C532" t="str">
            <v>IBF_AU_EXCL</v>
          </cell>
          <cell r="D532" t="str">
            <v>IBF_AU_EXCL_ASSETS</v>
          </cell>
          <cell r="E532" t="str">
            <v>1021202020</v>
          </cell>
          <cell r="F532" t="str">
            <v>1021202020</v>
          </cell>
          <cell r="G532" t="str">
            <v>1021202020</v>
          </cell>
        </row>
        <row r="533">
          <cell r="A533" t="str">
            <v>1021202120</v>
          </cell>
          <cell r="B533" t="str">
            <v>ACCR BOOK CF HDG REVAL EQTY</v>
          </cell>
          <cell r="C533" t="str">
            <v>IBF_AU_EXCL</v>
          </cell>
          <cell r="D533" t="str">
            <v>IBF_AU_EXCL_ASSETS</v>
          </cell>
          <cell r="E533" t="str">
            <v>1021202120</v>
          </cell>
          <cell r="F533" t="str">
            <v>1021202120</v>
          </cell>
          <cell r="G533" t="str">
            <v>1021202120</v>
          </cell>
        </row>
        <row r="534">
          <cell r="A534" t="str">
            <v>1021202125</v>
          </cell>
          <cell r="B534" t="str">
            <v>ACCR BOOK CF HDG MTMTU EQTY</v>
          </cell>
          <cell r="C534" t="str">
            <v>IBF_AU_EXCL</v>
          </cell>
          <cell r="D534" t="str">
            <v>IBF_AU_EXCL_ASSETS</v>
          </cell>
          <cell r="E534" t="str">
            <v>1021202125</v>
          </cell>
          <cell r="F534" t="str">
            <v>1021202125</v>
          </cell>
          <cell r="G534" t="str">
            <v>1021202125</v>
          </cell>
        </row>
        <row r="535">
          <cell r="A535" t="str">
            <v>1021202520</v>
          </cell>
          <cell r="B535" t="str">
            <v>TRADG BOOK CF HDG REVAL COMM</v>
          </cell>
          <cell r="C535" t="str">
            <v>IBF_AU_EXCL</v>
          </cell>
          <cell r="D535" t="str">
            <v>IBF_AU_EXCL_ASSETS</v>
          </cell>
          <cell r="E535" t="str">
            <v>1021202520</v>
          </cell>
          <cell r="F535" t="str">
            <v>1021202520</v>
          </cell>
          <cell r="G535" t="str">
            <v>1021202520</v>
          </cell>
        </row>
        <row r="536">
          <cell r="A536" t="str">
            <v>1021202620</v>
          </cell>
          <cell r="B536" t="str">
            <v>ACCR BOOK CF HDG REVAL COMM</v>
          </cell>
          <cell r="C536" t="str">
            <v>IBF_AU_EXCL</v>
          </cell>
          <cell r="D536" t="str">
            <v>IBF_AU_EXCL_ASSETS</v>
          </cell>
          <cell r="E536" t="str">
            <v>1021202620</v>
          </cell>
          <cell r="F536" t="str">
            <v>1021202620</v>
          </cell>
          <cell r="G536" t="str">
            <v>1021202620</v>
          </cell>
        </row>
        <row r="537">
          <cell r="A537" t="str">
            <v>1021202625</v>
          </cell>
          <cell r="B537" t="str">
            <v>ACCR BOOK CF HDG MTMTU COMM</v>
          </cell>
          <cell r="C537" t="str">
            <v>IBF_AU_EXCL</v>
          </cell>
          <cell r="D537" t="str">
            <v>IBF_AU_EXCL_ASSETS</v>
          </cell>
          <cell r="E537" t="str">
            <v>1021202625</v>
          </cell>
          <cell r="F537" t="str">
            <v>1021202625</v>
          </cell>
          <cell r="G537" t="str">
            <v>1021202625</v>
          </cell>
        </row>
        <row r="538">
          <cell r="A538" t="str">
            <v>1021203020</v>
          </cell>
          <cell r="B538" t="str">
            <v>TRADG BOOK CF HDG REVAL CRDER</v>
          </cell>
          <cell r="C538" t="str">
            <v>IBF_AU_EXCL</v>
          </cell>
          <cell r="D538" t="str">
            <v>IBF_AU_EXCL_ASSETS</v>
          </cell>
          <cell r="E538" t="str">
            <v>1021203020</v>
          </cell>
          <cell r="F538" t="str">
            <v>1021203020</v>
          </cell>
          <cell r="G538" t="str">
            <v>1021203020</v>
          </cell>
        </row>
        <row r="539">
          <cell r="A539" t="str">
            <v>1021203120</v>
          </cell>
          <cell r="B539" t="str">
            <v>ACCR BOOK CF HDG REVAL CRDER</v>
          </cell>
          <cell r="C539" t="str">
            <v>IBF_AU_EXCL</v>
          </cell>
          <cell r="D539" t="str">
            <v>IBF_AU_EXCL_ASSETS</v>
          </cell>
          <cell r="E539" t="str">
            <v>1021203120</v>
          </cell>
          <cell r="F539" t="str">
            <v>1021203120</v>
          </cell>
          <cell r="G539" t="str">
            <v>1021203120</v>
          </cell>
        </row>
        <row r="540">
          <cell r="A540" t="str">
            <v>1021203125</v>
          </cell>
          <cell r="B540" t="str">
            <v>ACCR BOOK CF HDG MTMTU CRDER</v>
          </cell>
          <cell r="C540" t="str">
            <v>IBF_AU_EXCL</v>
          </cell>
          <cell r="D540" t="str">
            <v>IBF_AU_EXCL_ASSETS</v>
          </cell>
          <cell r="E540" t="str">
            <v>1021203125</v>
          </cell>
          <cell r="F540" t="str">
            <v>1021203125</v>
          </cell>
          <cell r="G540" t="str">
            <v>1021203125</v>
          </cell>
        </row>
        <row r="541">
          <cell r="A541" t="str">
            <v>1021203720</v>
          </cell>
          <cell r="B541" t="str">
            <v>TRD BK CF HDG UNEXP OPT PREM</v>
          </cell>
          <cell r="C541" t="str">
            <v>IBF_AU_EXCL</v>
          </cell>
          <cell r="D541" t="str">
            <v>IBF_AU_EXCL_ASSETS</v>
          </cell>
          <cell r="E541" t="str">
            <v>1021203720</v>
          </cell>
          <cell r="F541" t="str">
            <v>1021203720</v>
          </cell>
          <cell r="G541" t="str">
            <v>1021203720</v>
          </cell>
        </row>
        <row r="542">
          <cell r="A542" t="str">
            <v>1021251520</v>
          </cell>
          <cell r="B542" t="str">
            <v>TRADG BOOK INV HDG REVAL FX</v>
          </cell>
          <cell r="C542" t="str">
            <v>IBF_AU_EXCL</v>
          </cell>
          <cell r="D542" t="str">
            <v>IBF_AU_EXCL_ASSETS</v>
          </cell>
          <cell r="E542" t="str">
            <v>1021251520</v>
          </cell>
          <cell r="F542" t="str">
            <v>1021251520</v>
          </cell>
          <cell r="G542" t="str">
            <v>1021251520</v>
          </cell>
        </row>
        <row r="543">
          <cell r="A543" t="str">
            <v>1021251620</v>
          </cell>
          <cell r="B543" t="str">
            <v>ACCR BOOK INV HDG REVAL FX</v>
          </cell>
          <cell r="C543" t="str">
            <v>IBF_AU_EXCL</v>
          </cell>
          <cell r="D543" t="str">
            <v>IBF_AU_EXCL_ASSETS</v>
          </cell>
          <cell r="E543" t="str">
            <v>1021251620</v>
          </cell>
          <cell r="F543" t="str">
            <v>1021251620</v>
          </cell>
          <cell r="G543" t="str">
            <v>1021251620</v>
          </cell>
        </row>
        <row r="544">
          <cell r="A544" t="str">
            <v>1021251625</v>
          </cell>
          <cell r="B544" t="str">
            <v>ACCR BOOK INV HDG MTMTU FX</v>
          </cell>
          <cell r="C544" t="str">
            <v>IBF_AU_EXCL</v>
          </cell>
          <cell r="D544" t="str">
            <v>IBF_AU_EXCL_ASSETS</v>
          </cell>
          <cell r="E544" t="str">
            <v>1021251625</v>
          </cell>
          <cell r="F544" t="str">
            <v>1021251625</v>
          </cell>
          <cell r="G544" t="str">
            <v>1021251625</v>
          </cell>
        </row>
        <row r="545">
          <cell r="A545" t="str">
            <v>1021301020</v>
          </cell>
          <cell r="B545" t="str">
            <v>SPECIFIC PROV DERIV IR NIB</v>
          </cell>
          <cell r="C545" t="str">
            <v>IBF_AU_EXCL</v>
          </cell>
          <cell r="D545" t="str">
            <v>IBF_AU_EXCL_ASSETS</v>
          </cell>
          <cell r="E545" t="str">
            <v>1021301020</v>
          </cell>
          <cell r="F545" t="str">
            <v>1021301020</v>
          </cell>
          <cell r="G545" t="str">
            <v>1021301020</v>
          </cell>
        </row>
        <row r="546">
          <cell r="A546" t="str">
            <v>1021301520</v>
          </cell>
          <cell r="B546" t="str">
            <v>SPECIFIC PROV DERIV FX NIB</v>
          </cell>
          <cell r="C546" t="str">
            <v>IBF_AU_EXCL</v>
          </cell>
          <cell r="D546" t="str">
            <v>IBF_AU_EXCL_ASSETS</v>
          </cell>
          <cell r="E546" t="str">
            <v>1021301520</v>
          </cell>
          <cell r="F546" t="str">
            <v>1021301520</v>
          </cell>
          <cell r="G546" t="str">
            <v>1021301520</v>
          </cell>
        </row>
        <row r="547">
          <cell r="A547" t="str">
            <v>1021302020</v>
          </cell>
          <cell r="B547" t="str">
            <v>SPECIFIC PROV DERIV EQUITY NIB</v>
          </cell>
          <cell r="C547" t="str">
            <v>IBF_AU_EXCL</v>
          </cell>
          <cell r="D547" t="str">
            <v>IBF_AU_EXCL_ASSETS</v>
          </cell>
          <cell r="E547" t="str">
            <v>1021302020</v>
          </cell>
          <cell r="F547" t="str">
            <v>1021302020</v>
          </cell>
          <cell r="G547" t="str">
            <v>1021302020</v>
          </cell>
        </row>
        <row r="548">
          <cell r="A548" t="str">
            <v>1021302520</v>
          </cell>
          <cell r="B548" t="str">
            <v>SPECIFIC PROV DERIV COMMOD NIB</v>
          </cell>
          <cell r="C548" t="str">
            <v>IBF_AU_EXCL</v>
          </cell>
          <cell r="D548" t="str">
            <v>IBF_AU_EXCL_ASSETS</v>
          </cell>
          <cell r="E548" t="str">
            <v>1021302520</v>
          </cell>
          <cell r="F548" t="str">
            <v>1021302520</v>
          </cell>
          <cell r="G548" t="str">
            <v>1021302520</v>
          </cell>
        </row>
        <row r="549">
          <cell r="A549" t="str">
            <v>1021303020</v>
          </cell>
          <cell r="B549" t="str">
            <v>SPECIFIC PROV DERIV CR DER NIB</v>
          </cell>
          <cell r="C549" t="str">
            <v>IBF_AU_EXCL</v>
          </cell>
          <cell r="D549" t="str">
            <v>IBF_AU_EXCL_ASSETS</v>
          </cell>
          <cell r="E549" t="str">
            <v>1021303020</v>
          </cell>
          <cell r="F549" t="str">
            <v>1021303020</v>
          </cell>
          <cell r="G549" t="str">
            <v>1021303020</v>
          </cell>
        </row>
        <row r="550">
          <cell r="A550" t="str">
            <v>1021350020</v>
          </cell>
          <cell r="B550" t="str">
            <v>UNEXPIRED OPTION PREMIUMS NIB</v>
          </cell>
          <cell r="C550" t="str">
            <v>IBF_AU_EXCL</v>
          </cell>
          <cell r="D550" t="str">
            <v>IBF_AU_EXCL_ASSETS</v>
          </cell>
          <cell r="E550" t="str">
            <v>1021350020</v>
          </cell>
          <cell r="F550" t="str">
            <v>1021350020</v>
          </cell>
          <cell r="G550" t="str">
            <v>1021350020</v>
          </cell>
        </row>
        <row r="551">
          <cell r="A551" t="str">
            <v>1021360010</v>
          </cell>
          <cell r="B551" t="str">
            <v>INITIAL MARGINS</v>
          </cell>
          <cell r="C551" t="str">
            <v>IBF_AU_EXCL</v>
          </cell>
          <cell r="D551" t="str">
            <v>IBF_AU_EXCL_ASSETS</v>
          </cell>
          <cell r="E551" t="str">
            <v>1021360010</v>
          </cell>
          <cell r="F551" t="str">
            <v>1021360010</v>
          </cell>
          <cell r="G551" t="str">
            <v>1021360010</v>
          </cell>
        </row>
        <row r="552">
          <cell r="A552" t="str">
            <v>1021360020</v>
          </cell>
          <cell r="B552" t="str">
            <v>VARIATION MARGINS</v>
          </cell>
          <cell r="C552" t="str">
            <v>IBF_AU_EXCL</v>
          </cell>
          <cell r="D552" t="str">
            <v>IBF_AU_EXCL_ASSETS</v>
          </cell>
          <cell r="E552" t="str">
            <v>1021360020</v>
          </cell>
          <cell r="F552" t="str">
            <v>1021360020</v>
          </cell>
          <cell r="G552" t="str">
            <v>1021360020</v>
          </cell>
        </row>
        <row r="553">
          <cell r="A553" t="str">
            <v>1021501010</v>
          </cell>
          <cell r="B553" t="str">
            <v>EMBEDDED DERIVATIVE ASSET (CAD</v>
          </cell>
          <cell r="C553" t="str">
            <v>IBF_AU_EXCL</v>
          </cell>
          <cell r="D553" t="str">
            <v>IBF_AU_EXCL_ASSETS</v>
          </cell>
          <cell r="E553" t="str">
            <v>1021501010</v>
          </cell>
          <cell r="F553" t="str">
            <v>1021501010</v>
          </cell>
          <cell r="G553" t="str">
            <v>1021501010</v>
          </cell>
        </row>
        <row r="554">
          <cell r="A554" t="str">
            <v>1021990020</v>
          </cell>
          <cell r="B554" t="str">
            <v>INTERNAL UNEXP OPTION PREM NIB</v>
          </cell>
          <cell r="C554" t="str">
            <v>IBF_AU_EXCL</v>
          </cell>
          <cell r="D554" t="str">
            <v>IBF_AU_EXCL_ASSETS</v>
          </cell>
          <cell r="E554" t="str">
            <v>1021990020</v>
          </cell>
          <cell r="F554" t="str">
            <v>1021990020</v>
          </cell>
          <cell r="G554" t="str">
            <v>1021990020</v>
          </cell>
        </row>
        <row r="555">
          <cell r="A555" t="str">
            <v>1021990025</v>
          </cell>
          <cell r="B555" t="str">
            <v>INTERNAL OPTION PREM MTMTU</v>
          </cell>
          <cell r="C555" t="str">
            <v>IBF_AU_EXCL</v>
          </cell>
          <cell r="D555" t="str">
            <v>IBF_AU_EXCL_ASSETS</v>
          </cell>
          <cell r="E555" t="str">
            <v>1021990025</v>
          </cell>
          <cell r="F555" t="str">
            <v>1021990025</v>
          </cell>
          <cell r="G555" t="str">
            <v>1021990025</v>
          </cell>
        </row>
        <row r="556">
          <cell r="A556" t="str">
            <v>1021991010</v>
          </cell>
          <cell r="B556" t="str">
            <v>STOCKBANKING INTRACOMPANY</v>
          </cell>
          <cell r="C556" t="str">
            <v>IBF_AU_EXCL</v>
          </cell>
          <cell r="D556" t="str">
            <v>IBF_AU_EXCL_ASSETS</v>
          </cell>
          <cell r="E556" t="str">
            <v>1021991010</v>
          </cell>
          <cell r="F556" t="str">
            <v>1021991010</v>
          </cell>
          <cell r="G556" t="str">
            <v>1021991010</v>
          </cell>
        </row>
        <row r="557">
          <cell r="A557" t="str">
            <v>1021991020</v>
          </cell>
          <cell r="B557" t="str">
            <v>INTERNAL REVAL ASSET IR</v>
          </cell>
          <cell r="C557" t="str">
            <v>IBF_AU_EXCL</v>
          </cell>
          <cell r="D557" t="str">
            <v>IBF_AU_EXCL_ASSETS</v>
          </cell>
          <cell r="E557" t="str">
            <v>1021991020</v>
          </cell>
          <cell r="F557" t="str">
            <v>1021991020</v>
          </cell>
          <cell r="G557" t="str">
            <v>1021991020</v>
          </cell>
        </row>
        <row r="558">
          <cell r="A558" t="str">
            <v>1021991025</v>
          </cell>
          <cell r="B558" t="str">
            <v>INTERNAL MTMTU ASSET IR</v>
          </cell>
          <cell r="C558" t="str">
            <v>IBF_AU_EXCL</v>
          </cell>
          <cell r="D558" t="str">
            <v>IBF_AU_EXCL_ASSETS</v>
          </cell>
          <cell r="E558" t="str">
            <v>1021991025</v>
          </cell>
          <cell r="F558" t="str">
            <v>1021991025</v>
          </cell>
          <cell r="G558" t="str">
            <v>1021991025</v>
          </cell>
        </row>
        <row r="559">
          <cell r="A559" t="str">
            <v>1021991120</v>
          </cell>
          <cell r="B559" t="str">
            <v>INTERNAL FV HDG REVAL IR</v>
          </cell>
          <cell r="C559" t="str">
            <v>IBF_AU_EXCL</v>
          </cell>
          <cell r="D559" t="str">
            <v>IBF_AU_EXCL_ASSETS</v>
          </cell>
          <cell r="E559" t="str">
            <v>1021991120</v>
          </cell>
          <cell r="F559" t="str">
            <v>1021991120</v>
          </cell>
          <cell r="G559" t="str">
            <v>1021991120</v>
          </cell>
        </row>
        <row r="560">
          <cell r="A560" t="str">
            <v>1021991125</v>
          </cell>
          <cell r="B560" t="str">
            <v>INTERNAL FV HDG MTMTU IR</v>
          </cell>
          <cell r="C560" t="str">
            <v>IBF_AU_EXCL</v>
          </cell>
          <cell r="D560" t="str">
            <v>IBF_AU_EXCL_ASSETS</v>
          </cell>
          <cell r="E560" t="str">
            <v>1021991125</v>
          </cell>
          <cell r="F560" t="str">
            <v>1021991125</v>
          </cell>
          <cell r="G560" t="str">
            <v>1021991125</v>
          </cell>
        </row>
        <row r="561">
          <cell r="A561" t="str">
            <v>1021991220</v>
          </cell>
          <cell r="B561" t="str">
            <v>INTERNAL CF HDG REVAL IR</v>
          </cell>
          <cell r="C561" t="str">
            <v>IBF_AU_EXCL</v>
          </cell>
          <cell r="D561" t="str">
            <v>IBF_AU_EXCL_ASSETS</v>
          </cell>
          <cell r="E561" t="str">
            <v>1021991220</v>
          </cell>
          <cell r="F561" t="str">
            <v>1021991220</v>
          </cell>
          <cell r="G561" t="str">
            <v>1021991220</v>
          </cell>
        </row>
        <row r="562">
          <cell r="A562" t="str">
            <v>1021991225</v>
          </cell>
          <cell r="B562" t="str">
            <v>INTERNAL CF HDG MTMTU IR</v>
          </cell>
          <cell r="C562" t="str">
            <v>IBF_AU_EXCL</v>
          </cell>
          <cell r="D562" t="str">
            <v>IBF_AU_EXCL_ASSETS</v>
          </cell>
          <cell r="E562" t="str">
            <v>1021991225</v>
          </cell>
          <cell r="F562" t="str">
            <v>1021991225</v>
          </cell>
          <cell r="G562" t="str">
            <v>1021991225</v>
          </cell>
        </row>
        <row r="563">
          <cell r="A563" t="str">
            <v>1021991520</v>
          </cell>
          <cell r="B563" t="str">
            <v>INTERNAL REVAL ASSET FX</v>
          </cell>
          <cell r="C563" t="str">
            <v>IBF_AU_EXCL</v>
          </cell>
          <cell r="D563" t="str">
            <v>IBF_AU_EXCL_ASSETS</v>
          </cell>
          <cell r="E563" t="str">
            <v>1021991520</v>
          </cell>
          <cell r="F563" t="str">
            <v>1021991520</v>
          </cell>
          <cell r="G563" t="str">
            <v>1021991520</v>
          </cell>
        </row>
        <row r="564">
          <cell r="A564" t="str">
            <v>1021991525</v>
          </cell>
          <cell r="B564" t="str">
            <v>INTERNAL MTMTU ASSET FX</v>
          </cell>
          <cell r="C564" t="str">
            <v>IBF_AU_EXCL</v>
          </cell>
          <cell r="D564" t="str">
            <v>IBF_AU_EXCL_ASSETS</v>
          </cell>
          <cell r="E564" t="str">
            <v>1021991525</v>
          </cell>
          <cell r="F564" t="str">
            <v>1021991525</v>
          </cell>
          <cell r="G564" t="str">
            <v>1021991525</v>
          </cell>
        </row>
        <row r="565">
          <cell r="A565" t="str">
            <v>1021991620</v>
          </cell>
          <cell r="B565" t="str">
            <v>INTERNAL FV HDG REVAL FX</v>
          </cell>
          <cell r="C565" t="str">
            <v>IBF_AU_EXCL</v>
          </cell>
          <cell r="D565" t="str">
            <v>IBF_AU_EXCL_ASSETS</v>
          </cell>
          <cell r="E565" t="str">
            <v>1021991620</v>
          </cell>
          <cell r="F565" t="str">
            <v>1021991620</v>
          </cell>
          <cell r="G565" t="str">
            <v>1021991620</v>
          </cell>
        </row>
        <row r="566">
          <cell r="A566" t="str">
            <v>1021991625</v>
          </cell>
          <cell r="B566" t="str">
            <v>INTERNAL FV HDG MTMTU FX</v>
          </cell>
          <cell r="C566" t="str">
            <v>IBF_AU_EXCL</v>
          </cell>
          <cell r="D566" t="str">
            <v>IBF_AU_EXCL_ASSETS</v>
          </cell>
          <cell r="E566" t="str">
            <v>1021991625</v>
          </cell>
          <cell r="F566" t="str">
            <v>1021991625</v>
          </cell>
          <cell r="G566" t="str">
            <v>1021991625</v>
          </cell>
        </row>
        <row r="567">
          <cell r="A567" t="str">
            <v>1021991720</v>
          </cell>
          <cell r="B567" t="str">
            <v>INTERNAL CF HDG REVAL FX</v>
          </cell>
          <cell r="C567" t="str">
            <v>IBF_AU_EXCL</v>
          </cell>
          <cell r="D567" t="str">
            <v>IBF_AU_EXCL_ASSETS</v>
          </cell>
          <cell r="E567" t="str">
            <v>1021991720</v>
          </cell>
          <cell r="F567" t="str">
            <v>1021991720</v>
          </cell>
          <cell r="G567" t="str">
            <v>1021991720</v>
          </cell>
        </row>
        <row r="568">
          <cell r="A568" t="str">
            <v>1021991725</v>
          </cell>
          <cell r="B568" t="str">
            <v>INTERNAL CF HDG MTMTU FX</v>
          </cell>
          <cell r="C568" t="str">
            <v>IBF_AU_EXCL</v>
          </cell>
          <cell r="D568" t="str">
            <v>IBF_AU_EXCL_ASSETS</v>
          </cell>
          <cell r="E568" t="str">
            <v>1021991725</v>
          </cell>
          <cell r="F568" t="str">
            <v>1021991725</v>
          </cell>
          <cell r="G568" t="str">
            <v>1021991725</v>
          </cell>
        </row>
        <row r="569">
          <cell r="A569" t="str">
            <v>1021992020</v>
          </cell>
          <cell r="B569" t="str">
            <v>INTERNAL REVAL ASSET EQTY</v>
          </cell>
          <cell r="C569" t="str">
            <v>IBF_AU_EXCL</v>
          </cell>
          <cell r="D569" t="str">
            <v>IBF_AU_EXCL_ASSETS</v>
          </cell>
          <cell r="E569" t="str">
            <v>1021992020</v>
          </cell>
          <cell r="F569" t="str">
            <v>1021992020</v>
          </cell>
          <cell r="G569" t="str">
            <v>1021992020</v>
          </cell>
        </row>
        <row r="570">
          <cell r="A570" t="str">
            <v>1021992025</v>
          </cell>
          <cell r="B570" t="str">
            <v>INTERNAL MTMTU ASSET EQTY</v>
          </cell>
          <cell r="C570" t="str">
            <v>IBF_AU_EXCL</v>
          </cell>
          <cell r="D570" t="str">
            <v>IBF_AU_EXCL_ASSETS</v>
          </cell>
          <cell r="E570" t="str">
            <v>1021992025</v>
          </cell>
          <cell r="F570" t="str">
            <v>1021992025</v>
          </cell>
          <cell r="G570" t="str">
            <v>1021992025</v>
          </cell>
        </row>
        <row r="571">
          <cell r="A571" t="str">
            <v>1021992120</v>
          </cell>
          <cell r="B571" t="str">
            <v>INTERNAL FV HDG REVAL EQTY</v>
          </cell>
          <cell r="C571" t="str">
            <v>IBF_AU_EXCL</v>
          </cell>
          <cell r="D571" t="str">
            <v>IBF_AU_EXCL_ASSETS</v>
          </cell>
          <cell r="E571" t="str">
            <v>1021992120</v>
          </cell>
          <cell r="F571" t="str">
            <v>1021992120</v>
          </cell>
          <cell r="G571" t="str">
            <v>1021992120</v>
          </cell>
        </row>
        <row r="572">
          <cell r="A572" t="str">
            <v>1021992125</v>
          </cell>
          <cell r="B572" t="str">
            <v>INTERNAL FV HDG MTMTU EQTY</v>
          </cell>
          <cell r="C572" t="str">
            <v>IBF_AU_EXCL</v>
          </cell>
          <cell r="D572" t="str">
            <v>IBF_AU_EXCL_ASSETS</v>
          </cell>
          <cell r="E572" t="str">
            <v>1021992125</v>
          </cell>
          <cell r="F572" t="str">
            <v>1021992125</v>
          </cell>
          <cell r="G572" t="str">
            <v>1021992125</v>
          </cell>
        </row>
        <row r="573">
          <cell r="A573" t="str">
            <v>1021992220</v>
          </cell>
          <cell r="B573" t="str">
            <v>INTERNAL CF HDG REVAL EQTY</v>
          </cell>
          <cell r="C573" t="str">
            <v>IBF_AU_EXCL</v>
          </cell>
          <cell r="D573" t="str">
            <v>IBF_AU_EXCL_ASSETS</v>
          </cell>
          <cell r="E573" t="str">
            <v>1021992220</v>
          </cell>
          <cell r="F573" t="str">
            <v>1021992220</v>
          </cell>
          <cell r="G573" t="str">
            <v>1021992220</v>
          </cell>
        </row>
        <row r="574">
          <cell r="A574" t="str">
            <v>1021992225</v>
          </cell>
          <cell r="B574" t="str">
            <v>INTERNAL CF HDG MTMTU EQTY</v>
          </cell>
          <cell r="C574" t="str">
            <v>IBF_AU_EXCL</v>
          </cell>
          <cell r="D574" t="str">
            <v>IBF_AU_EXCL_ASSETS</v>
          </cell>
          <cell r="E574" t="str">
            <v>1021992225</v>
          </cell>
          <cell r="F574" t="str">
            <v>1021992225</v>
          </cell>
          <cell r="G574" t="str">
            <v>1021992225</v>
          </cell>
        </row>
        <row r="575">
          <cell r="A575" t="str">
            <v>1021992520</v>
          </cell>
          <cell r="B575" t="str">
            <v>INTERNAL REVAL ASSET COMM</v>
          </cell>
          <cell r="C575" t="str">
            <v>IBF_AU_EXCL</v>
          </cell>
          <cell r="D575" t="str">
            <v>IBF_AU_EXCL_ASSETS</v>
          </cell>
          <cell r="E575" t="str">
            <v>1021992520</v>
          </cell>
          <cell r="F575" t="str">
            <v>1021992520</v>
          </cell>
          <cell r="G575" t="str">
            <v>1021992520</v>
          </cell>
        </row>
        <row r="576">
          <cell r="A576" t="str">
            <v>1021992525</v>
          </cell>
          <cell r="B576" t="str">
            <v>INTERNAL MTMTU ASSET COMM</v>
          </cell>
          <cell r="C576" t="str">
            <v>IBF_AU_EXCL</v>
          </cell>
          <cell r="D576" t="str">
            <v>IBF_AU_EXCL_ASSETS</v>
          </cell>
          <cell r="E576" t="str">
            <v>1021992525</v>
          </cell>
          <cell r="F576" t="str">
            <v>1021992525</v>
          </cell>
          <cell r="G576" t="str">
            <v>1021992525</v>
          </cell>
        </row>
        <row r="577">
          <cell r="A577" t="str">
            <v>1021992620</v>
          </cell>
          <cell r="B577" t="str">
            <v>INTERNAL FV HDG REVAL COMM</v>
          </cell>
          <cell r="C577" t="str">
            <v>IBF_AU_EXCL</v>
          </cell>
          <cell r="D577" t="str">
            <v>IBF_AU_EXCL_ASSETS</v>
          </cell>
          <cell r="E577" t="str">
            <v>1021992620</v>
          </cell>
          <cell r="F577" t="str">
            <v>1021992620</v>
          </cell>
          <cell r="G577" t="str">
            <v>1021992620</v>
          </cell>
        </row>
        <row r="578">
          <cell r="A578" t="str">
            <v>1021992625</v>
          </cell>
          <cell r="B578" t="str">
            <v>INTERNAL FV HDG MTMTU COMM</v>
          </cell>
          <cell r="C578" t="str">
            <v>IBF_AU_EXCL</v>
          </cell>
          <cell r="D578" t="str">
            <v>IBF_AU_EXCL_ASSETS</v>
          </cell>
          <cell r="E578" t="str">
            <v>1021992625</v>
          </cell>
          <cell r="F578" t="str">
            <v>1021992625</v>
          </cell>
          <cell r="G578" t="str">
            <v>1021992625</v>
          </cell>
        </row>
        <row r="579">
          <cell r="A579" t="str">
            <v>1021992720</v>
          </cell>
          <cell r="B579" t="str">
            <v>INTERNAL CF HDG REVAL COMM</v>
          </cell>
          <cell r="C579" t="str">
            <v>IBF_AU_EXCL</v>
          </cell>
          <cell r="D579" t="str">
            <v>IBF_AU_EXCL_ASSETS</v>
          </cell>
          <cell r="E579" t="str">
            <v>1021992720</v>
          </cell>
          <cell r="F579" t="str">
            <v>1021992720</v>
          </cell>
          <cell r="G579" t="str">
            <v>1021992720</v>
          </cell>
        </row>
        <row r="580">
          <cell r="A580" t="str">
            <v>1021992725</v>
          </cell>
          <cell r="B580" t="str">
            <v>INTERNAL CF HDG MTMTU COMM</v>
          </cell>
          <cell r="C580" t="str">
            <v>IBF_AU_EXCL</v>
          </cell>
          <cell r="D580" t="str">
            <v>IBF_AU_EXCL_ASSETS</v>
          </cell>
          <cell r="E580" t="str">
            <v>1021992725</v>
          </cell>
          <cell r="F580" t="str">
            <v>1021992725</v>
          </cell>
          <cell r="G580" t="str">
            <v>1021992725</v>
          </cell>
        </row>
        <row r="581">
          <cell r="A581" t="str">
            <v>1021993020</v>
          </cell>
          <cell r="B581" t="str">
            <v>INTERNAL REVAL ASSET CR DERIV</v>
          </cell>
          <cell r="C581" t="str">
            <v>IBF_AU_EXCL</v>
          </cell>
          <cell r="D581" t="str">
            <v>IBF_AU_EXCL_ASSETS</v>
          </cell>
          <cell r="E581" t="str">
            <v>1021993020</v>
          </cell>
          <cell r="F581" t="str">
            <v>1021993020</v>
          </cell>
          <cell r="G581" t="str">
            <v>1021993020</v>
          </cell>
        </row>
        <row r="582">
          <cell r="A582" t="str">
            <v>1021993025</v>
          </cell>
          <cell r="B582" t="str">
            <v>INTERNAL MTMTU ASSET CR DERIV</v>
          </cell>
          <cell r="C582" t="str">
            <v>IBF_AU_EXCL</v>
          </cell>
          <cell r="D582" t="str">
            <v>IBF_AU_EXCL_ASSETS</v>
          </cell>
          <cell r="E582" t="str">
            <v>1021993025</v>
          </cell>
          <cell r="F582" t="str">
            <v>1021993025</v>
          </cell>
          <cell r="G582" t="str">
            <v>1021993025</v>
          </cell>
        </row>
        <row r="583">
          <cell r="A583" t="str">
            <v>1021993120</v>
          </cell>
          <cell r="B583" t="str">
            <v>INTERNAL FV HDG REVAL CRDER</v>
          </cell>
          <cell r="C583" t="str">
            <v>IBF_AU_EXCL</v>
          </cell>
          <cell r="D583" t="str">
            <v>IBF_AU_EXCL_ASSETS</v>
          </cell>
          <cell r="E583" t="str">
            <v>1021993120</v>
          </cell>
          <cell r="F583" t="str">
            <v>1021993120</v>
          </cell>
          <cell r="G583" t="str">
            <v>1021993120</v>
          </cell>
        </row>
        <row r="584">
          <cell r="A584" t="str">
            <v>1021993125</v>
          </cell>
          <cell r="B584" t="str">
            <v>INTERNAL FV HDG MTMTU CRDER</v>
          </cell>
          <cell r="C584" t="str">
            <v>IBF_AU_EXCL</v>
          </cell>
          <cell r="D584" t="str">
            <v>IBF_AU_EXCL_ASSETS</v>
          </cell>
          <cell r="E584" t="str">
            <v>1021993125</v>
          </cell>
          <cell r="F584" t="str">
            <v>1021993125</v>
          </cell>
          <cell r="G584" t="str">
            <v>1021993125</v>
          </cell>
        </row>
        <row r="585">
          <cell r="A585" t="str">
            <v>1021993220</v>
          </cell>
          <cell r="B585" t="str">
            <v>INTERNAL CF HDG REVAL CRDER</v>
          </cell>
          <cell r="C585" t="str">
            <v>IBF_AU_EXCL</v>
          </cell>
          <cell r="D585" t="str">
            <v>IBF_AU_EXCL_ASSETS</v>
          </cell>
          <cell r="E585" t="str">
            <v>1021993220</v>
          </cell>
          <cell r="F585" t="str">
            <v>1021993220</v>
          </cell>
          <cell r="G585" t="str">
            <v>1021993220</v>
          </cell>
        </row>
        <row r="586">
          <cell r="A586" t="str">
            <v>1021993225</v>
          </cell>
          <cell r="B586" t="str">
            <v>INTERNAL CF HDG MTMTU CRDER</v>
          </cell>
          <cell r="C586" t="str">
            <v>IBF_AU_EXCL</v>
          </cell>
          <cell r="D586" t="str">
            <v>IBF_AU_EXCL_ASSETS</v>
          </cell>
          <cell r="E586" t="str">
            <v>1021993225</v>
          </cell>
          <cell r="F586" t="str">
            <v>1021993225</v>
          </cell>
          <cell r="G586" t="str">
            <v>1021993225</v>
          </cell>
        </row>
        <row r="587">
          <cell r="A587" t="str">
            <v>1021993520</v>
          </cell>
          <cell r="B587" t="str">
            <v>INTERN UNEXP OPT PREM MTM</v>
          </cell>
          <cell r="C587" t="str">
            <v>IBF_AU_EXCL</v>
          </cell>
          <cell r="D587" t="str">
            <v>IBF_AU_EXCL_ASSETS</v>
          </cell>
          <cell r="E587" t="str">
            <v>1021993520</v>
          </cell>
          <cell r="F587" t="str">
            <v>1021993520</v>
          </cell>
          <cell r="G587" t="str">
            <v>1021993520</v>
          </cell>
        </row>
        <row r="588">
          <cell r="A588" t="str">
            <v>1021993620</v>
          </cell>
          <cell r="B588" t="str">
            <v>INTER FV HDG UNEXP OPT PREM</v>
          </cell>
          <cell r="C588" t="str">
            <v>IBF_AU_EXCL</v>
          </cell>
          <cell r="D588" t="str">
            <v>IBF_AU_EXCL_ASSETS</v>
          </cell>
          <cell r="E588" t="str">
            <v>1021993620</v>
          </cell>
          <cell r="F588" t="str">
            <v>1021993620</v>
          </cell>
          <cell r="G588" t="str">
            <v>1021993620</v>
          </cell>
        </row>
        <row r="589">
          <cell r="A589" t="str">
            <v>1021993720</v>
          </cell>
          <cell r="B589" t="str">
            <v>INTER CF HDG OPT PREM</v>
          </cell>
          <cell r="C589" t="str">
            <v>IBF_AU_EXCL</v>
          </cell>
          <cell r="D589" t="str">
            <v>IBF_AU_EXCL_ASSETS</v>
          </cell>
          <cell r="E589" t="str">
            <v>1021993720</v>
          </cell>
          <cell r="F589" t="str">
            <v>1021993720</v>
          </cell>
          <cell r="G589" t="str">
            <v>1021993720</v>
          </cell>
        </row>
        <row r="590">
          <cell r="A590" t="str">
            <v>1024101010</v>
          </cell>
          <cell r="B590" t="str">
            <v>DUE FROM NB CLEAR HSE (AC) IB</v>
          </cell>
          <cell r="C590" t="str">
            <v>IBF_AU_EXCL</v>
          </cell>
          <cell r="D590" t="str">
            <v>IBF_AU_EXCL_ASSETS</v>
          </cell>
          <cell r="E590" t="str">
            <v>1024101010</v>
          </cell>
          <cell r="F590" t="str">
            <v>1024101010</v>
          </cell>
          <cell r="G590" t="str">
            <v>1024101010</v>
          </cell>
        </row>
        <row r="591">
          <cell r="A591" t="str">
            <v>1024101020</v>
          </cell>
          <cell r="B591" t="str">
            <v>DUE FROM NB CLEARHSE (AC) NIB</v>
          </cell>
          <cell r="C591" t="str">
            <v>IBF_AU_EXCL</v>
          </cell>
          <cell r="D591" t="str">
            <v>IBF_AU_EXCL_ASSETS</v>
          </cell>
          <cell r="E591" t="str">
            <v>1024101020</v>
          </cell>
          <cell r="F591" t="str">
            <v>1024101020</v>
          </cell>
          <cell r="G591" t="str">
            <v>1024101020</v>
          </cell>
        </row>
        <row r="592">
          <cell r="A592" t="str">
            <v>1024101120</v>
          </cell>
          <cell r="B592" t="str">
            <v>NB CLEAR HSE ACCRD INT - NIB</v>
          </cell>
          <cell r="C592" t="str">
            <v>IBF_AU_EXCL</v>
          </cell>
          <cell r="D592" t="str">
            <v>IBF_AU_EXCL_ASSETS</v>
          </cell>
          <cell r="E592" t="str">
            <v>1024101120</v>
          </cell>
          <cell r="F592" t="str">
            <v>1024101120</v>
          </cell>
          <cell r="G592" t="str">
            <v>1024101120</v>
          </cell>
        </row>
        <row r="593">
          <cell r="A593" t="str">
            <v>1024151020</v>
          </cell>
          <cell r="B593" t="str">
            <v>CALL OTHER FI LOAN (AC) NIB</v>
          </cell>
          <cell r="C593" t="str">
            <v>IBF_AU_EXCL</v>
          </cell>
          <cell r="D593" t="str">
            <v>IBF_AU_EXCL_ASSETS</v>
          </cell>
          <cell r="E593" t="str">
            <v>1024151020</v>
          </cell>
          <cell r="F593" t="str">
            <v>1024151020</v>
          </cell>
          <cell r="G593" t="str">
            <v>1024151020</v>
          </cell>
        </row>
        <row r="594">
          <cell r="A594" t="str">
            <v>1024151025</v>
          </cell>
          <cell r="B594" t="str">
            <v>TERM OTHER FI LOAN (AC) NIB</v>
          </cell>
          <cell r="C594" t="str">
            <v>IBF_AU_EXCL</v>
          </cell>
          <cell r="D594" t="str">
            <v>IBF_AU_EXCL_ASSETS</v>
          </cell>
          <cell r="E594" t="str">
            <v>1024151025</v>
          </cell>
          <cell r="F594" t="str">
            <v>1024151025</v>
          </cell>
          <cell r="G594" t="str">
            <v>1024151025</v>
          </cell>
        </row>
        <row r="595">
          <cell r="A595" t="str">
            <v>1024151120</v>
          </cell>
          <cell r="B595" t="str">
            <v>CALL OTHER FI LOAN ACC INT NIB</v>
          </cell>
          <cell r="C595" t="str">
            <v>IBF_AU_EXCL</v>
          </cell>
          <cell r="D595" t="str">
            <v>IBF_AU_EXCL_ASSETS</v>
          </cell>
          <cell r="E595" t="str">
            <v>1024151120</v>
          </cell>
          <cell r="F595" t="str">
            <v>1024151120</v>
          </cell>
          <cell r="G595" t="str">
            <v>1024151120</v>
          </cell>
        </row>
        <row r="596">
          <cell r="A596" t="str">
            <v>1024151125</v>
          </cell>
          <cell r="B596" t="str">
            <v>TERM OTHER FI LOAN ACC INT NIB</v>
          </cell>
          <cell r="C596" t="str">
            <v>IBF_AU_EXCL</v>
          </cell>
          <cell r="D596" t="str">
            <v>IBF_AU_EXCL_ASSETS</v>
          </cell>
          <cell r="E596" t="str">
            <v>1024151125</v>
          </cell>
          <cell r="F596" t="str">
            <v>1024151125</v>
          </cell>
          <cell r="G596" t="str">
            <v>1024151125</v>
          </cell>
        </row>
        <row r="597">
          <cell r="A597" t="str">
            <v>1024151510</v>
          </cell>
          <cell r="B597" t="str">
            <v>DUE FROM REGIS BROKER IB</v>
          </cell>
          <cell r="C597" t="str">
            <v>IBF_AU_EXCL</v>
          </cell>
          <cell r="D597" t="str">
            <v>IBF_AU_EXCL_ASSETS</v>
          </cell>
          <cell r="E597" t="str">
            <v>1024151510</v>
          </cell>
          <cell r="F597" t="str">
            <v>1024151510</v>
          </cell>
          <cell r="G597" t="str">
            <v>1024151510</v>
          </cell>
        </row>
        <row r="598">
          <cell r="A598" t="str">
            <v>1024151520</v>
          </cell>
          <cell r="B598" t="str">
            <v>OTHER FI LOAN UNEARNED INC NIB</v>
          </cell>
          <cell r="C598" t="str">
            <v>IBF_AU_EXCL</v>
          </cell>
          <cell r="D598" t="str">
            <v>IBF_AU_EXCL_ASSETS</v>
          </cell>
          <cell r="E598" t="str">
            <v>1024151520</v>
          </cell>
          <cell r="F598" t="str">
            <v>1024151520</v>
          </cell>
          <cell r="G598" t="str">
            <v>1024151520</v>
          </cell>
        </row>
        <row r="599">
          <cell r="A599" t="str">
            <v>1024151620</v>
          </cell>
          <cell r="B599" t="str">
            <v>REGIS BROKER INTEREST ACCR IB</v>
          </cell>
          <cell r="C599" t="str">
            <v>IBF_AU_EXCL</v>
          </cell>
          <cell r="D599" t="str">
            <v>IBF_AU_EXCL_ASSETS</v>
          </cell>
          <cell r="E599" t="str">
            <v>1024151620</v>
          </cell>
          <cell r="F599" t="str">
            <v>1024151620</v>
          </cell>
          <cell r="G599" t="str">
            <v>1024151620</v>
          </cell>
        </row>
        <row r="600">
          <cell r="A600" t="str">
            <v>1024152020</v>
          </cell>
          <cell r="B600" t="str">
            <v>CAP EXP  OTHER FI LOAN FEE NIB</v>
          </cell>
          <cell r="C600" t="str">
            <v>IBF_AU_EXCL</v>
          </cell>
          <cell r="D600" t="str">
            <v>IBF_AU_EXCL_ASSETS</v>
          </cell>
          <cell r="E600" t="str">
            <v>1024152020</v>
          </cell>
          <cell r="F600" t="str">
            <v>1024152020</v>
          </cell>
          <cell r="G600" t="str">
            <v>1024152020</v>
          </cell>
        </row>
        <row r="601">
          <cell r="A601" t="str">
            <v>1024152520</v>
          </cell>
          <cell r="B601" t="str">
            <v>OTH FIS LOAN AC SPEC PROV NIB</v>
          </cell>
          <cell r="C601" t="str">
            <v>IBF_AU_EXCL</v>
          </cell>
          <cell r="D601" t="str">
            <v>IBF_AU_EXCL_ASSETS</v>
          </cell>
          <cell r="E601" t="str">
            <v>1024152520</v>
          </cell>
          <cell r="F601" t="str">
            <v>1024152520</v>
          </cell>
          <cell r="G601" t="str">
            <v>1024152520</v>
          </cell>
        </row>
        <row r="602">
          <cell r="A602" t="str">
            <v>1024153015</v>
          </cell>
          <cell r="B602" t="str">
            <v>TERM OTHER FI LEASE AC IB</v>
          </cell>
          <cell r="C602" t="str">
            <v>IBF_AU_EXCL</v>
          </cell>
          <cell r="D602" t="str">
            <v>IBF_AU_EXCL_ASSETS</v>
          </cell>
          <cell r="E602" t="str">
            <v>1024153015</v>
          </cell>
          <cell r="F602" t="str">
            <v>1024153015</v>
          </cell>
          <cell r="G602" t="str">
            <v>1024153015</v>
          </cell>
        </row>
        <row r="603">
          <cell r="A603" t="str">
            <v>1024153120</v>
          </cell>
          <cell r="B603" t="str">
            <v>OTHER FI LEASE REC ACC INT NIB</v>
          </cell>
          <cell r="C603" t="str">
            <v>IBF_AU_EXCL</v>
          </cell>
          <cell r="D603" t="str">
            <v>IBF_AU_EXCL_ASSETS</v>
          </cell>
          <cell r="E603" t="str">
            <v>1024153120</v>
          </cell>
          <cell r="F603" t="str">
            <v>1024153120</v>
          </cell>
          <cell r="G603" t="str">
            <v>1024153120</v>
          </cell>
        </row>
        <row r="604">
          <cell r="A604" t="str">
            <v>1024153520</v>
          </cell>
          <cell r="B604" t="str">
            <v>OTH FI LEASE UNEARNED INC NIB</v>
          </cell>
          <cell r="C604" t="str">
            <v>IBF_AU_EXCL</v>
          </cell>
          <cell r="D604" t="str">
            <v>IBF_AU_EXCL_ASSETS</v>
          </cell>
          <cell r="E604" t="str">
            <v>1024153520</v>
          </cell>
          <cell r="F604" t="str">
            <v>1024153520</v>
          </cell>
          <cell r="G604" t="str">
            <v>1024153520</v>
          </cell>
        </row>
        <row r="605">
          <cell r="A605" t="str">
            <v>1024154020</v>
          </cell>
          <cell r="B605" t="str">
            <v>CAP EXP OTH FI LEASE FEES NIB</v>
          </cell>
          <cell r="C605" t="str">
            <v>IBF_AU_EXCL</v>
          </cell>
          <cell r="D605" t="str">
            <v>IBF_AU_EXCL_ASSETS</v>
          </cell>
          <cell r="E605" t="str">
            <v>1024154020</v>
          </cell>
          <cell r="F605" t="str">
            <v>1024154020</v>
          </cell>
          <cell r="G605" t="str">
            <v>1024154020</v>
          </cell>
        </row>
        <row r="606">
          <cell r="A606" t="str">
            <v>1024154520</v>
          </cell>
          <cell r="B606" t="str">
            <v>OTH FI LEASES SPEC PROV NIB</v>
          </cell>
          <cell r="C606" t="str">
            <v>IBF_AU_EXCL</v>
          </cell>
          <cell r="D606" t="str">
            <v>IBF_AU_EXCL_ASSETS</v>
          </cell>
          <cell r="E606" t="str">
            <v>1024154520</v>
          </cell>
          <cell r="F606" t="str">
            <v>1024154520</v>
          </cell>
          <cell r="G606" t="str">
            <v>1024154520</v>
          </cell>
        </row>
        <row r="607">
          <cell r="A607" t="str">
            <v>1024201010</v>
          </cell>
          <cell r="B607" t="str">
            <v>CALL GOVT LOAN AC IB</v>
          </cell>
          <cell r="C607" t="str">
            <v>IBF_AU_EXCL</v>
          </cell>
          <cell r="D607" t="str">
            <v>IBF_AU_EXCL_ASSETS</v>
          </cell>
          <cell r="E607" t="str">
            <v>1024201010</v>
          </cell>
          <cell r="F607" t="str">
            <v>1024201010</v>
          </cell>
          <cell r="G607" t="str">
            <v>1024201010</v>
          </cell>
        </row>
        <row r="608">
          <cell r="A608" t="str">
            <v>1024201015</v>
          </cell>
          <cell r="B608" t="str">
            <v>TERM GOVT LOAN AC IB</v>
          </cell>
          <cell r="C608" t="str">
            <v>IBF_AU_EXCL</v>
          </cell>
          <cell r="D608" t="str">
            <v>IBF_AU_EXCL_ASSETS</v>
          </cell>
          <cell r="E608" t="str">
            <v>1024201015</v>
          </cell>
          <cell r="F608" t="str">
            <v>1024201015</v>
          </cell>
          <cell r="G608" t="str">
            <v>1024201015</v>
          </cell>
        </row>
        <row r="609">
          <cell r="A609" t="str">
            <v>1024201020</v>
          </cell>
          <cell r="B609" t="str">
            <v>CALL GOVT LOAN AC NIB</v>
          </cell>
          <cell r="C609" t="str">
            <v>IBF_AU_EXCL</v>
          </cell>
          <cell r="D609" t="str">
            <v>IBF_AU_EXCL_ASSETS</v>
          </cell>
          <cell r="E609" t="str">
            <v>1024201020</v>
          </cell>
          <cell r="F609" t="str">
            <v>1024201020</v>
          </cell>
          <cell r="G609" t="str">
            <v>1024201020</v>
          </cell>
        </row>
        <row r="610">
          <cell r="A610" t="str">
            <v>1024201025</v>
          </cell>
          <cell r="B610" t="str">
            <v>TERM GOVT LOAN AC NIB</v>
          </cell>
          <cell r="C610" t="str">
            <v>IBF_AU_EXCL</v>
          </cell>
          <cell r="D610" t="str">
            <v>IBF_AU_EXCL_ASSETS</v>
          </cell>
          <cell r="E610" t="str">
            <v>1024201025</v>
          </cell>
          <cell r="F610" t="str">
            <v>1024201025</v>
          </cell>
          <cell r="G610" t="str">
            <v>1024201025</v>
          </cell>
        </row>
        <row r="611">
          <cell r="A611" t="str">
            <v>1024201120</v>
          </cell>
          <cell r="B611" t="str">
            <v>GOVT LOAN REC ACC INT NIB</v>
          </cell>
          <cell r="C611" t="str">
            <v>IBF_AU_EXCL</v>
          </cell>
          <cell r="D611" t="str">
            <v>IBF_AU_EXCL_ASSETS</v>
          </cell>
          <cell r="E611" t="str">
            <v>1024201120</v>
          </cell>
          <cell r="F611" t="str">
            <v>1024201120</v>
          </cell>
          <cell r="G611" t="str">
            <v>1024201120</v>
          </cell>
        </row>
        <row r="612">
          <cell r="A612" t="str">
            <v>1024201125</v>
          </cell>
          <cell r="B612" t="str">
            <v>TERM GOVT LOAN ACC INT NIB</v>
          </cell>
          <cell r="C612" t="str">
            <v>IBF_AU_EXCL</v>
          </cell>
          <cell r="D612" t="str">
            <v>IBF_AU_EXCL_ASSETS</v>
          </cell>
          <cell r="E612" t="str">
            <v>1024201125</v>
          </cell>
          <cell r="F612" t="str">
            <v>1024201125</v>
          </cell>
          <cell r="G612" t="str">
            <v>1024201125</v>
          </cell>
        </row>
        <row r="613">
          <cell r="A613" t="str">
            <v>1024201520</v>
          </cell>
          <cell r="B613" t="str">
            <v>GOVT LOAN UNEARNED INC NIB</v>
          </cell>
          <cell r="C613" t="str">
            <v>IBF_AU_EXCL</v>
          </cell>
          <cell r="D613" t="str">
            <v>IBF_AU_EXCL_ASSETS</v>
          </cell>
          <cell r="E613" t="str">
            <v>1024201520</v>
          </cell>
          <cell r="F613" t="str">
            <v>1024201520</v>
          </cell>
          <cell r="G613" t="str">
            <v>1024201520</v>
          </cell>
        </row>
        <row r="614">
          <cell r="A614" t="str">
            <v>1024202020</v>
          </cell>
          <cell r="B614" t="str">
            <v>CAP EXP GOVT LOAN FEE NIB</v>
          </cell>
          <cell r="C614" t="str">
            <v>IBF_AU_EXCL</v>
          </cell>
          <cell r="D614" t="str">
            <v>IBF_AU_EXCL_ASSETS</v>
          </cell>
          <cell r="E614" t="str">
            <v>1024202020</v>
          </cell>
          <cell r="F614" t="str">
            <v>1024202020</v>
          </cell>
          <cell r="G614" t="str">
            <v>1024202020</v>
          </cell>
        </row>
        <row r="615">
          <cell r="A615" t="str">
            <v>1024202520</v>
          </cell>
          <cell r="B615" t="str">
            <v>GOVT LOANS AC SPEC PROV NIB</v>
          </cell>
          <cell r="C615" t="str">
            <v>IBF_AU_EXCL</v>
          </cell>
          <cell r="D615" t="str">
            <v>IBF_AU_EXCL_ASSETS</v>
          </cell>
          <cell r="E615" t="str">
            <v>1024202520</v>
          </cell>
          <cell r="F615" t="str">
            <v>1024202520</v>
          </cell>
          <cell r="G615" t="str">
            <v>1024202520</v>
          </cell>
        </row>
        <row r="616">
          <cell r="A616" t="str">
            <v>1024203010</v>
          </cell>
          <cell r="B616" t="str">
            <v>GOVT LEASE REC (AC) IB</v>
          </cell>
          <cell r="C616" t="str">
            <v>IBF_AU_EXCL</v>
          </cell>
          <cell r="D616" t="str">
            <v>IBF_AU_EXCL_ASSETS</v>
          </cell>
          <cell r="E616" t="str">
            <v>1024203010</v>
          </cell>
          <cell r="F616" t="str">
            <v>1024203010</v>
          </cell>
          <cell r="G616" t="str">
            <v>1024203010</v>
          </cell>
        </row>
        <row r="617">
          <cell r="A617" t="str">
            <v>1024203120</v>
          </cell>
          <cell r="B617" t="str">
            <v>GOVT LEASE REC ACC INT NIB</v>
          </cell>
          <cell r="C617" t="str">
            <v>IBF_AU_EXCL</v>
          </cell>
          <cell r="D617" t="str">
            <v>IBF_AU_EXCL_ASSETS</v>
          </cell>
          <cell r="E617" t="str">
            <v>1024203120</v>
          </cell>
          <cell r="F617" t="str">
            <v>1024203120</v>
          </cell>
          <cell r="G617" t="str">
            <v>1024203120</v>
          </cell>
        </row>
        <row r="618">
          <cell r="A618" t="str">
            <v>1024203520</v>
          </cell>
          <cell r="B618" t="str">
            <v>GOVT LEASE UNEARNED INC NIB</v>
          </cell>
          <cell r="C618" t="str">
            <v>IBF_AU_EXCL</v>
          </cell>
          <cell r="D618" t="str">
            <v>IBF_AU_EXCL_ASSETS</v>
          </cell>
          <cell r="E618" t="str">
            <v>1024203520</v>
          </cell>
          <cell r="F618" t="str">
            <v>1024203520</v>
          </cell>
          <cell r="G618" t="str">
            <v>1024203520</v>
          </cell>
        </row>
        <row r="619">
          <cell r="A619" t="str">
            <v>1024204020</v>
          </cell>
          <cell r="B619" t="str">
            <v>CAP EXP GOVT LEASE FEES NIB</v>
          </cell>
          <cell r="C619" t="str">
            <v>IBF_AU_EXCL</v>
          </cell>
          <cell r="D619" t="str">
            <v>IBF_AU_EXCL_ASSETS</v>
          </cell>
          <cell r="E619" t="str">
            <v>1024204020</v>
          </cell>
          <cell r="F619" t="str">
            <v>1024204020</v>
          </cell>
          <cell r="G619" t="str">
            <v>1024204020</v>
          </cell>
        </row>
        <row r="620">
          <cell r="A620" t="str">
            <v>1024204520</v>
          </cell>
          <cell r="B620" t="str">
            <v>GOVT LEASES SPEC PROV NIB</v>
          </cell>
          <cell r="C620" t="str">
            <v>IBF_AU_EXCL</v>
          </cell>
          <cell r="D620" t="str">
            <v>IBF_AU_EXCL_ASSETS</v>
          </cell>
          <cell r="E620" t="str">
            <v>1024204520</v>
          </cell>
          <cell r="F620" t="str">
            <v>1024204520</v>
          </cell>
          <cell r="G620" t="str">
            <v>1024204520</v>
          </cell>
        </row>
        <row r="621">
          <cell r="A621" t="str">
            <v>1024250010</v>
          </cell>
          <cell r="B621" t="str">
            <v>MORTGAGES (AC) IB</v>
          </cell>
          <cell r="C621" t="str">
            <v>IBF_AU_EXCL</v>
          </cell>
          <cell r="D621" t="str">
            <v>IBF_AU_EXCL_ASSETS</v>
          </cell>
          <cell r="E621" t="str">
            <v>1024250010</v>
          </cell>
          <cell r="F621" t="str">
            <v>1024250010</v>
          </cell>
          <cell r="G621" t="str">
            <v>1024250010</v>
          </cell>
        </row>
        <row r="622">
          <cell r="A622" t="str">
            <v>1024250120</v>
          </cell>
          <cell r="B622" t="str">
            <v>MORTGAGES INT ACCR AC NIB</v>
          </cell>
          <cell r="C622" t="str">
            <v>IBF_AU_EXCL</v>
          </cell>
          <cell r="D622" t="str">
            <v>IBF_AU_EXCL_ASSETS</v>
          </cell>
          <cell r="E622" t="str">
            <v>1024250120</v>
          </cell>
          <cell r="F622" t="str">
            <v>1024250120</v>
          </cell>
          <cell r="G622" t="str">
            <v>1024250120</v>
          </cell>
        </row>
        <row r="623">
          <cell r="A623" t="str">
            <v>1024250510</v>
          </cell>
          <cell r="B623" t="str">
            <v>STAFF MORTGAGES (AC) IB</v>
          </cell>
          <cell r="C623" t="str">
            <v>IBF_AU_EXCL</v>
          </cell>
          <cell r="D623" t="str">
            <v>IBF_AU_EXCL_ASSETS</v>
          </cell>
          <cell r="E623" t="str">
            <v>1024250510</v>
          </cell>
          <cell r="F623" t="str">
            <v>1024250510</v>
          </cell>
          <cell r="G623" t="str">
            <v>1024250510</v>
          </cell>
        </row>
        <row r="624">
          <cell r="A624" t="str">
            <v>1024250620</v>
          </cell>
          <cell r="B624" t="str">
            <v>STAFF MORTGAGES AC AC INT NIB</v>
          </cell>
          <cell r="C624" t="str">
            <v>IBF_AU_EXCL</v>
          </cell>
          <cell r="D624" t="str">
            <v>IBF_AU_EXCL_ASSETS</v>
          </cell>
          <cell r="E624" t="str">
            <v>1024250620</v>
          </cell>
          <cell r="F624" t="str">
            <v>1024250620</v>
          </cell>
          <cell r="G624" t="str">
            <v>1024250620</v>
          </cell>
        </row>
        <row r="625">
          <cell r="A625" t="str">
            <v>1024251020</v>
          </cell>
          <cell r="B625" t="str">
            <v>MORTGAGES UNEARNED INC AC NIB</v>
          </cell>
          <cell r="C625" t="str">
            <v>IBF_AU_EXCL</v>
          </cell>
          <cell r="D625" t="str">
            <v>IBF_AU_EXCL_ASSETS</v>
          </cell>
          <cell r="E625" t="str">
            <v>1024251020</v>
          </cell>
          <cell r="F625" t="str">
            <v>1024251020</v>
          </cell>
          <cell r="G625" t="str">
            <v>1024251020</v>
          </cell>
        </row>
        <row r="626">
          <cell r="A626" t="str">
            <v>1024251520</v>
          </cell>
          <cell r="B626" t="str">
            <v>CAP EXP MORTGAGE FEES AC NIB</v>
          </cell>
          <cell r="C626" t="str">
            <v>IBF_AU_EXCL</v>
          </cell>
          <cell r="D626" t="str">
            <v>IBF_AU_EXCL_ASSETS</v>
          </cell>
          <cell r="E626" t="str">
            <v>1024251520</v>
          </cell>
          <cell r="F626" t="str">
            <v>1024251520</v>
          </cell>
          <cell r="G626" t="str">
            <v>1024251520</v>
          </cell>
        </row>
        <row r="627">
          <cell r="A627" t="str">
            <v>1024252020</v>
          </cell>
          <cell r="B627" t="str">
            <v>CAP EXP SECTN VEH AC NIB</v>
          </cell>
          <cell r="C627" t="str">
            <v>IBF_AU_EXCL</v>
          </cell>
          <cell r="D627" t="str">
            <v>IBF_AU_EXCL_ASSETS</v>
          </cell>
          <cell r="E627" t="str">
            <v>1024252020</v>
          </cell>
          <cell r="F627" t="str">
            <v>1024252020</v>
          </cell>
          <cell r="G627" t="str">
            <v>1024252020</v>
          </cell>
        </row>
        <row r="628">
          <cell r="A628" t="str">
            <v>1024252520</v>
          </cell>
          <cell r="B628" t="str">
            <v>CAP EXP PROG EST FEES MORTGS</v>
          </cell>
          <cell r="C628" t="str">
            <v>IBF_AU_EXCL</v>
          </cell>
          <cell r="D628" t="str">
            <v>IBF_AU_EXCL_ASSETS</v>
          </cell>
          <cell r="E628" t="str">
            <v>1024252520</v>
          </cell>
          <cell r="F628" t="str">
            <v>1024252520</v>
          </cell>
          <cell r="G628" t="str">
            <v>1024252520</v>
          </cell>
        </row>
        <row r="629">
          <cell r="A629" t="str">
            <v>1024253020</v>
          </cell>
          <cell r="B629" t="str">
            <v>MORTGAGES AC SPECIFIC PROVN</v>
          </cell>
          <cell r="C629" t="str">
            <v>IBF_AU_EXCL</v>
          </cell>
          <cell r="D629" t="str">
            <v>IBF_AU_EXCL_ASSETS</v>
          </cell>
          <cell r="E629" t="str">
            <v>1024253020</v>
          </cell>
          <cell r="F629" t="str">
            <v>1024253020</v>
          </cell>
          <cell r="G629" t="str">
            <v>1024253020</v>
          </cell>
        </row>
        <row r="630">
          <cell r="A630" t="str">
            <v>1024253520</v>
          </cell>
          <cell r="B630" t="str">
            <v>CALL OTH EXTERNAL LOANS AC NIB</v>
          </cell>
          <cell r="C630" t="str">
            <v>IBF_AU_EXCL</v>
          </cell>
          <cell r="D630" t="str">
            <v>IBF_AU_EXCL_ASSETS</v>
          </cell>
          <cell r="E630" t="str">
            <v>1024253520</v>
          </cell>
          <cell r="F630" t="str">
            <v>1024253520</v>
          </cell>
          <cell r="G630" t="str">
            <v>1024253520</v>
          </cell>
        </row>
        <row r="631">
          <cell r="A631" t="str">
            <v>1024253530</v>
          </cell>
          <cell r="B631" t="str">
            <v>MARGIN LOANS AC IB</v>
          </cell>
          <cell r="C631" t="str">
            <v>IBF_AU_EXCL</v>
          </cell>
          <cell r="D631" t="str">
            <v>IBF_AU_EXCL_ASSETS</v>
          </cell>
          <cell r="E631" t="str">
            <v>1024253530</v>
          </cell>
          <cell r="F631" t="str">
            <v>1024253530</v>
          </cell>
          <cell r="G631" t="str">
            <v>1024253530</v>
          </cell>
        </row>
        <row r="632">
          <cell r="A632" t="str">
            <v>1024253630</v>
          </cell>
          <cell r="B632" t="str">
            <v>MARGIN LOANS ACC INT NIB</v>
          </cell>
          <cell r="C632" t="str">
            <v>IBF_AU_EXCL</v>
          </cell>
          <cell r="D632" t="str">
            <v>IBF_AU_EXCL_ASSETS</v>
          </cell>
          <cell r="E632" t="str">
            <v>1024253630</v>
          </cell>
          <cell r="F632" t="str">
            <v>1024253630</v>
          </cell>
          <cell r="G632" t="str">
            <v>1024253630</v>
          </cell>
        </row>
        <row r="633">
          <cell r="A633" t="str">
            <v>1024254010</v>
          </cell>
          <cell r="B633" t="str">
            <v>CALL STAFF LOANS (AC) IB</v>
          </cell>
          <cell r="C633" t="str">
            <v>IBF_AU_EXCL</v>
          </cell>
          <cell r="D633" t="str">
            <v>IBF_AU_EXCL_ASSETS</v>
          </cell>
          <cell r="E633" t="str">
            <v>1024254010</v>
          </cell>
          <cell r="F633" t="str">
            <v>1024254010</v>
          </cell>
          <cell r="G633" t="str">
            <v>1024254010</v>
          </cell>
        </row>
        <row r="634">
          <cell r="A634" t="str">
            <v>1024254011</v>
          </cell>
          <cell r="B634" t="str">
            <v>TRAVEL &amp; OTH ADVANCES TO STAFF</v>
          </cell>
          <cell r="C634" t="str">
            <v>IBF_AU_EXCL</v>
          </cell>
          <cell r="D634" t="str">
            <v>IBF_AU_EXCL_ASSETS</v>
          </cell>
          <cell r="E634" t="str">
            <v>1024254011</v>
          </cell>
          <cell r="F634" t="str">
            <v>1024254011</v>
          </cell>
          <cell r="G634" t="str">
            <v>1024254011</v>
          </cell>
        </row>
        <row r="635">
          <cell r="A635" t="str">
            <v>1024254015</v>
          </cell>
          <cell r="B635" t="str">
            <v>TERM STAFF LOANS (AC) IB</v>
          </cell>
          <cell r="C635" t="str">
            <v>IBF_AU_EXCL</v>
          </cell>
          <cell r="D635" t="str">
            <v>IBF_AU_EXCL_ASSETS</v>
          </cell>
          <cell r="E635" t="str">
            <v>1024254015</v>
          </cell>
          <cell r="F635" t="str">
            <v>1024254015</v>
          </cell>
          <cell r="G635" t="str">
            <v>1024254015</v>
          </cell>
        </row>
        <row r="636">
          <cell r="A636" t="str">
            <v>1024254020</v>
          </cell>
          <cell r="B636" t="str">
            <v>CALL STAFF LOANS (AC) NIB</v>
          </cell>
          <cell r="C636" t="str">
            <v>IBF_AU_EXCL</v>
          </cell>
          <cell r="D636" t="str">
            <v>IBF_AU_EXCL_ASSETS</v>
          </cell>
          <cell r="E636" t="str">
            <v>1024254020</v>
          </cell>
          <cell r="F636" t="str">
            <v>1024254020</v>
          </cell>
          <cell r="G636" t="str">
            <v>1024254020</v>
          </cell>
        </row>
        <row r="637">
          <cell r="A637" t="str">
            <v>1024254120</v>
          </cell>
          <cell r="B637" t="str">
            <v>CALL STAFF LOAN AC AC INT NIB</v>
          </cell>
          <cell r="C637" t="str">
            <v>IBF_AU_EXCL</v>
          </cell>
          <cell r="D637" t="str">
            <v>IBF_AU_EXCL_ASSETS</v>
          </cell>
          <cell r="E637" t="str">
            <v>1024254120</v>
          </cell>
          <cell r="F637" t="str">
            <v>1024254120</v>
          </cell>
          <cell r="G637" t="str">
            <v>1024254120</v>
          </cell>
        </row>
        <row r="638">
          <cell r="A638" t="str">
            <v>1024254515</v>
          </cell>
          <cell r="B638" t="str">
            <v>TERM ASSOC EXT LOANS AC IB</v>
          </cell>
          <cell r="C638" t="str">
            <v>IBF_AU_EXCL</v>
          </cell>
          <cell r="D638" t="str">
            <v>IBF_AU_EXCL_ASSETS</v>
          </cell>
          <cell r="E638" t="str">
            <v>1024254515</v>
          </cell>
          <cell r="F638" t="str">
            <v>1024254515</v>
          </cell>
          <cell r="G638" t="str">
            <v>1024254515</v>
          </cell>
        </row>
        <row r="639">
          <cell r="A639" t="str">
            <v>1024254520</v>
          </cell>
          <cell r="B639" t="str">
            <v>TERM ASSOC EXT LOANS AC NIB</v>
          </cell>
          <cell r="C639" t="str">
            <v>IBF_AU_EXCL</v>
          </cell>
          <cell r="D639" t="str">
            <v>IBF_AU_EXCL_ASSETS</v>
          </cell>
          <cell r="E639" t="str">
            <v>1024254520</v>
          </cell>
          <cell r="F639" t="str">
            <v>1024254520</v>
          </cell>
          <cell r="G639" t="str">
            <v>1024254520</v>
          </cell>
        </row>
        <row r="640">
          <cell r="A640" t="str">
            <v>1024254625</v>
          </cell>
          <cell r="B640" t="str">
            <v>TERM ASSOC LOANS AC AC INT NIB</v>
          </cell>
          <cell r="C640" t="str">
            <v>IBF_AU_EXCL</v>
          </cell>
          <cell r="D640" t="str">
            <v>IBF_AU_EXCL_ASSETS</v>
          </cell>
          <cell r="E640" t="str">
            <v>1024254625</v>
          </cell>
          <cell r="F640" t="str">
            <v>1024254625</v>
          </cell>
          <cell r="G640" t="str">
            <v>1024254625</v>
          </cell>
        </row>
        <row r="641">
          <cell r="A641" t="str">
            <v>1024255020</v>
          </cell>
          <cell r="B641" t="str">
            <v>OTH EXT LOAN UNEARNED INC NIB</v>
          </cell>
          <cell r="C641" t="str">
            <v>IBF_AU_EXCL</v>
          </cell>
          <cell r="D641" t="str">
            <v>IBF_AU_EXCL_ASSETS</v>
          </cell>
          <cell r="E641" t="str">
            <v>1024255020</v>
          </cell>
          <cell r="F641" t="str">
            <v>1024255020</v>
          </cell>
          <cell r="G641" t="str">
            <v>1024255020</v>
          </cell>
        </row>
        <row r="642">
          <cell r="A642" t="str">
            <v>1024256000</v>
          </cell>
          <cell r="B642" t="str">
            <v>REG DEFERRED FEE INCOME</v>
          </cell>
          <cell r="C642" t="str">
            <v>IBF_AU_EXCL</v>
          </cell>
          <cell r="D642" t="str">
            <v>IBF_AU_EXCL_ASSETS</v>
          </cell>
          <cell r="E642" t="str">
            <v>1024256000</v>
          </cell>
          <cell r="F642" t="str">
            <v>1024256000</v>
          </cell>
          <cell r="G642" t="str">
            <v>1024256000</v>
          </cell>
        </row>
        <row r="643">
          <cell r="A643" t="str">
            <v>1024256020</v>
          </cell>
          <cell r="B643" t="str">
            <v>CAP EXP SECURITISATION VEH NIB</v>
          </cell>
          <cell r="C643" t="str">
            <v>IBF_AU_EXCL</v>
          </cell>
          <cell r="D643" t="str">
            <v>IBF_AU_EXCL_ASSETS</v>
          </cell>
          <cell r="E643" t="str">
            <v>1024256020</v>
          </cell>
          <cell r="F643" t="str">
            <v>1024256020</v>
          </cell>
          <cell r="G643" t="str">
            <v>1024256020</v>
          </cell>
        </row>
        <row r="644">
          <cell r="A644" t="str">
            <v>1024256520</v>
          </cell>
          <cell r="B644" t="str">
            <v>CAP EXP PROG EST FEES OTH LOAN</v>
          </cell>
          <cell r="C644" t="str">
            <v>IBF_AU_EXCL</v>
          </cell>
          <cell r="D644" t="str">
            <v>IBF_AU_EXCL_ASSETS</v>
          </cell>
          <cell r="E644" t="str">
            <v>1024256520</v>
          </cell>
          <cell r="F644" t="str">
            <v>1024256520</v>
          </cell>
          <cell r="G644" t="str">
            <v>1024256520</v>
          </cell>
        </row>
        <row r="645">
          <cell r="A645" t="str">
            <v>1024257020</v>
          </cell>
          <cell r="B645" t="str">
            <v>OTHER EXT LOANS SPECIFIC PROVN</v>
          </cell>
          <cell r="C645" t="str">
            <v>IBF_AU_EXCL</v>
          </cell>
          <cell r="D645" t="str">
            <v>IBF_AU_EXCL_ASSETS</v>
          </cell>
          <cell r="E645" t="str">
            <v>1024257020</v>
          </cell>
          <cell r="F645" t="str">
            <v>1024257020</v>
          </cell>
          <cell r="G645" t="str">
            <v>1024257020</v>
          </cell>
        </row>
        <row r="646">
          <cell r="A646" t="str">
            <v>1024257030</v>
          </cell>
          <cell r="B646" t="str">
            <v>TERM LOAN REVAL HOOPS SPECIFIC</v>
          </cell>
          <cell r="C646" t="str">
            <v>IBF_AU_EXCL</v>
          </cell>
          <cell r="D646" t="str">
            <v>IBF_AU_EXCL_ASSETS</v>
          </cell>
          <cell r="E646" t="str">
            <v>1024257030</v>
          </cell>
          <cell r="F646" t="str">
            <v>1024257030</v>
          </cell>
          <cell r="G646" t="str">
            <v>1024257030</v>
          </cell>
        </row>
        <row r="647">
          <cell r="A647" t="str">
            <v>1024258050</v>
          </cell>
          <cell r="B647" t="str">
            <v>OTHER LOAN ASSETS INT (ASSOC)</v>
          </cell>
          <cell r="C647" t="str">
            <v>IBF_AU_EXCL</v>
          </cell>
          <cell r="D647" t="str">
            <v>IBF_AU_EXCL_ASSETS</v>
          </cell>
          <cell r="E647" t="str">
            <v>1024258050</v>
          </cell>
          <cell r="F647" t="str">
            <v>1024258050</v>
          </cell>
          <cell r="G647" t="str">
            <v>1024258050</v>
          </cell>
        </row>
        <row r="648">
          <cell r="A648" t="str">
            <v>1024301010</v>
          </cell>
          <cell r="B648" t="str">
            <v>OTHER EXT LEASE REC (AC) IB</v>
          </cell>
          <cell r="C648" t="str">
            <v>IBF_AU_EXCL</v>
          </cell>
          <cell r="D648" t="str">
            <v>IBF_AU_EXCL_ASSETS</v>
          </cell>
          <cell r="E648" t="str">
            <v>1024301010</v>
          </cell>
          <cell r="F648" t="str">
            <v>1024301010</v>
          </cell>
          <cell r="G648" t="str">
            <v>1024301010</v>
          </cell>
        </row>
        <row r="649">
          <cell r="A649" t="str">
            <v>1024301011</v>
          </cell>
          <cell r="B649" t="str">
            <v>OTHER EXT LEASE REC IB (ASSOC)</v>
          </cell>
          <cell r="C649" t="str">
            <v>IBF_AU_EXCL</v>
          </cell>
          <cell r="D649" t="str">
            <v>IBF_AU_EXCL_ASSETS</v>
          </cell>
          <cell r="E649" t="str">
            <v>1024301011</v>
          </cell>
          <cell r="F649" t="str">
            <v>1024301011</v>
          </cell>
          <cell r="G649" t="str">
            <v>1024301011</v>
          </cell>
        </row>
        <row r="650">
          <cell r="A650" t="str">
            <v>1024301015</v>
          </cell>
          <cell r="B650" t="str">
            <v>OTHER EXT LEASES AC IB NONCUR</v>
          </cell>
          <cell r="C650" t="str">
            <v>IBF_AU_EXCL</v>
          </cell>
          <cell r="D650" t="str">
            <v>IBF_AU_EXCL_ASSETS</v>
          </cell>
          <cell r="E650" t="str">
            <v>1024301015</v>
          </cell>
          <cell r="F650" t="str">
            <v>1024301015</v>
          </cell>
          <cell r="G650" t="str">
            <v>1024301015</v>
          </cell>
        </row>
        <row r="651">
          <cell r="A651" t="str">
            <v>1024301120</v>
          </cell>
          <cell r="B651" t="str">
            <v>OTH EXT LEASES ACC INT AC NIB</v>
          </cell>
          <cell r="C651" t="str">
            <v>IBF_AU_EXCL</v>
          </cell>
          <cell r="D651" t="str">
            <v>IBF_AU_EXCL_ASSETS</v>
          </cell>
          <cell r="E651" t="str">
            <v>1024301120</v>
          </cell>
          <cell r="F651" t="str">
            <v>1024301120</v>
          </cell>
          <cell r="G651" t="str">
            <v>1024301120</v>
          </cell>
        </row>
        <row r="652">
          <cell r="A652" t="str">
            <v>1024301510</v>
          </cell>
          <cell r="B652" t="str">
            <v>STAFF LEASE REC (AC) IB</v>
          </cell>
          <cell r="C652" t="str">
            <v>IBF_AU_EXCL</v>
          </cell>
          <cell r="D652" t="str">
            <v>IBF_AU_EXCL_ASSETS</v>
          </cell>
          <cell r="E652" t="str">
            <v>1024301510</v>
          </cell>
          <cell r="F652" t="str">
            <v>1024301510</v>
          </cell>
          <cell r="G652" t="str">
            <v>1024301510</v>
          </cell>
        </row>
        <row r="653">
          <cell r="A653" t="str">
            <v>1024301620</v>
          </cell>
          <cell r="B653" t="str">
            <v>STAFF LOANS ACCR INTEREST NIB</v>
          </cell>
          <cell r="C653" t="str">
            <v>IBF_AU_EXCL</v>
          </cell>
          <cell r="D653" t="str">
            <v>IBF_AU_EXCL_ASSETS</v>
          </cell>
          <cell r="E653" t="str">
            <v>1024301620</v>
          </cell>
          <cell r="F653" t="str">
            <v>1024301620</v>
          </cell>
          <cell r="G653" t="str">
            <v>1024301620</v>
          </cell>
        </row>
        <row r="654">
          <cell r="A654" t="str">
            <v>1024302020</v>
          </cell>
          <cell r="B654" t="str">
            <v>OTH EXT LEASE UNEARNED INC NIB</v>
          </cell>
          <cell r="C654" t="str">
            <v>IBF_AU_EXCL</v>
          </cell>
          <cell r="D654" t="str">
            <v>IBF_AU_EXCL_ASSETS</v>
          </cell>
          <cell r="E654" t="str">
            <v>1024302020</v>
          </cell>
          <cell r="F654" t="str">
            <v>1024302020</v>
          </cell>
          <cell r="G654" t="str">
            <v>1024302020</v>
          </cell>
        </row>
        <row r="655">
          <cell r="A655" t="str">
            <v>1024302520</v>
          </cell>
          <cell r="B655" t="str">
            <v>CAP EXP OTH EXT LEASE FEES NIB</v>
          </cell>
          <cell r="C655" t="str">
            <v>IBF_AU_EXCL</v>
          </cell>
          <cell r="D655" t="str">
            <v>IBF_AU_EXCL_ASSETS</v>
          </cell>
          <cell r="E655" t="str">
            <v>1024302520</v>
          </cell>
          <cell r="F655" t="str">
            <v>1024302520</v>
          </cell>
          <cell r="G655" t="str">
            <v>1024302520</v>
          </cell>
        </row>
        <row r="656">
          <cell r="A656" t="str">
            <v>1024303010</v>
          </cell>
          <cell r="B656" t="str">
            <v>OTH EXT LEASE SPEC PROV IB</v>
          </cell>
          <cell r="C656" t="str">
            <v>IBF_AU_EXCL</v>
          </cell>
          <cell r="D656" t="str">
            <v>IBF_AU_EXCL_ASSETS</v>
          </cell>
          <cell r="E656" t="str">
            <v>1024303010</v>
          </cell>
          <cell r="F656" t="str">
            <v>1024303010</v>
          </cell>
          <cell r="G656" t="str">
            <v>1024303010</v>
          </cell>
        </row>
        <row r="657">
          <cell r="A657" t="str">
            <v>1024303020</v>
          </cell>
          <cell r="B657" t="str">
            <v>MORTGAGES AC SPEC PROV NIB</v>
          </cell>
          <cell r="C657" t="str">
            <v>IBF_AU_EXCL</v>
          </cell>
          <cell r="D657" t="str">
            <v>IBF_AU_EXCL_ASSETS</v>
          </cell>
          <cell r="E657" t="str">
            <v>1024303020</v>
          </cell>
          <cell r="F657" t="str">
            <v>1024303020</v>
          </cell>
          <cell r="G657" t="str">
            <v>1024303020</v>
          </cell>
        </row>
        <row r="658">
          <cell r="A658" t="str">
            <v>1024304020</v>
          </cell>
          <cell r="B658" t="str">
            <v>OTH EXT LEASE SPEC PROV NIB</v>
          </cell>
          <cell r="C658" t="str">
            <v>IBF_AU_EXCL</v>
          </cell>
          <cell r="D658" t="str">
            <v>IBF_AU_EXCL_ASSETS</v>
          </cell>
          <cell r="E658" t="str">
            <v>1024304020</v>
          </cell>
          <cell r="F658" t="str">
            <v>1024304020</v>
          </cell>
          <cell r="G658" t="str">
            <v>1024304020</v>
          </cell>
        </row>
        <row r="659">
          <cell r="A659" t="str">
            <v>1024351020</v>
          </cell>
          <cell r="B659" t="str">
            <v>AC GENPROV FOR CREDIT LOSS NIB</v>
          </cell>
          <cell r="C659" t="str">
            <v>IBF_AU_EXCL</v>
          </cell>
          <cell r="D659" t="str">
            <v>IBF_AU_EXCL_ASSETS</v>
          </cell>
          <cell r="E659" t="str">
            <v>1024351020</v>
          </cell>
          <cell r="F659" t="str">
            <v>1024351020</v>
          </cell>
          <cell r="G659" t="str">
            <v>1024351020</v>
          </cell>
        </row>
        <row r="660">
          <cell r="A660" t="str">
            <v>1024351021</v>
          </cell>
          <cell r="B660" t="str">
            <v>REG PROV CREDIT LOSSES</v>
          </cell>
          <cell r="C660" t="str">
            <v>IBF_AU_EXCL</v>
          </cell>
          <cell r="D660" t="str">
            <v>IBF_AU_EXCL_ASSETS</v>
          </cell>
          <cell r="E660" t="str">
            <v>1024351021</v>
          </cell>
          <cell r="F660" t="str">
            <v>1024351021</v>
          </cell>
          <cell r="G660" t="str">
            <v>1024351021</v>
          </cell>
        </row>
        <row r="661">
          <cell r="A661" t="str">
            <v>1024351022</v>
          </cell>
          <cell r="B661" t="str">
            <v>CONTRA REG PROV CR LOSSES</v>
          </cell>
          <cell r="C661" t="str">
            <v>IBF_AU_EXCL</v>
          </cell>
          <cell r="D661" t="str">
            <v>IBF_AU_EXCL_ASSETS</v>
          </cell>
          <cell r="E661" t="str">
            <v>1024351022</v>
          </cell>
          <cell r="F661" t="str">
            <v>1024351022</v>
          </cell>
          <cell r="G661" t="str">
            <v>1024351022</v>
          </cell>
        </row>
        <row r="662">
          <cell r="A662" t="str">
            <v>1027101010</v>
          </cell>
          <cell r="B662" t="str">
            <v>DUE FROM NB CLEAR HSE (FV) IB</v>
          </cell>
          <cell r="C662" t="str">
            <v>IBF_AU_EXCL</v>
          </cell>
          <cell r="D662" t="str">
            <v>IBF_AU_EXCL_ASSETS</v>
          </cell>
          <cell r="E662" t="str">
            <v>1027101010</v>
          </cell>
          <cell r="F662" t="str">
            <v>1027101010</v>
          </cell>
          <cell r="G662" t="str">
            <v>1027101010</v>
          </cell>
        </row>
        <row r="663">
          <cell r="A663" t="str">
            <v>1027101020</v>
          </cell>
          <cell r="B663" t="str">
            <v>DUE FROM NB CLEARHSE (FV) NIB</v>
          </cell>
          <cell r="C663" t="str">
            <v>IBF_AU_EXCL</v>
          </cell>
          <cell r="D663" t="str">
            <v>IBF_AU_EXCL_ASSETS</v>
          </cell>
          <cell r="E663" t="str">
            <v>1027101020</v>
          </cell>
          <cell r="F663" t="str">
            <v>1027101020</v>
          </cell>
          <cell r="G663" t="str">
            <v>1027101020</v>
          </cell>
        </row>
        <row r="664">
          <cell r="A664" t="str">
            <v>1027101110</v>
          </cell>
          <cell r="B664" t="str">
            <v>REVAL - NB CLEAR HSE (FV) IB</v>
          </cell>
          <cell r="C664" t="str">
            <v>IBF_AU_EXCL</v>
          </cell>
          <cell r="D664" t="str">
            <v>IBF_AU_EXCL_ASSETS</v>
          </cell>
          <cell r="E664" t="str">
            <v>1027101110</v>
          </cell>
          <cell r="F664" t="str">
            <v>1027101110</v>
          </cell>
          <cell r="G664" t="str">
            <v>1027101110</v>
          </cell>
        </row>
        <row r="665">
          <cell r="A665" t="str">
            <v>1027101520</v>
          </cell>
          <cell r="B665" t="str">
            <v>ACC INT NB CLEAR HSE (FV) NIB</v>
          </cell>
          <cell r="C665" t="str">
            <v>IBF_AU_EXCL</v>
          </cell>
          <cell r="D665" t="str">
            <v>IBF_AU_EXCL_ASSETS</v>
          </cell>
          <cell r="E665" t="str">
            <v>1027101520</v>
          </cell>
          <cell r="F665" t="str">
            <v>1027101520</v>
          </cell>
          <cell r="G665" t="str">
            <v>1027101520</v>
          </cell>
        </row>
        <row r="666">
          <cell r="A666" t="str">
            <v>1027151015</v>
          </cell>
          <cell r="B666" t="str">
            <v>TERM OTHER FI LOANS FV COST IB</v>
          </cell>
          <cell r="C666" t="str">
            <v>IBF_AU_EXCL</v>
          </cell>
          <cell r="D666" t="str">
            <v>IBF_AU_EXCL_ASSETS</v>
          </cell>
          <cell r="E666" t="str">
            <v>1027151015</v>
          </cell>
          <cell r="F666" t="str">
            <v>1027151015</v>
          </cell>
          <cell r="G666" t="str">
            <v>1027151015</v>
          </cell>
        </row>
        <row r="667">
          <cell r="A667" t="str">
            <v>1027151025</v>
          </cell>
          <cell r="B667" t="str">
            <v>TERM OTHER FI LOAN FV COST NIB</v>
          </cell>
          <cell r="C667" t="str">
            <v>IBF_AU_EXCL</v>
          </cell>
          <cell r="D667" t="str">
            <v>IBF_AU_EXCL_ASSETS</v>
          </cell>
          <cell r="E667" t="str">
            <v>1027151025</v>
          </cell>
          <cell r="F667" t="str">
            <v>1027151025</v>
          </cell>
          <cell r="G667" t="str">
            <v>1027151025</v>
          </cell>
        </row>
        <row r="668">
          <cell r="A668" t="str">
            <v>1027151120</v>
          </cell>
          <cell r="B668" t="str">
            <v>CALL OTH FI LOANS FV REVAL</v>
          </cell>
          <cell r="C668" t="str">
            <v>IBF_AU_EXCL</v>
          </cell>
          <cell r="D668" t="str">
            <v>IBF_AU_EXCL_ASSETS</v>
          </cell>
          <cell r="E668" t="str">
            <v>1027151120</v>
          </cell>
          <cell r="F668" t="str">
            <v>1027151120</v>
          </cell>
          <cell r="G668" t="str">
            <v>1027151120</v>
          </cell>
        </row>
        <row r="669">
          <cell r="A669" t="str">
            <v>1027151125</v>
          </cell>
          <cell r="B669" t="str">
            <v>TERM OTH FI LOANS FV REVAL</v>
          </cell>
          <cell r="C669" t="str">
            <v>IBF_AU_EXCL</v>
          </cell>
          <cell r="D669" t="str">
            <v>IBF_AU_EXCL_ASSETS</v>
          </cell>
          <cell r="E669" t="str">
            <v>1027151125</v>
          </cell>
          <cell r="F669" t="str">
            <v>1027151125</v>
          </cell>
          <cell r="G669" t="str">
            <v>1027151125</v>
          </cell>
        </row>
        <row r="670">
          <cell r="A670" t="str">
            <v>1027151520</v>
          </cell>
          <cell r="B670" t="str">
            <v>OTHER FI LOANS FV ACCR INT NIB</v>
          </cell>
          <cell r="C670" t="str">
            <v>IBF_AU_EXCL</v>
          </cell>
          <cell r="D670" t="str">
            <v>IBF_AU_EXCL_ASSETS</v>
          </cell>
          <cell r="E670" t="str">
            <v>1027151520</v>
          </cell>
          <cell r="F670" t="str">
            <v>1027151520</v>
          </cell>
          <cell r="G670" t="str">
            <v>1027151520</v>
          </cell>
        </row>
        <row r="671">
          <cell r="A671" t="str">
            <v>1027151525</v>
          </cell>
          <cell r="B671" t="str">
            <v>TERM OTH FI LOAN FV AC INT NIB</v>
          </cell>
          <cell r="C671" t="str">
            <v>IBF_AU_EXCL</v>
          </cell>
          <cell r="D671" t="str">
            <v>IBF_AU_EXCL_ASSETS</v>
          </cell>
          <cell r="E671" t="str">
            <v>1027151525</v>
          </cell>
          <cell r="F671" t="str">
            <v>1027151525</v>
          </cell>
          <cell r="G671" t="str">
            <v>1027151525</v>
          </cell>
        </row>
        <row r="672">
          <cell r="A672" t="str">
            <v>1027152020</v>
          </cell>
          <cell r="B672" t="str">
            <v>OTHER FI FV SPECIFIC PROV NIB</v>
          </cell>
          <cell r="C672" t="str">
            <v>IBF_AU_EXCL</v>
          </cell>
          <cell r="D672" t="str">
            <v>IBF_AU_EXCL_ASSETS</v>
          </cell>
          <cell r="E672" t="str">
            <v>1027152020</v>
          </cell>
          <cell r="F672" t="str">
            <v>1027152020</v>
          </cell>
          <cell r="G672" t="str">
            <v>1027152020</v>
          </cell>
        </row>
        <row r="673">
          <cell r="A673" t="str">
            <v>1027201010</v>
          </cell>
          <cell r="B673" t="str">
            <v>CALL GOVT LOANS FV COST IB</v>
          </cell>
          <cell r="C673" t="str">
            <v>IBF_AU_EXCL</v>
          </cell>
          <cell r="D673" t="str">
            <v>IBF_AU_EXCL_ASSETS</v>
          </cell>
          <cell r="E673" t="str">
            <v>1027201010</v>
          </cell>
          <cell r="F673" t="str">
            <v>1027201010</v>
          </cell>
          <cell r="G673" t="str">
            <v>1027201010</v>
          </cell>
        </row>
        <row r="674">
          <cell r="A674" t="str">
            <v>1027201015</v>
          </cell>
          <cell r="B674" t="str">
            <v>TERM GOVT LOANS FV COST IB</v>
          </cell>
          <cell r="C674" t="str">
            <v>IBF_AU_EXCL</v>
          </cell>
          <cell r="D674" t="str">
            <v>IBF_AU_EXCL_ASSETS</v>
          </cell>
          <cell r="E674" t="str">
            <v>1027201015</v>
          </cell>
          <cell r="F674" t="str">
            <v>1027201015</v>
          </cell>
          <cell r="G674" t="str">
            <v>1027201015</v>
          </cell>
        </row>
        <row r="675">
          <cell r="A675" t="str">
            <v>1027201020</v>
          </cell>
          <cell r="B675" t="str">
            <v>CALL GOVT LOANS FV COST NIB</v>
          </cell>
          <cell r="C675" t="str">
            <v>IBF_AU_EXCL</v>
          </cell>
          <cell r="D675" t="str">
            <v>IBF_AU_EXCL_ASSETS</v>
          </cell>
          <cell r="E675" t="str">
            <v>1027201020</v>
          </cell>
          <cell r="F675" t="str">
            <v>1027201020</v>
          </cell>
          <cell r="G675" t="str">
            <v>1027201020</v>
          </cell>
        </row>
        <row r="676">
          <cell r="A676" t="str">
            <v>1027201025</v>
          </cell>
          <cell r="B676" t="str">
            <v>TERM GOVT LOANS FV COST NIB</v>
          </cell>
          <cell r="C676" t="str">
            <v>IBF_AU_EXCL</v>
          </cell>
          <cell r="D676" t="str">
            <v>IBF_AU_EXCL_ASSETS</v>
          </cell>
          <cell r="E676" t="str">
            <v>1027201025</v>
          </cell>
          <cell r="F676" t="str">
            <v>1027201025</v>
          </cell>
          <cell r="G676" t="str">
            <v>1027201025</v>
          </cell>
        </row>
        <row r="677">
          <cell r="A677" t="str">
            <v>1027201120</v>
          </cell>
          <cell r="B677" t="str">
            <v>CALL GOVT LOANS FV REVAL NIB</v>
          </cell>
          <cell r="C677" t="str">
            <v>IBF_AU_EXCL</v>
          </cell>
          <cell r="D677" t="str">
            <v>IBF_AU_EXCL_ASSETS</v>
          </cell>
          <cell r="E677" t="str">
            <v>1027201120</v>
          </cell>
          <cell r="F677" t="str">
            <v>1027201120</v>
          </cell>
          <cell r="G677" t="str">
            <v>1027201120</v>
          </cell>
        </row>
        <row r="678">
          <cell r="A678" t="str">
            <v>1027201125</v>
          </cell>
          <cell r="B678" t="str">
            <v>TERM GOVT LOANS FV REVAL NIB</v>
          </cell>
          <cell r="C678" t="str">
            <v>IBF_AU_EXCL</v>
          </cell>
          <cell r="D678" t="str">
            <v>IBF_AU_EXCL_ASSETS</v>
          </cell>
          <cell r="E678" t="str">
            <v>1027201125</v>
          </cell>
          <cell r="F678" t="str">
            <v>1027201125</v>
          </cell>
          <cell r="G678" t="str">
            <v>1027201125</v>
          </cell>
        </row>
        <row r="679">
          <cell r="A679" t="str">
            <v>1027201520</v>
          </cell>
          <cell r="B679" t="str">
            <v>GOVT LOANS ACCR INT</v>
          </cell>
          <cell r="C679" t="str">
            <v>IBF_AU_EXCL</v>
          </cell>
          <cell r="D679" t="str">
            <v>IBF_AU_EXCL_ASSETS</v>
          </cell>
          <cell r="E679" t="str">
            <v>1027201520</v>
          </cell>
          <cell r="F679" t="str">
            <v>1027201520</v>
          </cell>
          <cell r="G679" t="str">
            <v>1027201520</v>
          </cell>
        </row>
        <row r="680">
          <cell r="A680" t="str">
            <v>1027201525</v>
          </cell>
          <cell r="B680" t="str">
            <v>TERM GOVT LOANS ACCR INT</v>
          </cell>
          <cell r="C680" t="str">
            <v>IBF_AU_EXCL</v>
          </cell>
          <cell r="D680" t="str">
            <v>IBF_AU_EXCL_ASSETS</v>
          </cell>
          <cell r="E680" t="str">
            <v>1027201525</v>
          </cell>
          <cell r="F680" t="str">
            <v>1027201525</v>
          </cell>
          <cell r="G680" t="str">
            <v>1027201525</v>
          </cell>
        </row>
        <row r="681">
          <cell r="A681" t="str">
            <v>1027202020</v>
          </cell>
          <cell r="B681" t="str">
            <v>GOVT LOAN FV SPECIFIC PROV</v>
          </cell>
          <cell r="C681" t="str">
            <v>IBF_AU_EXCL</v>
          </cell>
          <cell r="D681" t="str">
            <v>IBF_AU_EXCL_ASSETS</v>
          </cell>
          <cell r="E681" t="str">
            <v>1027202020</v>
          </cell>
          <cell r="F681" t="str">
            <v>1027202020</v>
          </cell>
          <cell r="G681" t="str">
            <v>1027202020</v>
          </cell>
        </row>
        <row r="682">
          <cell r="A682" t="str">
            <v>1027251015</v>
          </cell>
          <cell r="B682" t="str">
            <v>TERM OTHER LOANS FV COST IB</v>
          </cell>
          <cell r="C682" t="str">
            <v>IBF_AU_EXCL</v>
          </cell>
          <cell r="D682" t="str">
            <v>IBF_AU_EXCL_ASSETS</v>
          </cell>
          <cell r="E682" t="str">
            <v>1027251015</v>
          </cell>
          <cell r="F682" t="str">
            <v>1027251015</v>
          </cell>
          <cell r="G682" t="str">
            <v>1027251015</v>
          </cell>
        </row>
        <row r="683">
          <cell r="A683" t="str">
            <v>1027251020</v>
          </cell>
          <cell r="B683" t="str">
            <v>CALL OTHER LOANS FV COST NIB</v>
          </cell>
          <cell r="C683" t="str">
            <v>IBF_AU_EXCL</v>
          </cell>
          <cell r="D683" t="str">
            <v>IBF_AU_EXCL_ASSETS</v>
          </cell>
          <cell r="E683" t="str">
            <v>1027251020</v>
          </cell>
          <cell r="F683" t="str">
            <v>1027251020</v>
          </cell>
          <cell r="G683" t="str">
            <v>1027251020</v>
          </cell>
        </row>
        <row r="684">
          <cell r="A684" t="str">
            <v>1027251025</v>
          </cell>
          <cell r="B684" t="str">
            <v>TERM OTHER LOANS FV COST NIB</v>
          </cell>
          <cell r="C684" t="str">
            <v>IBF_AU_EXCL</v>
          </cell>
          <cell r="D684" t="str">
            <v>IBF_AU_EXCL_ASSETS</v>
          </cell>
          <cell r="E684" t="str">
            <v>1027251025</v>
          </cell>
          <cell r="F684" t="str">
            <v>1027251025</v>
          </cell>
          <cell r="G684" t="str">
            <v>1027251025</v>
          </cell>
        </row>
        <row r="685">
          <cell r="A685" t="str">
            <v>1027251120</v>
          </cell>
          <cell r="B685" t="str">
            <v>CALL OTHER LOANS FV REVAL NIB</v>
          </cell>
          <cell r="C685" t="str">
            <v>IBF_AU_EXCL</v>
          </cell>
          <cell r="D685" t="str">
            <v>IBF_AU_EXCL_ASSETS</v>
          </cell>
          <cell r="E685" t="str">
            <v>1027251120</v>
          </cell>
          <cell r="F685" t="str">
            <v>1027251120</v>
          </cell>
          <cell r="G685" t="str">
            <v>1027251120</v>
          </cell>
        </row>
        <row r="686">
          <cell r="A686" t="str">
            <v>1027251525</v>
          </cell>
          <cell r="B686" t="str">
            <v>TERM OTH EXT LOAN ACINT FV</v>
          </cell>
          <cell r="C686" t="str">
            <v>IBF_AU_EXCL</v>
          </cell>
          <cell r="D686" t="str">
            <v>IBF_AU_EXCL_ASSETS</v>
          </cell>
          <cell r="E686" t="str">
            <v>1027251525</v>
          </cell>
          <cell r="F686" t="str">
            <v>1027251525</v>
          </cell>
          <cell r="G686" t="str">
            <v>1027251525</v>
          </cell>
        </row>
        <row r="687">
          <cell r="A687" t="str">
            <v>1027252020</v>
          </cell>
          <cell r="B687" t="str">
            <v>OTH EXT LOANS FV SPEC PROV</v>
          </cell>
          <cell r="C687" t="str">
            <v>IBF_AU_EXCL</v>
          </cell>
          <cell r="D687" t="str">
            <v>IBF_AU_EXCL_ASSETS</v>
          </cell>
          <cell r="E687" t="str">
            <v>1027252020</v>
          </cell>
          <cell r="F687" t="str">
            <v>1027252020</v>
          </cell>
          <cell r="G687" t="str">
            <v>1027252020</v>
          </cell>
        </row>
        <row r="688">
          <cell r="A688" t="str">
            <v>1027301015</v>
          </cell>
          <cell r="B688" t="str">
            <v>TERM OTHER LEASES FV COST IB</v>
          </cell>
          <cell r="C688" t="str">
            <v>IBF_AU_EXCL</v>
          </cell>
          <cell r="D688" t="str">
            <v>IBF_AU_EXCL_ASSETS</v>
          </cell>
          <cell r="E688" t="str">
            <v>1027301015</v>
          </cell>
          <cell r="F688" t="str">
            <v>1027301015</v>
          </cell>
          <cell r="G688" t="str">
            <v>1027301015</v>
          </cell>
        </row>
        <row r="689">
          <cell r="A689" t="str">
            <v>1027301120</v>
          </cell>
          <cell r="B689" t="str">
            <v>CALL OTHER LEASES FV REVAL NIB</v>
          </cell>
          <cell r="C689" t="str">
            <v>IBF_AU_EXCL</v>
          </cell>
          <cell r="D689" t="str">
            <v>IBF_AU_EXCL_ASSETS</v>
          </cell>
          <cell r="E689" t="str">
            <v>1027301120</v>
          </cell>
          <cell r="F689" t="str">
            <v>1027301120</v>
          </cell>
          <cell r="G689" t="str">
            <v>1027301120</v>
          </cell>
        </row>
        <row r="690">
          <cell r="A690" t="str">
            <v>1027301125</v>
          </cell>
          <cell r="B690" t="str">
            <v>TERM OTHER LEASES FV REVAL NIB</v>
          </cell>
          <cell r="C690" t="str">
            <v>IBF_AU_EXCL</v>
          </cell>
          <cell r="D690" t="str">
            <v>IBF_AU_EXCL_ASSETS</v>
          </cell>
          <cell r="E690" t="str">
            <v>1027301125</v>
          </cell>
          <cell r="F690" t="str">
            <v>1027301125</v>
          </cell>
          <cell r="G690" t="str">
            <v>1027301125</v>
          </cell>
        </row>
        <row r="691">
          <cell r="A691" t="str">
            <v>1027301520</v>
          </cell>
          <cell r="B691" t="str">
            <v>CALL OTH EXT LOAN ACINT FV NIB</v>
          </cell>
          <cell r="C691" t="str">
            <v>IBF_AU_EXCL</v>
          </cell>
          <cell r="D691" t="str">
            <v>IBF_AU_EXCL_ASSETS</v>
          </cell>
          <cell r="E691" t="str">
            <v>1027301520</v>
          </cell>
          <cell r="F691" t="str">
            <v>1027301520</v>
          </cell>
          <cell r="G691" t="str">
            <v>1027301520</v>
          </cell>
        </row>
        <row r="692">
          <cell r="A692" t="str">
            <v>1027301525</v>
          </cell>
          <cell r="B692" t="str">
            <v>TERM OTH EXT LOAN ACINT FV</v>
          </cell>
          <cell r="C692" t="str">
            <v>IBF_AU_EXCL</v>
          </cell>
          <cell r="D692" t="str">
            <v>IBF_AU_EXCL_ASSETS</v>
          </cell>
          <cell r="E692" t="str">
            <v>1027301525</v>
          </cell>
          <cell r="F692" t="str">
            <v>1027301525</v>
          </cell>
          <cell r="G692" t="str">
            <v>1027301525</v>
          </cell>
        </row>
        <row r="693">
          <cell r="A693" t="str">
            <v>1027302020</v>
          </cell>
          <cell r="B693" t="str">
            <v>OTH EXT LEASES FV SPEC PROV</v>
          </cell>
          <cell r="C693" t="str">
            <v>IBF_AU_EXCL</v>
          </cell>
          <cell r="D693" t="str">
            <v>IBF_AU_EXCL_ASSETS</v>
          </cell>
          <cell r="E693" t="str">
            <v>1027302020</v>
          </cell>
          <cell r="F693" t="str">
            <v>1027302020</v>
          </cell>
          <cell r="G693" t="str">
            <v>1027302020</v>
          </cell>
        </row>
        <row r="694">
          <cell r="A694" t="str">
            <v>1027311010</v>
          </cell>
          <cell r="B694" t="str">
            <v>OTH EXT LOAN UNEARN INC FV NIB</v>
          </cell>
          <cell r="C694" t="str">
            <v>IBF_AU_EXCL</v>
          </cell>
          <cell r="D694" t="str">
            <v>IBF_AU_EXCL_ASSETS</v>
          </cell>
          <cell r="E694" t="str">
            <v>1027311010</v>
          </cell>
          <cell r="F694" t="str">
            <v>1027311010</v>
          </cell>
          <cell r="G694" t="str">
            <v>1027311010</v>
          </cell>
        </row>
        <row r="695">
          <cell r="A695" t="str">
            <v>1027351020</v>
          </cell>
          <cell r="B695" t="str">
            <v>FV GENPROV FOR CREDIT LOSS NIB</v>
          </cell>
          <cell r="C695" t="str">
            <v>IBF_AU_EXCL</v>
          </cell>
          <cell r="D695" t="str">
            <v>IBF_AU_EXCL_ASSETS</v>
          </cell>
          <cell r="E695" t="str">
            <v>1027351020</v>
          </cell>
          <cell r="F695" t="str">
            <v>1027351020</v>
          </cell>
          <cell r="G695" t="str">
            <v>1027351020</v>
          </cell>
        </row>
        <row r="696">
          <cell r="A696" t="str">
            <v>1030101510</v>
          </cell>
          <cell r="B696" t="str">
            <v>MMKT INVEST SEC (AS) COST IB</v>
          </cell>
          <cell r="C696" t="str">
            <v>IBF_AU_EXCL</v>
          </cell>
          <cell r="D696" t="str">
            <v>IBF_AU_EXCL_ASSETS</v>
          </cell>
          <cell r="E696" t="str">
            <v>1030101510</v>
          </cell>
          <cell r="F696" t="str">
            <v>1030101510</v>
          </cell>
          <cell r="G696" t="str">
            <v>1030101510</v>
          </cell>
        </row>
        <row r="697">
          <cell r="A697" t="str">
            <v>1030101620</v>
          </cell>
          <cell r="B697" t="str">
            <v>MMKT INVEST SEC (AS) REVAL NIB</v>
          </cell>
          <cell r="C697" t="str">
            <v>IBF_AU_EXCL</v>
          </cell>
          <cell r="D697" t="str">
            <v>IBF_AU_EXCL_ASSETS</v>
          </cell>
          <cell r="E697" t="str">
            <v>1030101620</v>
          </cell>
          <cell r="F697" t="str">
            <v>1030101620</v>
          </cell>
          <cell r="G697" t="str">
            <v>1030101620</v>
          </cell>
        </row>
        <row r="698">
          <cell r="A698" t="str">
            <v>1030101720</v>
          </cell>
          <cell r="B698" t="str">
            <v>DEBT INVEST SEC (AS) MTMTU NIB</v>
          </cell>
          <cell r="C698" t="str">
            <v>IBF_AU_EXCL</v>
          </cell>
          <cell r="D698" t="str">
            <v>IBF_AU_EXCL_ASSETS</v>
          </cell>
          <cell r="E698" t="str">
            <v>1030101720</v>
          </cell>
          <cell r="F698" t="str">
            <v>1030101720</v>
          </cell>
          <cell r="G698" t="str">
            <v>1030101720</v>
          </cell>
        </row>
        <row r="699">
          <cell r="A699" t="str">
            <v>1030101725</v>
          </cell>
          <cell r="B699" t="str">
            <v>MMKT INVEST SEC (AS) MTMTU NIB</v>
          </cell>
          <cell r="C699" t="str">
            <v>IBF_AU_EXCL</v>
          </cell>
          <cell r="D699" t="str">
            <v>IBF_AU_EXCL_ASSETS</v>
          </cell>
          <cell r="E699" t="str">
            <v>1030101725</v>
          </cell>
          <cell r="F699" t="str">
            <v>1030101725</v>
          </cell>
          <cell r="G699" t="str">
            <v>1030101725</v>
          </cell>
        </row>
        <row r="700">
          <cell r="A700" t="str">
            <v>1030102020</v>
          </cell>
          <cell r="B700" t="str">
            <v>DEBT INV SEC SPEC IMPAIR NIB</v>
          </cell>
          <cell r="C700" t="str">
            <v>IBF_AU_EXCL</v>
          </cell>
          <cell r="D700" t="str">
            <v>IBF_AU_EXCL_ASSETS</v>
          </cell>
          <cell r="E700" t="str">
            <v>1030102020</v>
          </cell>
          <cell r="F700" t="str">
            <v>1030102020</v>
          </cell>
          <cell r="G700" t="str">
            <v>1030102020</v>
          </cell>
        </row>
        <row r="701">
          <cell r="A701" t="str">
            <v>1030102520</v>
          </cell>
          <cell r="B701" t="str">
            <v>MMKT INV SEC SPEC IMPAIR NIB</v>
          </cell>
          <cell r="C701" t="str">
            <v>IBF_AU_EXCL</v>
          </cell>
          <cell r="D701" t="str">
            <v>IBF_AU_EXCL_ASSETS</v>
          </cell>
          <cell r="E701" t="str">
            <v>1030102520</v>
          </cell>
          <cell r="F701" t="str">
            <v>1030102520</v>
          </cell>
          <cell r="G701" t="str">
            <v>1030102520</v>
          </cell>
        </row>
        <row r="702">
          <cell r="A702" t="str">
            <v>1030103020</v>
          </cell>
          <cell r="B702" t="str">
            <v>DEBT INV SEC DIMIN PROV NIB</v>
          </cell>
          <cell r="C702" t="str">
            <v>IBF_AU_EXCL</v>
          </cell>
          <cell r="D702" t="str">
            <v>IBF_AU_EXCL_ASSETS</v>
          </cell>
          <cell r="E702" t="str">
            <v>1030103020</v>
          </cell>
          <cell r="F702" t="str">
            <v>1030103020</v>
          </cell>
          <cell r="G702" t="str">
            <v>1030103020</v>
          </cell>
        </row>
        <row r="703">
          <cell r="A703" t="str">
            <v>1030103520</v>
          </cell>
          <cell r="B703" t="str">
            <v>MMKT INV SEC DIMIN PROV NIB</v>
          </cell>
          <cell r="C703" t="str">
            <v>IBF_AU_EXCL</v>
          </cell>
          <cell r="D703" t="str">
            <v>IBF_AU_EXCL_ASSETS</v>
          </cell>
          <cell r="E703" t="str">
            <v>1030103520</v>
          </cell>
          <cell r="F703" t="str">
            <v>1030103520</v>
          </cell>
          <cell r="G703" t="str">
            <v>1030103520</v>
          </cell>
        </row>
        <row r="704">
          <cell r="A704" t="str">
            <v>1030151520</v>
          </cell>
          <cell r="B704" t="str">
            <v>LISTED EQ INV SPEC IMPAIR NIB</v>
          </cell>
          <cell r="C704" t="str">
            <v>IBF_AU_EXCL</v>
          </cell>
          <cell r="D704" t="str">
            <v>IBF_AU_EXCL_ASSETS</v>
          </cell>
          <cell r="E704" t="str">
            <v>1030151520</v>
          </cell>
          <cell r="F704" t="str">
            <v>1030151520</v>
          </cell>
          <cell r="G704" t="str">
            <v>1030151520</v>
          </cell>
        </row>
        <row r="705">
          <cell r="A705" t="str">
            <v>1030153020</v>
          </cell>
          <cell r="B705" t="str">
            <v>UNLISTED EQ INV SPEC IMPAI NIB</v>
          </cell>
          <cell r="C705" t="str">
            <v>IBF_AU_EXCL</v>
          </cell>
          <cell r="D705" t="str">
            <v>IBF_AU_EXCL_ASSETS</v>
          </cell>
          <cell r="E705" t="str">
            <v>1030153020</v>
          </cell>
          <cell r="F705" t="str">
            <v>1030153020</v>
          </cell>
          <cell r="G705" t="str">
            <v>1030153020</v>
          </cell>
        </row>
        <row r="706">
          <cell r="A706" t="str">
            <v>1030201020</v>
          </cell>
          <cell r="B706" t="str">
            <v>MMKT INVEST SEC AS FV COST IB</v>
          </cell>
          <cell r="C706" t="str">
            <v>IBF_AU_EXCL</v>
          </cell>
          <cell r="D706" t="str">
            <v>IBF_AU_EXCL_ASSETS</v>
          </cell>
          <cell r="E706" t="str">
            <v>1030201020</v>
          </cell>
          <cell r="F706" t="str">
            <v>1030201020</v>
          </cell>
          <cell r="G706" t="str">
            <v>1030201020</v>
          </cell>
        </row>
        <row r="707">
          <cell r="A707" t="str">
            <v>1030201030</v>
          </cell>
          <cell r="B707" t="str">
            <v>MMKT INVEST SEC AS FV REVAL</v>
          </cell>
          <cell r="C707" t="str">
            <v>IBF_AU_EXCL</v>
          </cell>
          <cell r="D707" t="str">
            <v>IBF_AU_EXCL_ASSETS</v>
          </cell>
          <cell r="E707" t="str">
            <v>1030201030</v>
          </cell>
          <cell r="F707" t="str">
            <v>1030201030</v>
          </cell>
          <cell r="G707" t="str">
            <v>1030201030</v>
          </cell>
        </row>
        <row r="708">
          <cell r="A708" t="str">
            <v>1030202010</v>
          </cell>
          <cell r="B708" t="str">
            <v>SEC HELD TO MATURITY FV IB</v>
          </cell>
          <cell r="C708" t="str">
            <v>IBF_AU_EXCL</v>
          </cell>
          <cell r="D708" t="str">
            <v>IBF_AU_EXCL_ASSETS</v>
          </cell>
          <cell r="E708" t="str">
            <v>1030202010</v>
          </cell>
          <cell r="F708" t="str">
            <v>1030202010</v>
          </cell>
          <cell r="G708" t="str">
            <v>1030202010</v>
          </cell>
        </row>
        <row r="709">
          <cell r="A709" t="str">
            <v>1030202020</v>
          </cell>
          <cell r="B709" t="str">
            <v>SEC HELD TO MATURITY REVAL FV</v>
          </cell>
          <cell r="C709" t="str">
            <v>IBF_AU_EXCL</v>
          </cell>
          <cell r="D709" t="str">
            <v>IBF_AU_EXCL_ASSETS</v>
          </cell>
          <cell r="E709" t="str">
            <v>1030202020</v>
          </cell>
          <cell r="F709" t="str">
            <v>1030202020</v>
          </cell>
          <cell r="G709" t="str">
            <v>1030202020</v>
          </cell>
        </row>
        <row r="710">
          <cell r="A710" t="str">
            <v>1030202030</v>
          </cell>
          <cell r="B710" t="str">
            <v>SEC HELD TO MATURITY ACC INT F</v>
          </cell>
          <cell r="C710" t="str">
            <v>IBF_AU_EXCL</v>
          </cell>
          <cell r="D710" t="str">
            <v>IBF_AU_EXCL_ASSETS</v>
          </cell>
          <cell r="E710" t="str">
            <v>1030202030</v>
          </cell>
          <cell r="F710" t="str">
            <v>1030202030</v>
          </cell>
          <cell r="G710" t="str">
            <v>1030202030</v>
          </cell>
        </row>
        <row r="711">
          <cell r="A711" t="str">
            <v>1030301010</v>
          </cell>
          <cell r="B711" t="str">
            <v>OTHER NOTES HELD PRIN AVS</v>
          </cell>
          <cell r="C711" t="str">
            <v>IBF_AU_EXCL</v>
          </cell>
          <cell r="D711" t="str">
            <v>IBF_AU_EXCL_ASSETS</v>
          </cell>
          <cell r="E711" t="str">
            <v>1030301010</v>
          </cell>
          <cell r="F711" t="str">
            <v>1030301010</v>
          </cell>
          <cell r="G711" t="str">
            <v>1030301010</v>
          </cell>
        </row>
        <row r="712">
          <cell r="A712" t="str">
            <v>1030301510</v>
          </cell>
          <cell r="B712" t="str">
            <v>SUB DEBT HELD PRIN AVS</v>
          </cell>
          <cell r="C712" t="str">
            <v>IBF_AU_EXCL</v>
          </cell>
          <cell r="D712" t="str">
            <v>IBF_AU_EXCL_ASSETS</v>
          </cell>
          <cell r="E712" t="str">
            <v>1030301510</v>
          </cell>
          <cell r="F712" t="str">
            <v>1030301510</v>
          </cell>
          <cell r="G712" t="str">
            <v>1030301510</v>
          </cell>
        </row>
        <row r="713">
          <cell r="A713" t="str">
            <v>1030301520</v>
          </cell>
          <cell r="B713" t="str">
            <v>SUB DEBT HELD ACC INT</v>
          </cell>
          <cell r="C713" t="str">
            <v>IBF_AU_EXCL</v>
          </cell>
          <cell r="D713" t="str">
            <v>IBF_AU_EXCL_ASSETS</v>
          </cell>
          <cell r="E713" t="str">
            <v>1030301520</v>
          </cell>
          <cell r="F713" t="str">
            <v>1030301520</v>
          </cell>
          <cell r="G713" t="str">
            <v>1030301520</v>
          </cell>
        </row>
        <row r="714">
          <cell r="A714" t="str">
            <v>1033101021</v>
          </cell>
          <cell r="B714" t="str">
            <v>UNBILLED TRADE DEBTORS NIB</v>
          </cell>
          <cell r="C714" t="str">
            <v>IBF_AU_EXCL</v>
          </cell>
          <cell r="D714" t="str">
            <v>IBF_AU_EXCL_ASSETS</v>
          </cell>
          <cell r="E714" t="str">
            <v>1033101021</v>
          </cell>
          <cell r="F714" t="str">
            <v>1033101021</v>
          </cell>
          <cell r="G714" t="str">
            <v>1033101021</v>
          </cell>
        </row>
        <row r="715">
          <cell r="A715" t="str">
            <v>1033101620</v>
          </cell>
          <cell r="B715" t="str">
            <v>FEE RECEIV NIB (ASSOC)</v>
          </cell>
          <cell r="C715" t="str">
            <v>IBF_AU_EXCL</v>
          </cell>
          <cell r="D715" t="str">
            <v>IBF_AU_EXCL_ASSETS</v>
          </cell>
          <cell r="E715" t="str">
            <v>1033101620</v>
          </cell>
          <cell r="F715" t="str">
            <v>1033101620</v>
          </cell>
          <cell r="G715" t="str">
            <v>1033101620</v>
          </cell>
        </row>
        <row r="716">
          <cell r="A716" t="str">
            <v>1033101720</v>
          </cell>
          <cell r="B716" t="str">
            <v>COMMISSION RECEIVABLES NIB</v>
          </cell>
          <cell r="C716" t="str">
            <v>IBF_AU_EXCL</v>
          </cell>
          <cell r="D716" t="str">
            <v>IBF_AU_EXCL_ASSETS</v>
          </cell>
          <cell r="E716" t="str">
            <v>1033101720</v>
          </cell>
          <cell r="F716" t="str">
            <v>1033101720</v>
          </cell>
          <cell r="G716" t="str">
            <v>1033101720</v>
          </cell>
        </row>
        <row r="717">
          <cell r="A717" t="str">
            <v>1033101820</v>
          </cell>
          <cell r="B717" t="str">
            <v>ORION SYSTEM INBALS</v>
          </cell>
          <cell r="C717" t="str">
            <v>IBF_AU_EXCL</v>
          </cell>
          <cell r="D717" t="str">
            <v>IBF_AU_EXCL_ASSETS</v>
          </cell>
          <cell r="E717" t="str">
            <v>1033101820</v>
          </cell>
          <cell r="F717" t="str">
            <v>1033101820</v>
          </cell>
          <cell r="G717" t="str">
            <v>1033101820</v>
          </cell>
        </row>
        <row r="718">
          <cell r="A718" t="str">
            <v>1033102520</v>
          </cell>
          <cell r="B718" t="str">
            <v>ROYALTIES RECEIVABLE NIB</v>
          </cell>
          <cell r="C718" t="str">
            <v>IBF_AU_EXCL</v>
          </cell>
          <cell r="D718" t="str">
            <v>IBF_AU_EXCL_ASSETS</v>
          </cell>
          <cell r="E718" t="str">
            <v>1033102520</v>
          </cell>
          <cell r="F718" t="str">
            <v>1033102520</v>
          </cell>
          <cell r="G718" t="str">
            <v>1033102520</v>
          </cell>
        </row>
        <row r="719">
          <cell r="A719" t="str">
            <v>1033103520</v>
          </cell>
          <cell r="B719" t="str">
            <v>FEE RECBLE PAST DUE ITEMS NIB</v>
          </cell>
          <cell r="C719" t="str">
            <v>IBF_AU_EXCL</v>
          </cell>
          <cell r="D719" t="str">
            <v>IBF_AU_EXCL_ASSETS</v>
          </cell>
          <cell r="E719" t="str">
            <v>1033103520</v>
          </cell>
          <cell r="F719" t="str">
            <v>1033103520</v>
          </cell>
          <cell r="G719" t="str">
            <v>1033103520</v>
          </cell>
        </row>
        <row r="720">
          <cell r="A720" t="str">
            <v>1033104021</v>
          </cell>
          <cell r="B720" t="str">
            <v>PREPAYMENTS INSURANCE</v>
          </cell>
          <cell r="C720" t="str">
            <v>IBF_AU_EXCL</v>
          </cell>
          <cell r="D720" t="str">
            <v>IBF_AU_EXCL_ASSETS</v>
          </cell>
          <cell r="E720" t="str">
            <v>1033104021</v>
          </cell>
          <cell r="F720" t="str">
            <v>1033104021</v>
          </cell>
          <cell r="G720" t="str">
            <v>1033104021</v>
          </cell>
        </row>
        <row r="721">
          <cell r="A721" t="str">
            <v>1033104022</v>
          </cell>
          <cell r="B721" t="str">
            <v>PREPAYMENTS RENT</v>
          </cell>
          <cell r="C721" t="str">
            <v>IBF_AU_EXCL</v>
          </cell>
          <cell r="D721" t="str">
            <v>IBF_AU_EXCL_ASSETS</v>
          </cell>
          <cell r="E721" t="str">
            <v>1033104022</v>
          </cell>
          <cell r="F721" t="str">
            <v>1033104022</v>
          </cell>
          <cell r="G721" t="str">
            <v>1033104022</v>
          </cell>
        </row>
        <row r="722">
          <cell r="A722" t="str">
            <v>1033104023</v>
          </cell>
          <cell r="B722" t="str">
            <v>PREPAID REAL ESTATE TAXES</v>
          </cell>
          <cell r="C722" t="str">
            <v>IBF_AU_EXCL</v>
          </cell>
          <cell r="D722" t="str">
            <v>IBF_AU_EXCL_ASSETS</v>
          </cell>
          <cell r="E722" t="str">
            <v>1033104023</v>
          </cell>
          <cell r="F722" t="str">
            <v>1033104023</v>
          </cell>
          <cell r="G722" t="str">
            <v>1033104023</v>
          </cell>
        </row>
        <row r="723">
          <cell r="A723" t="str">
            <v>1033104520</v>
          </cell>
          <cell r="B723" t="str">
            <v>TRUST FEES RECEIVABLE NIB</v>
          </cell>
          <cell r="C723" t="str">
            <v>IBF_AU_EXCL</v>
          </cell>
          <cell r="D723" t="str">
            <v>IBF_AU_EXCL_ASSETS</v>
          </cell>
          <cell r="E723" t="str">
            <v>1033104520</v>
          </cell>
          <cell r="F723" t="str">
            <v>1033104520</v>
          </cell>
          <cell r="G723" t="str">
            <v>1033104520</v>
          </cell>
        </row>
        <row r="724">
          <cell r="A724" t="str">
            <v>1033104521</v>
          </cell>
          <cell r="B724" t="str">
            <v>TRUSTS MGRS PENALTY PYMTS NIB</v>
          </cell>
          <cell r="C724" t="str">
            <v>IBF_AU_EXCL</v>
          </cell>
          <cell r="D724" t="str">
            <v>IBF_AU_EXCL_ASSETS</v>
          </cell>
          <cell r="E724" t="str">
            <v>1033104521</v>
          </cell>
          <cell r="F724" t="str">
            <v>1033104521</v>
          </cell>
          <cell r="G724" t="str">
            <v>1033104521</v>
          </cell>
        </row>
        <row r="725">
          <cell r="A725" t="str">
            <v>1033104522</v>
          </cell>
          <cell r="B725" t="str">
            <v>BASE MANAGEMENT FEE RECBLE NIB</v>
          </cell>
          <cell r="C725" t="str">
            <v>IBF_AU_EXCL</v>
          </cell>
          <cell r="D725" t="str">
            <v>IBF_AU_EXCL_ASSETS</v>
          </cell>
          <cell r="E725" t="str">
            <v>1033104522</v>
          </cell>
          <cell r="F725" t="str">
            <v>1033104522</v>
          </cell>
          <cell r="G725" t="str">
            <v>1033104522</v>
          </cell>
        </row>
        <row r="726">
          <cell r="A726" t="str">
            <v>1033104523</v>
          </cell>
          <cell r="B726" t="str">
            <v>PERFORMANCE FEES RECBLE NIB</v>
          </cell>
          <cell r="C726" t="str">
            <v>IBF_AU_EXCL</v>
          </cell>
          <cell r="D726" t="str">
            <v>IBF_AU_EXCL_ASSETS</v>
          </cell>
          <cell r="E726" t="str">
            <v>1033104523</v>
          </cell>
          <cell r="F726" t="str">
            <v>1033104523</v>
          </cell>
          <cell r="G726" t="str">
            <v>1033104523</v>
          </cell>
        </row>
        <row r="727">
          <cell r="A727" t="str">
            <v>1033104524</v>
          </cell>
          <cell r="B727" t="str">
            <v>APPLICATION FEES RECBLE NIB</v>
          </cell>
          <cell r="C727" t="str">
            <v>IBF_AU_EXCL</v>
          </cell>
          <cell r="D727" t="str">
            <v>IBF_AU_EXCL_ASSETS</v>
          </cell>
          <cell r="E727" t="str">
            <v>1033104524</v>
          </cell>
          <cell r="F727" t="str">
            <v>1033104524</v>
          </cell>
          <cell r="G727" t="str">
            <v>1033104524</v>
          </cell>
        </row>
        <row r="728">
          <cell r="A728" t="str">
            <v>1033104525</v>
          </cell>
          <cell r="B728" t="str">
            <v>BASE MGMT FEE RECEIV (ASSOC) N</v>
          </cell>
          <cell r="C728" t="str">
            <v>IBF_AU_EXCL</v>
          </cell>
          <cell r="D728" t="str">
            <v>IBF_AU_EXCL_ASSETS</v>
          </cell>
          <cell r="E728" t="str">
            <v>1033104525</v>
          </cell>
          <cell r="F728" t="str">
            <v>1033104525</v>
          </cell>
          <cell r="G728" t="str">
            <v>1033104525</v>
          </cell>
        </row>
        <row r="729">
          <cell r="A729" t="str">
            <v>1033104526</v>
          </cell>
          <cell r="B729" t="str">
            <v>PERFORM FEE RECEIV (ASSOC) NIB</v>
          </cell>
          <cell r="C729" t="str">
            <v>IBF_AU_EXCL</v>
          </cell>
          <cell r="D729" t="str">
            <v>IBF_AU_EXCL_ASSETS</v>
          </cell>
          <cell r="E729" t="str">
            <v>1033104526</v>
          </cell>
          <cell r="F729" t="str">
            <v>1033104526</v>
          </cell>
          <cell r="G729" t="str">
            <v>1033104526</v>
          </cell>
        </row>
        <row r="730">
          <cell r="A730" t="str">
            <v>1033104530</v>
          </cell>
          <cell r="B730" t="str">
            <v>CAPITAL PROTECTION FEES RECBLE</v>
          </cell>
          <cell r="C730" t="str">
            <v>IBF_AU_EXCL</v>
          </cell>
          <cell r="D730" t="str">
            <v>IBF_AU_EXCL_ASSETS</v>
          </cell>
          <cell r="E730" t="str">
            <v>1033104530</v>
          </cell>
          <cell r="F730" t="str">
            <v>1033104530</v>
          </cell>
          <cell r="G730" t="str">
            <v>1033104530</v>
          </cell>
        </row>
        <row r="731">
          <cell r="A731" t="str">
            <v>1033105530</v>
          </cell>
          <cell r="B731" t="str">
            <v>OTHER RECEIVABLES (HOOPS)</v>
          </cell>
          <cell r="C731" t="str">
            <v>IBF_AU_EXCL</v>
          </cell>
          <cell r="D731" t="str">
            <v>IBF_AU_EXCL_ASSETS</v>
          </cell>
          <cell r="E731" t="str">
            <v>1033105530</v>
          </cell>
          <cell r="F731" t="str">
            <v>1033105530</v>
          </cell>
          <cell r="G731" t="str">
            <v>1033105530</v>
          </cell>
        </row>
        <row r="732">
          <cell r="A732" t="str">
            <v>1033106020</v>
          </cell>
          <cell r="B732" t="str">
            <v>DIVCO DIVIDENDS RECEIVABLE</v>
          </cell>
          <cell r="C732" t="str">
            <v>IBF_AU_EXCL</v>
          </cell>
          <cell r="D732" t="str">
            <v>IBF_AU_EXCL_ASSETS</v>
          </cell>
          <cell r="E732" t="str">
            <v>1033106020</v>
          </cell>
          <cell r="F732" t="str">
            <v>1033106020</v>
          </cell>
          <cell r="G732" t="str">
            <v>1033106020</v>
          </cell>
        </row>
        <row r="733">
          <cell r="A733" t="str">
            <v>1033151020</v>
          </cell>
          <cell r="B733" t="str">
            <v>REGIST BROKER SETTLMT BBS NIB</v>
          </cell>
          <cell r="C733" t="str">
            <v>IBF_AU_EXCL</v>
          </cell>
          <cell r="D733" t="str">
            <v>IBF_AU_EXCL_ASSETS</v>
          </cell>
          <cell r="E733" t="str">
            <v>1033151020</v>
          </cell>
          <cell r="F733" t="str">
            <v>1033151020</v>
          </cell>
          <cell r="G733" t="str">
            <v>1033151020</v>
          </cell>
        </row>
        <row r="734">
          <cell r="A734" t="str">
            <v>1033151120</v>
          </cell>
          <cell r="B734" t="str">
            <v>REGIST BROKER SETTLMT INST NIB</v>
          </cell>
          <cell r="C734" t="str">
            <v>IBF_AU_EXCL</v>
          </cell>
          <cell r="D734" t="str">
            <v>IBF_AU_EXCL_ASSETS</v>
          </cell>
          <cell r="E734" t="str">
            <v>1033151120</v>
          </cell>
          <cell r="F734" t="str">
            <v>1033151120</v>
          </cell>
          <cell r="G734" t="str">
            <v>1033151120</v>
          </cell>
        </row>
        <row r="735">
          <cell r="A735" t="str">
            <v>1033151220</v>
          </cell>
          <cell r="B735" t="str">
            <v>REGIST BROKER SETTLMT SUSP NIB</v>
          </cell>
          <cell r="C735" t="str">
            <v>IBF_AU_EXCL</v>
          </cell>
          <cell r="D735" t="str">
            <v>IBF_AU_EXCL_ASSETS</v>
          </cell>
          <cell r="E735" t="str">
            <v>1033151220</v>
          </cell>
          <cell r="F735" t="str">
            <v>1033151220</v>
          </cell>
          <cell r="G735" t="str">
            <v>1033151220</v>
          </cell>
        </row>
        <row r="736">
          <cell r="A736" t="str">
            <v>1033151320</v>
          </cell>
          <cell r="B736" t="str">
            <v>REGIST BROKER SETTLMT OTH NIB</v>
          </cell>
          <cell r="C736" t="str">
            <v>IBF_AU_EXCL</v>
          </cell>
          <cell r="D736" t="str">
            <v>IBF_AU_EXCL_ASSETS</v>
          </cell>
          <cell r="E736" t="str">
            <v>1033151320</v>
          </cell>
          <cell r="F736" t="str">
            <v>1033151320</v>
          </cell>
          <cell r="G736" t="str">
            <v>1033151320</v>
          </cell>
        </row>
        <row r="737">
          <cell r="A737" t="str">
            <v>1033151420</v>
          </cell>
          <cell r="B737" t="str">
            <v>UNSETTLED TRADE (ASSOC)</v>
          </cell>
          <cell r="C737" t="str">
            <v>IBF_AU_EXCL</v>
          </cell>
          <cell r="D737" t="str">
            <v>IBF_AU_EXCL_ASSETS</v>
          </cell>
          <cell r="E737" t="str">
            <v>1033151420</v>
          </cell>
          <cell r="F737" t="str">
            <v>1033151420</v>
          </cell>
          <cell r="G737" t="str">
            <v>1033151420</v>
          </cell>
        </row>
        <row r="738">
          <cell r="A738" t="str">
            <v>1033201020</v>
          </cell>
          <cell r="B738" t="str">
            <v>PROPERTY HELD FOR SALE</v>
          </cell>
          <cell r="C738" t="str">
            <v>IBF_AU_EXCL</v>
          </cell>
          <cell r="D738" t="str">
            <v>IBF_AU_EXCL_ASSETS</v>
          </cell>
          <cell r="E738" t="str">
            <v>1033201020</v>
          </cell>
          <cell r="F738" t="str">
            <v>1033201020</v>
          </cell>
          <cell r="G738" t="str">
            <v>1033201020</v>
          </cell>
        </row>
        <row r="739">
          <cell r="A739" t="str">
            <v>1033202520</v>
          </cell>
          <cell r="B739" t="str">
            <v>WIP AMORTISATION</v>
          </cell>
          <cell r="C739" t="str">
            <v>IBF_AU_EXCL</v>
          </cell>
          <cell r="D739" t="str">
            <v>IBF_AU_EXCL_ASSETS</v>
          </cell>
          <cell r="E739" t="str">
            <v>1033202520</v>
          </cell>
          <cell r="F739" t="str">
            <v>1033202520</v>
          </cell>
          <cell r="G739" t="str">
            <v>1033202520</v>
          </cell>
        </row>
        <row r="740">
          <cell r="A740" t="str">
            <v>1033203020</v>
          </cell>
          <cell r="B740" t="str">
            <v>WIP CAPITALISED INTEREST</v>
          </cell>
          <cell r="C740" t="str">
            <v>IBF_AU_EXCL</v>
          </cell>
          <cell r="D740" t="str">
            <v>IBF_AU_EXCL_ASSETS</v>
          </cell>
          <cell r="E740" t="str">
            <v>1033203020</v>
          </cell>
          <cell r="F740" t="str">
            <v>1033203020</v>
          </cell>
          <cell r="G740" t="str">
            <v>1033203020</v>
          </cell>
        </row>
        <row r="741">
          <cell r="A741" t="str">
            <v>1033203030</v>
          </cell>
          <cell r="B741" t="str">
            <v>WIP CAPITALISED LEGAL COSTS</v>
          </cell>
          <cell r="C741" t="str">
            <v>IBF_AU_EXCL</v>
          </cell>
          <cell r="D741" t="str">
            <v>IBF_AU_EXCL_ASSETS</v>
          </cell>
          <cell r="E741" t="str">
            <v>1033203030</v>
          </cell>
          <cell r="F741" t="str">
            <v>1033203030</v>
          </cell>
          <cell r="G741" t="str">
            <v>1033203030</v>
          </cell>
        </row>
        <row r="742">
          <cell r="A742" t="str">
            <v>1033203040</v>
          </cell>
          <cell r="B742" t="str">
            <v>WIP CAPITALISED BORROWING COST</v>
          </cell>
          <cell r="C742" t="str">
            <v>IBF_AU_EXCL</v>
          </cell>
          <cell r="D742" t="str">
            <v>IBF_AU_EXCL_ASSETS</v>
          </cell>
          <cell r="E742" t="str">
            <v>1033203040</v>
          </cell>
          <cell r="F742" t="str">
            <v>1033203040</v>
          </cell>
          <cell r="G742" t="str">
            <v>1033203040</v>
          </cell>
        </row>
        <row r="743">
          <cell r="A743" t="str">
            <v>1033203050</v>
          </cell>
          <cell r="B743" t="str">
            <v>WIP CAPITALISED RATES</v>
          </cell>
          <cell r="C743" t="str">
            <v>IBF_AU_EXCL</v>
          </cell>
          <cell r="D743" t="str">
            <v>IBF_AU_EXCL_ASSETS</v>
          </cell>
          <cell r="E743" t="str">
            <v>1033203050</v>
          </cell>
          <cell r="F743" t="str">
            <v>1033203050</v>
          </cell>
          <cell r="G743" t="str">
            <v>1033203050</v>
          </cell>
        </row>
        <row r="744">
          <cell r="A744" t="str">
            <v>1033251520</v>
          </cell>
          <cell r="B744" t="str">
            <v>BANK REC DIFFERENCES NIB</v>
          </cell>
          <cell r="C744" t="str">
            <v>IBF_AU_EXCL</v>
          </cell>
          <cell r="D744" t="str">
            <v>IBF_AU_EXCL_ASSETS</v>
          </cell>
          <cell r="E744" t="str">
            <v>1033251520</v>
          </cell>
          <cell r="F744" t="str">
            <v>1033251520</v>
          </cell>
          <cell r="G744" t="str">
            <v>1033251520</v>
          </cell>
        </row>
        <row r="745">
          <cell r="A745" t="str">
            <v>1033252021</v>
          </cell>
          <cell r="B745" t="str">
            <v>PAYROLL TERMINATION DIFF NIB</v>
          </cell>
          <cell r="C745" t="str">
            <v>IBF_AU_EXCL</v>
          </cell>
          <cell r="D745" t="str">
            <v>IBF_AU_EXCL_ASSETS</v>
          </cell>
          <cell r="E745" t="str">
            <v>1033252021</v>
          </cell>
          <cell r="F745" t="str">
            <v>1033252021</v>
          </cell>
          <cell r="G745" t="str">
            <v>1033252021</v>
          </cell>
        </row>
        <row r="746">
          <cell r="A746" t="str">
            <v>1033252521</v>
          </cell>
          <cell r="B746" t="str">
            <v>INTL HEALTH RECOVERY</v>
          </cell>
          <cell r="C746" t="str">
            <v>IBF_AU_EXCL</v>
          </cell>
          <cell r="D746" t="str">
            <v>IBF_AU_EXCL_ASSETS</v>
          </cell>
          <cell r="E746" t="str">
            <v>1033252521</v>
          </cell>
          <cell r="F746" t="str">
            <v>1033252521</v>
          </cell>
          <cell r="G746" t="str">
            <v>1033252521</v>
          </cell>
        </row>
        <row r="747">
          <cell r="A747" t="str">
            <v>1033252522</v>
          </cell>
          <cell r="B747" t="str">
            <v>MORTGAGE INSUR RECOVERY</v>
          </cell>
          <cell r="C747" t="str">
            <v>IBF_AU_EXCL</v>
          </cell>
          <cell r="D747" t="str">
            <v>IBF_AU_EXCL_ASSETS</v>
          </cell>
          <cell r="E747" t="str">
            <v>1033252522</v>
          </cell>
          <cell r="F747" t="str">
            <v>1033252522</v>
          </cell>
          <cell r="G747" t="str">
            <v>1033252522</v>
          </cell>
        </row>
        <row r="748">
          <cell r="A748" t="str">
            <v>1033252523</v>
          </cell>
          <cell r="B748" t="str">
            <v>SCI RECOVERY</v>
          </cell>
          <cell r="C748" t="str">
            <v>IBF_AU_EXCL</v>
          </cell>
          <cell r="D748" t="str">
            <v>IBF_AU_EXCL_ASSETS</v>
          </cell>
          <cell r="E748" t="str">
            <v>1033252523</v>
          </cell>
          <cell r="F748" t="str">
            <v>1033252523</v>
          </cell>
          <cell r="G748" t="str">
            <v>1033252523</v>
          </cell>
        </row>
        <row r="749">
          <cell r="A749" t="str">
            <v>1033252524</v>
          </cell>
          <cell r="B749" t="str">
            <v>SOS SECURITY RECOVERY</v>
          </cell>
          <cell r="C749" t="str">
            <v>IBF_AU_EXCL</v>
          </cell>
          <cell r="D749" t="str">
            <v>IBF_AU_EXCL_ASSETS</v>
          </cell>
          <cell r="E749" t="str">
            <v>1033252524</v>
          </cell>
          <cell r="F749" t="str">
            <v>1033252524</v>
          </cell>
          <cell r="G749" t="str">
            <v>1033252524</v>
          </cell>
        </row>
        <row r="750">
          <cell r="A750" t="str">
            <v>1033252525</v>
          </cell>
          <cell r="B750" t="str">
            <v>WORKERS COMP RECOVERY</v>
          </cell>
          <cell r="C750" t="str">
            <v>IBF_AU_EXCL</v>
          </cell>
          <cell r="D750" t="str">
            <v>IBF_AU_EXCL_ASSETS</v>
          </cell>
          <cell r="E750" t="str">
            <v>1033252525</v>
          </cell>
          <cell r="F750" t="str">
            <v>1033252525</v>
          </cell>
          <cell r="G750" t="str">
            <v>1033252525</v>
          </cell>
        </row>
        <row r="751">
          <cell r="A751" t="str">
            <v>1033253020</v>
          </cell>
          <cell r="B751" t="str">
            <v>RENTAL DEPOSITS NIB</v>
          </cell>
          <cell r="C751" t="str">
            <v>IBF_AU_EXCL</v>
          </cell>
          <cell r="D751" t="str">
            <v>IBF_AU_EXCL_ASSETS</v>
          </cell>
          <cell r="E751" t="str">
            <v>1033253020</v>
          </cell>
          <cell r="F751" t="str">
            <v>1033253020</v>
          </cell>
          <cell r="G751" t="str">
            <v>1033253020</v>
          </cell>
        </row>
        <row r="752">
          <cell r="A752" t="str">
            <v>1033254020</v>
          </cell>
          <cell r="B752" t="str">
            <v>OUT OF POCKET EXPENSES NIB</v>
          </cell>
          <cell r="C752" t="str">
            <v>IBF_AU_EXCL</v>
          </cell>
          <cell r="D752" t="str">
            <v>IBF_AU_EXCL_ASSETS</v>
          </cell>
          <cell r="E752" t="str">
            <v>1033254020</v>
          </cell>
          <cell r="F752" t="str">
            <v>1033254020</v>
          </cell>
          <cell r="G752" t="str">
            <v>1033254020</v>
          </cell>
        </row>
        <row r="753">
          <cell r="A753" t="str">
            <v>1033254120</v>
          </cell>
          <cell r="B753" t="str">
            <v>OUT OF POCKET NIB (ASSOC)</v>
          </cell>
          <cell r="C753" t="str">
            <v>IBF_AU_EXCL</v>
          </cell>
          <cell r="D753" t="str">
            <v>IBF_AU_EXCL_ASSETS</v>
          </cell>
          <cell r="E753" t="str">
            <v>1033254120</v>
          </cell>
          <cell r="F753" t="str">
            <v>1033254120</v>
          </cell>
          <cell r="G753" t="str">
            <v>1033254120</v>
          </cell>
        </row>
        <row r="754">
          <cell r="A754" t="str">
            <v>1033254520</v>
          </cell>
          <cell r="B754" t="str">
            <v>EXPENSE RECOVERIES</v>
          </cell>
          <cell r="C754" t="str">
            <v>IBF_AU_EXCL</v>
          </cell>
          <cell r="D754" t="str">
            <v>IBF_AU_EXCL_ASSETS</v>
          </cell>
          <cell r="E754" t="str">
            <v>1033254520</v>
          </cell>
          <cell r="F754" t="str">
            <v>1033254520</v>
          </cell>
          <cell r="G754" t="str">
            <v>1033254520</v>
          </cell>
        </row>
        <row r="755">
          <cell r="A755" t="str">
            <v>1033255020</v>
          </cell>
          <cell r="B755" t="str">
            <v>MEDALLIST RECEIVABLES</v>
          </cell>
          <cell r="C755" t="str">
            <v>IBF_AU_EXCL</v>
          </cell>
          <cell r="D755" t="str">
            <v>IBF_AU_EXCL_ASSETS</v>
          </cell>
          <cell r="E755" t="str">
            <v>1033255020</v>
          </cell>
          <cell r="F755" t="str">
            <v>1033255020</v>
          </cell>
          <cell r="G755" t="str">
            <v>1033255020</v>
          </cell>
        </row>
        <row r="756">
          <cell r="A756" t="str">
            <v>1033255526</v>
          </cell>
          <cell r="B756" t="str">
            <v>ACCUM AMORT INVENT AVS</v>
          </cell>
          <cell r="C756" t="str">
            <v>IBF_AU_EXCL</v>
          </cell>
          <cell r="D756" t="str">
            <v>IBF_AU_EXCL_ASSETS</v>
          </cell>
          <cell r="E756" t="str">
            <v>1033255526</v>
          </cell>
          <cell r="F756" t="str">
            <v>1033255526</v>
          </cell>
          <cell r="G756" t="str">
            <v>1033255526</v>
          </cell>
        </row>
        <row r="757">
          <cell r="A757" t="str">
            <v>1033456206</v>
          </cell>
          <cell r="B757" t="str">
            <v>GST PAID ON LEASED ASSETS</v>
          </cell>
          <cell r="C757" t="str">
            <v>IBF_AU_EXCL</v>
          </cell>
          <cell r="D757" t="str">
            <v>IBF_AU_EXCL_ASSETS</v>
          </cell>
          <cell r="E757" t="str">
            <v>1033456206</v>
          </cell>
          <cell r="F757" t="str">
            <v>1033456206</v>
          </cell>
          <cell r="G757" t="str">
            <v>1033456206</v>
          </cell>
        </row>
        <row r="758">
          <cell r="A758" t="str">
            <v>1033456207</v>
          </cell>
          <cell r="B758" t="str">
            <v>GST CONTRA ACQUISITIONS</v>
          </cell>
          <cell r="C758" t="str">
            <v>IBF_AU_EXCL</v>
          </cell>
          <cell r="D758" t="str">
            <v>IBF_AU_EXCL_ASSETS</v>
          </cell>
          <cell r="E758" t="str">
            <v>1033456207</v>
          </cell>
          <cell r="F758" t="str">
            <v>1033456207</v>
          </cell>
          <cell r="G758" t="str">
            <v>1033456207</v>
          </cell>
        </row>
        <row r="759">
          <cell r="A759" t="str">
            <v>1033456208</v>
          </cell>
          <cell r="B759" t="str">
            <v>GST CONTRA ACQUIS ESTIMATE</v>
          </cell>
          <cell r="C759" t="str">
            <v>IBF_AU_EXCL</v>
          </cell>
          <cell r="D759" t="str">
            <v>IBF_AU_EXCL_ASSETS</v>
          </cell>
          <cell r="E759" t="str">
            <v>1033456208</v>
          </cell>
          <cell r="F759" t="str">
            <v>1033456208</v>
          </cell>
          <cell r="G759" t="str">
            <v>1033456208</v>
          </cell>
        </row>
        <row r="760">
          <cell r="A760" t="str">
            <v>1033456209</v>
          </cell>
          <cell r="B760" t="str">
            <v>GST PAID ON ACQUISITIONS FBT</v>
          </cell>
          <cell r="C760" t="str">
            <v>IBF_AU_EXCL</v>
          </cell>
          <cell r="D760" t="str">
            <v>IBF_AU_EXCL_ASSETS</v>
          </cell>
          <cell r="E760" t="str">
            <v>1033456209</v>
          </cell>
          <cell r="F760" t="str">
            <v>1033456209</v>
          </cell>
          <cell r="G760" t="str">
            <v>1033456209</v>
          </cell>
        </row>
        <row r="761">
          <cell r="A761" t="str">
            <v>1033456210</v>
          </cell>
          <cell r="B761" t="str">
            <v>VAT PAID ON ACQUISITIONS</v>
          </cell>
          <cell r="C761" t="str">
            <v>IBF_AU_EXCL</v>
          </cell>
          <cell r="D761" t="str">
            <v>IBF_AU_EXCL_ASSETS</v>
          </cell>
          <cell r="E761" t="str">
            <v>1033456210</v>
          </cell>
          <cell r="F761" t="str">
            <v>1033456210</v>
          </cell>
          <cell r="G761" t="str">
            <v>1033456210</v>
          </cell>
        </row>
        <row r="762">
          <cell r="A762" t="str">
            <v>1033456301</v>
          </cell>
          <cell r="B762" t="str">
            <v>VAT RECOVERABLE EUROPE</v>
          </cell>
          <cell r="C762" t="str">
            <v>IBF_AU_EXCL</v>
          </cell>
          <cell r="D762" t="str">
            <v>IBF_AU_EXCL_ASSETS</v>
          </cell>
          <cell r="E762" t="str">
            <v>1033456301</v>
          </cell>
          <cell r="F762" t="str">
            <v>1033456301</v>
          </cell>
          <cell r="G762" t="str">
            <v>1033456301</v>
          </cell>
        </row>
        <row r="763">
          <cell r="A763" t="str">
            <v>1033456400</v>
          </cell>
          <cell r="B763" t="str">
            <v>CLIMATE CHANGE LEVY</v>
          </cell>
          <cell r="C763" t="str">
            <v>IBF_AU_EXCL</v>
          </cell>
          <cell r="D763" t="str">
            <v>IBF_AU_EXCL_ASSETS</v>
          </cell>
          <cell r="E763" t="str">
            <v>1033456400</v>
          </cell>
          <cell r="F763" t="str">
            <v>1033456400</v>
          </cell>
          <cell r="G763" t="str">
            <v>1033456400</v>
          </cell>
        </row>
        <row r="764">
          <cell r="A764" t="str">
            <v>1033551020</v>
          </cell>
          <cell r="B764" t="str">
            <v>ACQUISITION DEPOSITS</v>
          </cell>
          <cell r="C764" t="str">
            <v>IBF_AU_EXCL</v>
          </cell>
          <cell r="D764" t="str">
            <v>IBF_AU_EXCL_ASSETS</v>
          </cell>
          <cell r="E764" t="str">
            <v>1033551020</v>
          </cell>
          <cell r="F764" t="str">
            <v>1033551020</v>
          </cell>
          <cell r="G764" t="str">
            <v>1033551020</v>
          </cell>
        </row>
        <row r="765">
          <cell r="A765" t="str">
            <v>1033551520</v>
          </cell>
          <cell r="B765" t="str">
            <v>DEFERRED MARKET RENT ASSET</v>
          </cell>
          <cell r="C765" t="str">
            <v>IBF_AU_EXCL</v>
          </cell>
          <cell r="D765" t="str">
            <v>IBF_AU_EXCL_ASSETS</v>
          </cell>
          <cell r="E765" t="str">
            <v>1033551520</v>
          </cell>
          <cell r="F765" t="str">
            <v>1033551520</v>
          </cell>
          <cell r="G765" t="str">
            <v>1033551520</v>
          </cell>
        </row>
        <row r="766">
          <cell r="A766" t="str">
            <v>1033551620</v>
          </cell>
          <cell r="B766" t="str">
            <v>ACC DEP'N DEF MARKET RENT ASSE</v>
          </cell>
          <cell r="C766" t="str">
            <v>IBF_AU_EXCL</v>
          </cell>
          <cell r="D766" t="str">
            <v>IBF_AU_EXCL_ASSETS</v>
          </cell>
          <cell r="E766" t="str">
            <v>1033551620</v>
          </cell>
          <cell r="F766" t="str">
            <v>1033551620</v>
          </cell>
          <cell r="G766" t="str">
            <v>1033551620</v>
          </cell>
        </row>
        <row r="767">
          <cell r="A767" t="str">
            <v>1033991022</v>
          </cell>
          <cell r="B767" t="str">
            <v>JIGSAW IBG ASSET TRANSFER</v>
          </cell>
          <cell r="C767" t="str">
            <v>IBF_AU_EXCL</v>
          </cell>
          <cell r="D767" t="str">
            <v>IBF_AU_EXCL_ASSETS</v>
          </cell>
          <cell r="E767" t="str">
            <v>1033991022</v>
          </cell>
          <cell r="F767" t="str">
            <v>1033991022</v>
          </cell>
          <cell r="G767" t="str">
            <v>1033991022</v>
          </cell>
        </row>
        <row r="768">
          <cell r="A768" t="str">
            <v>1033991023</v>
          </cell>
          <cell r="B768" t="str">
            <v>IBG ASSET TRANF HOOP</v>
          </cell>
          <cell r="C768" t="str">
            <v>IBF_AU_EXCL</v>
          </cell>
          <cell r="D768" t="str">
            <v>IBF_AU_EXCL_ASSETS</v>
          </cell>
          <cell r="E768" t="str">
            <v>1033991023</v>
          </cell>
          <cell r="F768" t="str">
            <v>1033991023</v>
          </cell>
          <cell r="G768" t="str">
            <v>1033991023</v>
          </cell>
        </row>
        <row r="769">
          <cell r="A769" t="str">
            <v>1033991520</v>
          </cell>
          <cell r="B769" t="str">
            <v>INTERNAL FEE RECEIVABLES NIB</v>
          </cell>
          <cell r="C769" t="str">
            <v>IBF_AU_EXCL</v>
          </cell>
          <cell r="D769" t="str">
            <v>IBF_AU_EXCL_ASSETS</v>
          </cell>
          <cell r="E769" t="str">
            <v>1033991520</v>
          </cell>
          <cell r="F769" t="str">
            <v>1033991520</v>
          </cell>
          <cell r="G769" t="str">
            <v>1033991520</v>
          </cell>
        </row>
        <row r="770">
          <cell r="A770" t="str">
            <v>1033992020</v>
          </cell>
          <cell r="B770" t="str">
            <v>INTERNAL DIVS RECEIVABLES NIB</v>
          </cell>
          <cell r="C770" t="str">
            <v>IBF_AU_EXCL</v>
          </cell>
          <cell r="D770" t="str">
            <v>IBF_AU_EXCL_ASSETS</v>
          </cell>
          <cell r="E770" t="str">
            <v>1033992020</v>
          </cell>
          <cell r="F770" t="str">
            <v>1033992020</v>
          </cell>
          <cell r="G770" t="str">
            <v>1033992020</v>
          </cell>
        </row>
        <row r="771">
          <cell r="A771" t="str">
            <v>1033993320</v>
          </cell>
          <cell r="B771" t="str">
            <v>INTERNAL BROKER SETTLEMENTS</v>
          </cell>
          <cell r="C771" t="str">
            <v>IBF_AU_EXCL</v>
          </cell>
          <cell r="D771" t="str">
            <v>IBF_AU_EXCL_ASSETS</v>
          </cell>
          <cell r="E771" t="str">
            <v>1033993320</v>
          </cell>
          <cell r="F771" t="str">
            <v>1033993320</v>
          </cell>
          <cell r="G771" t="str">
            <v>1033993320</v>
          </cell>
        </row>
        <row r="772">
          <cell r="A772" t="str">
            <v>1033994020</v>
          </cell>
          <cell r="B772" t="str">
            <v>INTERNAL PREPAYMENTS</v>
          </cell>
          <cell r="C772" t="str">
            <v>IBF_AU_EXCL</v>
          </cell>
          <cell r="D772" t="str">
            <v>IBF_AU_EXCL_ASSETS</v>
          </cell>
          <cell r="E772" t="str">
            <v>1033994020</v>
          </cell>
          <cell r="F772" t="str">
            <v>1033994020</v>
          </cell>
          <cell r="G772" t="str">
            <v>1033994020</v>
          </cell>
        </row>
        <row r="773">
          <cell r="A773" t="str">
            <v>1033995120</v>
          </cell>
          <cell r="B773" t="str">
            <v>PIVOT ICOY FUNDING IB</v>
          </cell>
          <cell r="C773" t="str">
            <v>IBF_AU_EXCL</v>
          </cell>
          <cell r="D773" t="str">
            <v>IBF_AU_EXCL_ASSETS</v>
          </cell>
          <cell r="E773" t="str">
            <v>1033995120</v>
          </cell>
          <cell r="F773" t="str">
            <v>1033995120</v>
          </cell>
          <cell r="G773" t="str">
            <v>1033995120</v>
          </cell>
        </row>
        <row r="774">
          <cell r="A774" t="str">
            <v>1033995210</v>
          </cell>
          <cell r="B774" t="str">
            <v>PIVOT ICOY FUND - INTEREST</v>
          </cell>
          <cell r="C774" t="str">
            <v>IBF_AU_EXCL</v>
          </cell>
          <cell r="D774" t="str">
            <v>IBF_AU_EXCL_ASSETS</v>
          </cell>
          <cell r="E774" t="str">
            <v>1033995210</v>
          </cell>
          <cell r="F774" t="str">
            <v>1033995210</v>
          </cell>
          <cell r="G774" t="str">
            <v>1033995210</v>
          </cell>
        </row>
        <row r="775">
          <cell r="A775" t="str">
            <v>1033995310</v>
          </cell>
          <cell r="B775" t="str">
            <v>IBOND PRINCIPAL IB</v>
          </cell>
          <cell r="C775" t="str">
            <v>IBF_AU_EXCL</v>
          </cell>
          <cell r="D775" t="str">
            <v>IBF_AU_EXCL_ASSETS</v>
          </cell>
          <cell r="E775" t="str">
            <v>1033995310</v>
          </cell>
          <cell r="F775" t="str">
            <v>1033995310</v>
          </cell>
          <cell r="G775" t="str">
            <v>1033995310</v>
          </cell>
        </row>
        <row r="776">
          <cell r="A776" t="str">
            <v>1033995420</v>
          </cell>
          <cell r="B776" t="str">
            <v>IBOND ACCRUED INTEREST</v>
          </cell>
          <cell r="C776" t="str">
            <v>IBF_AU_EXCL</v>
          </cell>
          <cell r="D776" t="str">
            <v>IBF_AU_EXCL_ASSETS</v>
          </cell>
          <cell r="E776" t="str">
            <v>1033995420</v>
          </cell>
          <cell r="F776" t="str">
            <v>1033995420</v>
          </cell>
          <cell r="G776" t="str">
            <v>1033995420</v>
          </cell>
        </row>
        <row r="777">
          <cell r="A777" t="str">
            <v>1033995520</v>
          </cell>
          <cell r="B777" t="str">
            <v>ACCOUNTS PAYABLE</v>
          </cell>
          <cell r="C777" t="str">
            <v>IBF_AU_EXCL</v>
          </cell>
          <cell r="D777" t="str">
            <v>IBF_AU_EXCL_ASSETS</v>
          </cell>
          <cell r="E777" t="str">
            <v>1033995520</v>
          </cell>
          <cell r="F777" t="str">
            <v>1033995520</v>
          </cell>
          <cell r="G777" t="str">
            <v>1033995520</v>
          </cell>
        </row>
        <row r="778">
          <cell r="A778" t="str">
            <v>1033995550</v>
          </cell>
          <cell r="B778" t="str">
            <v>OWN FUNDS GST SETTLEMENT</v>
          </cell>
          <cell r="C778" t="str">
            <v>IBF_AU_EXCL</v>
          </cell>
          <cell r="D778" t="str">
            <v>IBF_AU_EXCL_ASSETS</v>
          </cell>
          <cell r="E778" t="str">
            <v>1033995550</v>
          </cell>
          <cell r="F778" t="str">
            <v>1033995550</v>
          </cell>
          <cell r="G778" t="str">
            <v>1033995550</v>
          </cell>
        </row>
        <row r="779">
          <cell r="A779" t="str">
            <v>1033995620</v>
          </cell>
          <cell r="B779" t="str">
            <v>PROVISON AGAINST INTERNAL</v>
          </cell>
          <cell r="C779" t="str">
            <v>IBF_AU_EXCL</v>
          </cell>
          <cell r="D779" t="str">
            <v>IBF_AU_EXCL_ASSETS</v>
          </cell>
          <cell r="E779" t="str">
            <v>1033995620</v>
          </cell>
          <cell r="F779" t="str">
            <v>1033995620</v>
          </cell>
          <cell r="G779" t="str">
            <v>1033995620</v>
          </cell>
        </row>
        <row r="780">
          <cell r="A780" t="str">
            <v>1033995720</v>
          </cell>
          <cell r="B780" t="str">
            <v>INTERCOMPANY TAX PAYMENTS</v>
          </cell>
          <cell r="C780" t="str">
            <v>IBF_AU_EXCL</v>
          </cell>
          <cell r="D780" t="str">
            <v>IBF_AU_EXCL_ASSETS</v>
          </cell>
          <cell r="E780" t="str">
            <v>1033995720</v>
          </cell>
          <cell r="F780" t="str">
            <v>1033995720</v>
          </cell>
          <cell r="G780" t="str">
            <v>1033995720</v>
          </cell>
        </row>
        <row r="781">
          <cell r="A781" t="str">
            <v>1033995725</v>
          </cell>
          <cell r="B781" t="str">
            <v>ICO WHT PAYMENTS</v>
          </cell>
          <cell r="C781" t="str">
            <v>IBF_AU_EXCL</v>
          </cell>
          <cell r="D781" t="str">
            <v>IBF_AU_EXCL_ASSETS</v>
          </cell>
          <cell r="E781" t="str">
            <v>1033995725</v>
          </cell>
          <cell r="F781" t="str">
            <v>1033995725</v>
          </cell>
          <cell r="G781" t="str">
            <v>1033995725</v>
          </cell>
        </row>
        <row r="782">
          <cell r="A782" t="str">
            <v>1033995820</v>
          </cell>
          <cell r="B782" t="str">
            <v>EXPENSE ALLOCATIONS</v>
          </cell>
          <cell r="C782" t="str">
            <v>IBF_AU_EXCL</v>
          </cell>
          <cell r="D782" t="str">
            <v>IBF_AU_EXCL_ASSETS</v>
          </cell>
          <cell r="E782" t="str">
            <v>1033995820</v>
          </cell>
          <cell r="F782" t="str">
            <v>1033995820</v>
          </cell>
          <cell r="G782" t="str">
            <v>1033995820</v>
          </cell>
        </row>
        <row r="783">
          <cell r="A783" t="str">
            <v>1033995920</v>
          </cell>
          <cell r="B783" t="str">
            <v>TRANSFER PRICING ALLOCATION</v>
          </cell>
          <cell r="C783" t="str">
            <v>IBF_AU_EXCL</v>
          </cell>
          <cell r="D783" t="str">
            <v>IBF_AU_EXCL_ASSETS</v>
          </cell>
          <cell r="E783" t="str">
            <v>1033995920</v>
          </cell>
          <cell r="F783" t="str">
            <v>1033995920</v>
          </cell>
          <cell r="G783" t="str">
            <v>1033995920</v>
          </cell>
        </row>
        <row r="784">
          <cell r="A784" t="str">
            <v>1033996020</v>
          </cell>
          <cell r="B784" t="str">
            <v>PROFIT REMITTANCES</v>
          </cell>
          <cell r="C784" t="str">
            <v>IBF_AU_EXCL</v>
          </cell>
          <cell r="D784" t="str">
            <v>IBF_AU_EXCL_ASSETS</v>
          </cell>
          <cell r="E784" t="str">
            <v>1033996020</v>
          </cell>
          <cell r="F784" t="str">
            <v>1033996020</v>
          </cell>
          <cell r="G784" t="str">
            <v>1033996020</v>
          </cell>
        </row>
        <row r="785">
          <cell r="A785" t="str">
            <v>1033996120</v>
          </cell>
          <cell r="B785" t="str">
            <v>INTERNAL TAX GROSS UPS</v>
          </cell>
          <cell r="C785" t="str">
            <v>IBF_AU_EXCL</v>
          </cell>
          <cell r="D785" t="str">
            <v>IBF_AU_EXCL_ASSETS</v>
          </cell>
          <cell r="E785" t="str">
            <v>1033996120</v>
          </cell>
          <cell r="F785" t="str">
            <v>1033996120</v>
          </cell>
          <cell r="G785" t="str">
            <v>1033996120</v>
          </cell>
        </row>
        <row r="786">
          <cell r="A786" t="str">
            <v>1033996220</v>
          </cell>
          <cell r="B786" t="str">
            <v>INTERNAL INTERTAX JURISDICTION</v>
          </cell>
          <cell r="C786" t="str">
            <v>IBF_AU_EXCL</v>
          </cell>
          <cell r="D786" t="str">
            <v>IBF_AU_EXCL_ASSETS</v>
          </cell>
          <cell r="E786" t="str">
            <v>1033996220</v>
          </cell>
          <cell r="F786" t="str">
            <v>1033996220</v>
          </cell>
          <cell r="G786" t="str">
            <v>1033996220</v>
          </cell>
        </row>
        <row r="787">
          <cell r="A787" t="str">
            <v>1033996221</v>
          </cell>
          <cell r="B787" t="str">
            <v>INTRADIV FUNDING - FREECAP</v>
          </cell>
          <cell r="C787" t="str">
            <v>IBF_AU_EXCL</v>
          </cell>
          <cell r="D787" t="str">
            <v>IBF_AU_EXCL_ASSETS</v>
          </cell>
          <cell r="E787" t="str">
            <v>1033996221</v>
          </cell>
          <cell r="F787" t="str">
            <v>1033996221</v>
          </cell>
          <cell r="G787" t="str">
            <v>1033996221</v>
          </cell>
        </row>
        <row r="788">
          <cell r="A788" t="str">
            <v>1033996225</v>
          </cell>
          <cell r="B788" t="str">
            <v>INT LTDF FUNDING</v>
          </cell>
          <cell r="C788" t="str">
            <v>IBF_AU_EXCL</v>
          </cell>
          <cell r="D788" t="str">
            <v>IBF_AU_EXCL_ASSETS</v>
          </cell>
          <cell r="E788" t="str">
            <v>1033996225</v>
          </cell>
          <cell r="F788" t="str">
            <v>1033996225</v>
          </cell>
          <cell r="G788" t="str">
            <v>1033996225</v>
          </cell>
        </row>
        <row r="789">
          <cell r="A789" t="str">
            <v>1033996320</v>
          </cell>
          <cell r="B789" t="str">
            <v>INTERNAL CLEARING ACCOUNT</v>
          </cell>
          <cell r="C789" t="str">
            <v>IBF_AU_EXCL</v>
          </cell>
          <cell r="D789" t="str">
            <v>IBF_AU_EXCL_ASSETS</v>
          </cell>
          <cell r="E789" t="str">
            <v>1033996320</v>
          </cell>
          <cell r="F789" t="str">
            <v>1033996320</v>
          </cell>
          <cell r="G789" t="str">
            <v>1033996320</v>
          </cell>
        </row>
        <row r="790">
          <cell r="A790" t="str">
            <v>1033996420</v>
          </cell>
          <cell r="B790" t="str">
            <v>INTERNAL TAX LOSS TRANSFERS</v>
          </cell>
          <cell r="C790" t="str">
            <v>IBF_AU_EXCL</v>
          </cell>
          <cell r="D790" t="str">
            <v>IBF_AU_EXCL_ASSETS</v>
          </cell>
          <cell r="E790" t="str">
            <v>1033996420</v>
          </cell>
          <cell r="F790" t="str">
            <v>1033996420</v>
          </cell>
          <cell r="G790" t="str">
            <v>1033996420</v>
          </cell>
        </row>
        <row r="791">
          <cell r="A791" t="str">
            <v>1033996520</v>
          </cell>
          <cell r="B791" t="str">
            <v>FUTURES MARGIN ACCOUNTS</v>
          </cell>
          <cell r="C791" t="str">
            <v>IBF_AU_EXCL</v>
          </cell>
          <cell r="D791" t="str">
            <v>IBF_AU_EXCL_ASSETS</v>
          </cell>
          <cell r="E791" t="str">
            <v>1033996520</v>
          </cell>
          <cell r="F791" t="str">
            <v>1033996520</v>
          </cell>
          <cell r="G791" t="str">
            <v>1033996520</v>
          </cell>
        </row>
        <row r="792">
          <cell r="A792" t="str">
            <v>1033996525</v>
          </cell>
          <cell r="B792" t="str">
            <v>FUTURES ACCTS INT ACCR</v>
          </cell>
          <cell r="C792" t="str">
            <v>IBF_AU_EXCL</v>
          </cell>
          <cell r="D792" t="str">
            <v>IBF_AU_EXCL_ASSETS</v>
          </cell>
          <cell r="E792" t="str">
            <v>1033996525</v>
          </cell>
          <cell r="F792" t="str">
            <v>1033996525</v>
          </cell>
          <cell r="G792" t="str">
            <v>1033996525</v>
          </cell>
        </row>
        <row r="793">
          <cell r="A793" t="str">
            <v>1033996530</v>
          </cell>
          <cell r="B793" t="str">
            <v>INTERNAL RECEIVABLES (HOOPS)</v>
          </cell>
          <cell r="C793" t="str">
            <v>IBF_AU_EXCL</v>
          </cell>
          <cell r="D793" t="str">
            <v>IBF_AU_EXCL_ASSETS</v>
          </cell>
          <cell r="E793" t="str">
            <v>1033996530</v>
          </cell>
          <cell r="F793" t="str">
            <v>1033996530</v>
          </cell>
          <cell r="G793" t="str">
            <v>1033996530</v>
          </cell>
        </row>
        <row r="794">
          <cell r="A794" t="str">
            <v>1033996620</v>
          </cell>
          <cell r="B794" t="str">
            <v>CONVERSION BALANCING</v>
          </cell>
          <cell r="C794" t="str">
            <v>IBF_AU_EXCL</v>
          </cell>
          <cell r="D794" t="str">
            <v>IBF_AU_EXCL_ASSETS</v>
          </cell>
          <cell r="E794" t="str">
            <v>1033996620</v>
          </cell>
          <cell r="F794" t="str">
            <v>1033996620</v>
          </cell>
          <cell r="G794" t="str">
            <v>1033996620</v>
          </cell>
        </row>
        <row r="795">
          <cell r="A795" t="str">
            <v>1033996625</v>
          </cell>
          <cell r="B795" t="str">
            <v>INCORRECT SETUP PER CORP REP</v>
          </cell>
          <cell r="C795" t="str">
            <v>IBF_AU_EXCL</v>
          </cell>
          <cell r="D795" t="str">
            <v>IBF_AU_EXCL_ASSETS</v>
          </cell>
          <cell r="E795" t="str">
            <v>1033996625</v>
          </cell>
          <cell r="F795" t="str">
            <v>1033996625</v>
          </cell>
          <cell r="G795" t="str">
            <v>1033996625</v>
          </cell>
        </row>
        <row r="796">
          <cell r="A796" t="str">
            <v>1036101020</v>
          </cell>
          <cell r="B796" t="str">
            <v>LIFE NIL CASH ASSETS NIB</v>
          </cell>
          <cell r="C796" t="str">
            <v>IBF_AU_EXCL</v>
          </cell>
          <cell r="D796" t="str">
            <v>IBF_AU_EXCL_ASSETS</v>
          </cell>
          <cell r="E796" t="str">
            <v>1036101020</v>
          </cell>
          <cell r="F796" t="str">
            <v>1036101020</v>
          </cell>
          <cell r="G796" t="str">
            <v>1036101020</v>
          </cell>
        </row>
        <row r="797">
          <cell r="A797" t="str">
            <v>1036101520</v>
          </cell>
          <cell r="B797" t="str">
            <v>LIFE NIL EQUITY ASSETS NIB</v>
          </cell>
          <cell r="C797" t="str">
            <v>IBF_AU_EXCL</v>
          </cell>
          <cell r="D797" t="str">
            <v>IBF_AU_EXCL_ASSETS</v>
          </cell>
          <cell r="E797" t="str">
            <v>1036101520</v>
          </cell>
          <cell r="F797" t="str">
            <v>1036101520</v>
          </cell>
          <cell r="G797" t="str">
            <v>1036101520</v>
          </cell>
        </row>
        <row r="798">
          <cell r="A798" t="str">
            <v>1036102020</v>
          </cell>
          <cell r="B798" t="str">
            <v>LIFE NIL DEBT SEC ASSETS NIB</v>
          </cell>
          <cell r="C798" t="str">
            <v>IBF_AU_EXCL</v>
          </cell>
          <cell r="D798" t="str">
            <v>IBF_AU_EXCL_ASSETS</v>
          </cell>
          <cell r="E798" t="str">
            <v>1036102020</v>
          </cell>
          <cell r="F798" t="str">
            <v>1036102020</v>
          </cell>
          <cell r="G798" t="str">
            <v>1036102020</v>
          </cell>
        </row>
        <row r="799">
          <cell r="A799" t="str">
            <v>1036103020</v>
          </cell>
          <cell r="B799" t="str">
            <v>LIFE IL CASH ASSETS NIB</v>
          </cell>
          <cell r="C799" t="str">
            <v>IBF_AU_EXCL</v>
          </cell>
          <cell r="D799" t="str">
            <v>IBF_AU_EXCL_ASSETS</v>
          </cell>
          <cell r="E799" t="str">
            <v>1036103020</v>
          </cell>
          <cell r="F799" t="str">
            <v>1036103020</v>
          </cell>
          <cell r="G799" t="str">
            <v>1036103020</v>
          </cell>
        </row>
        <row r="800">
          <cell r="A800" t="str">
            <v>1036103520</v>
          </cell>
          <cell r="B800" t="str">
            <v>LIFE IL EQUITY ASSETS NIB</v>
          </cell>
          <cell r="C800" t="str">
            <v>IBF_AU_EXCL</v>
          </cell>
          <cell r="D800" t="str">
            <v>IBF_AU_EXCL_ASSETS</v>
          </cell>
          <cell r="E800" t="str">
            <v>1036103520</v>
          </cell>
          <cell r="F800" t="str">
            <v>1036103520</v>
          </cell>
          <cell r="G800" t="str">
            <v>1036103520</v>
          </cell>
        </row>
        <row r="801">
          <cell r="A801" t="str">
            <v>1036104020</v>
          </cell>
          <cell r="B801" t="str">
            <v>LIFE IL DEBT SEC ASSETS NIB</v>
          </cell>
          <cell r="C801" t="str">
            <v>IBF_AU_EXCL</v>
          </cell>
          <cell r="D801" t="str">
            <v>IBF_AU_EXCL_ASSETS</v>
          </cell>
          <cell r="E801" t="str">
            <v>1036104020</v>
          </cell>
          <cell r="F801" t="str">
            <v>1036104020</v>
          </cell>
          <cell r="G801" t="str">
            <v>1036104020</v>
          </cell>
        </row>
        <row r="802">
          <cell r="A802" t="str">
            <v>1036104520</v>
          </cell>
          <cell r="B802" t="str">
            <v>LIFE IL UNITS IN TRUSTS NIB</v>
          </cell>
          <cell r="C802" t="str">
            <v>IBF_AU_EXCL</v>
          </cell>
          <cell r="D802" t="str">
            <v>IBF_AU_EXCL_ASSETS</v>
          </cell>
          <cell r="E802" t="str">
            <v>1036104520</v>
          </cell>
          <cell r="F802" t="str">
            <v>1036104520</v>
          </cell>
          <cell r="G802" t="str">
            <v>1036104520</v>
          </cell>
        </row>
        <row r="803">
          <cell r="A803" t="str">
            <v>1036105020</v>
          </cell>
          <cell r="B803" t="str">
            <v>LIFE INSUR SHLDRS FUNDS</v>
          </cell>
          <cell r="C803" t="str">
            <v>IBF_AU_EXCL</v>
          </cell>
          <cell r="D803" t="str">
            <v>IBF_AU_EXCL_ASSETS</v>
          </cell>
          <cell r="E803" t="str">
            <v>1036105020</v>
          </cell>
          <cell r="F803" t="str">
            <v>1036105020</v>
          </cell>
          <cell r="G803" t="str">
            <v>1036105020</v>
          </cell>
        </row>
        <row r="804">
          <cell r="A804" t="str">
            <v>1039991420</v>
          </cell>
          <cell r="B804" t="str">
            <v>INTERNAL LOAN ASSET N/F NIB???</v>
          </cell>
          <cell r="C804" t="str">
            <v>IBF_AU_EXCL</v>
          </cell>
          <cell r="D804" t="str">
            <v>IBF_AU_EXCL_ASSETS</v>
          </cell>
          <cell r="E804" t="str">
            <v>1039991420</v>
          </cell>
          <cell r="F804" t="str">
            <v>1039991420</v>
          </cell>
          <cell r="G804" t="str">
            <v>1039991420</v>
          </cell>
        </row>
        <row r="805">
          <cell r="A805" t="str">
            <v>1039991510</v>
          </cell>
          <cell r="B805" t="str">
            <v>INTERNAL LEASE ASSETS IB</v>
          </cell>
          <cell r="C805" t="str">
            <v>IBF_AU_EXCL</v>
          </cell>
          <cell r="D805" t="str">
            <v>IBF_AU_EXCL_ASSETS</v>
          </cell>
          <cell r="E805" t="str">
            <v>1039991510</v>
          </cell>
          <cell r="F805" t="str">
            <v>1039991510</v>
          </cell>
          <cell r="G805" t="str">
            <v>1039991510</v>
          </cell>
        </row>
        <row r="806">
          <cell r="A806" t="str">
            <v>1039991520</v>
          </cell>
          <cell r="B806" t="str">
            <v>INTERNAL LEASE ASSETS NIB</v>
          </cell>
          <cell r="C806" t="str">
            <v>IBF_AU_EXCL</v>
          </cell>
          <cell r="D806" t="str">
            <v>IBF_AU_EXCL_ASSETS</v>
          </cell>
          <cell r="E806" t="str">
            <v>1039991520</v>
          </cell>
          <cell r="F806" t="str">
            <v>1039991520</v>
          </cell>
          <cell r="G806" t="str">
            <v>1039991520</v>
          </cell>
        </row>
        <row r="807">
          <cell r="A807" t="str">
            <v>1039991620</v>
          </cell>
          <cell r="B807" t="str">
            <v>INTERNAL ACCRUED LEASE INT NIB</v>
          </cell>
          <cell r="C807" t="str">
            <v>IBF_AU_EXCL</v>
          </cell>
          <cell r="D807" t="str">
            <v>IBF_AU_EXCL_ASSETS</v>
          </cell>
          <cell r="E807" t="str">
            <v>1039991620</v>
          </cell>
          <cell r="F807" t="str">
            <v>1039991620</v>
          </cell>
          <cell r="G807" t="str">
            <v>1039991620</v>
          </cell>
        </row>
        <row r="808">
          <cell r="A808" t="str">
            <v>1040101520</v>
          </cell>
          <cell r="B808" t="str">
            <v>LEASE INCENT COST</v>
          </cell>
          <cell r="C808" t="str">
            <v>IBF_AU_EXCL</v>
          </cell>
          <cell r="D808" t="str">
            <v>IBF_AU_EXCL_ASSETS</v>
          </cell>
          <cell r="E808" t="str">
            <v>1040101520</v>
          </cell>
          <cell r="F808" t="str">
            <v>1040101520</v>
          </cell>
          <cell r="G808" t="str">
            <v>1040101520</v>
          </cell>
        </row>
        <row r="809">
          <cell r="A809" t="str">
            <v>1040101620</v>
          </cell>
          <cell r="B809" t="str">
            <v>LEASE INCENTIVE COST RENT FREE</v>
          </cell>
          <cell r="C809" t="str">
            <v>IBF_AU_EXCL</v>
          </cell>
          <cell r="D809" t="str">
            <v>IBF_AU_EXCL_ASSETS</v>
          </cell>
          <cell r="E809" t="str">
            <v>1040101620</v>
          </cell>
          <cell r="F809" t="str">
            <v>1040101620</v>
          </cell>
          <cell r="G809" t="str">
            <v>1040101620</v>
          </cell>
        </row>
        <row r="810">
          <cell r="A810" t="str">
            <v>1040102020</v>
          </cell>
          <cell r="B810" t="str">
            <v>LEASE INCENT ACC AMORT</v>
          </cell>
          <cell r="C810" t="str">
            <v>IBF_AU_EXCL</v>
          </cell>
          <cell r="D810" t="str">
            <v>IBF_AU_EXCL_ASSETS</v>
          </cell>
          <cell r="E810" t="str">
            <v>1040102020</v>
          </cell>
          <cell r="F810" t="str">
            <v>1040102020</v>
          </cell>
          <cell r="G810" t="str">
            <v>1040102020</v>
          </cell>
        </row>
        <row r="811">
          <cell r="A811" t="str">
            <v>1040102120</v>
          </cell>
          <cell r="B811" t="str">
            <v>LEASE INC ACC AMORT RENT FREE</v>
          </cell>
          <cell r="C811" t="str">
            <v>IBF_AU_EXCL</v>
          </cell>
          <cell r="D811" t="str">
            <v>IBF_AU_EXCL_ASSETS</v>
          </cell>
          <cell r="E811" t="str">
            <v>1040102120</v>
          </cell>
          <cell r="F811" t="str">
            <v>1040102120</v>
          </cell>
          <cell r="G811" t="str">
            <v>1040102120</v>
          </cell>
        </row>
        <row r="812">
          <cell r="A812" t="str">
            <v>1040103020</v>
          </cell>
          <cell r="B812" t="str">
            <v>LEASING FEES COST</v>
          </cell>
          <cell r="C812" t="str">
            <v>IBF_AU_EXCL</v>
          </cell>
          <cell r="D812" t="str">
            <v>IBF_AU_EXCL_ASSETS</v>
          </cell>
          <cell r="E812" t="str">
            <v>1040103020</v>
          </cell>
          <cell r="F812" t="str">
            <v>1040103020</v>
          </cell>
          <cell r="G812" t="str">
            <v>1040103020</v>
          </cell>
        </row>
        <row r="813">
          <cell r="A813" t="str">
            <v>1040103520</v>
          </cell>
          <cell r="B813" t="str">
            <v>LEASING FEES ACC AMORT</v>
          </cell>
          <cell r="C813" t="str">
            <v>IBF_AU_EXCL</v>
          </cell>
          <cell r="D813" t="str">
            <v>IBF_AU_EXCL_ASSETS</v>
          </cell>
          <cell r="E813" t="str">
            <v>1040103520</v>
          </cell>
          <cell r="F813" t="str">
            <v>1040103520</v>
          </cell>
          <cell r="G813" t="str">
            <v>1040103520</v>
          </cell>
        </row>
        <row r="814">
          <cell r="A814" t="str">
            <v>1042151010</v>
          </cell>
          <cell r="B814" t="str">
            <v>INV ASSOC &amp; JV - DEBT IB</v>
          </cell>
          <cell r="C814" t="str">
            <v>IBF_AU_EXCL</v>
          </cell>
          <cell r="D814" t="str">
            <v>IBF_AU_EXCL_ASSETS</v>
          </cell>
          <cell r="E814" t="str">
            <v>1042151010</v>
          </cell>
          <cell r="F814" t="str">
            <v>1042151010</v>
          </cell>
          <cell r="G814" t="str">
            <v>1042151010</v>
          </cell>
        </row>
        <row r="815">
          <cell r="A815" t="str">
            <v>1042151030</v>
          </cell>
          <cell r="B815" t="str">
            <v>INV ACCOC &amp; JV - DEBT NIB</v>
          </cell>
          <cell r="C815" t="str">
            <v>IBF_AU_EXCL</v>
          </cell>
          <cell r="D815" t="str">
            <v>IBF_AU_EXCL_ASSETS</v>
          </cell>
          <cell r="E815" t="str">
            <v>1042151030</v>
          </cell>
          <cell r="F815" t="str">
            <v>1042151030</v>
          </cell>
          <cell r="G815" t="str">
            <v>1042151030</v>
          </cell>
        </row>
        <row r="816">
          <cell r="A816" t="str">
            <v>1042151035</v>
          </cell>
          <cell r="B816" t="str">
            <v>INVEST IN ASSOC INT ACC - DEBT</v>
          </cell>
          <cell r="C816" t="str">
            <v>IBF_AU_EXCL</v>
          </cell>
          <cell r="D816" t="str">
            <v>IBF_AU_EXCL_ASSETS</v>
          </cell>
          <cell r="E816" t="str">
            <v>1042151035</v>
          </cell>
          <cell r="F816" t="str">
            <v>1042151035</v>
          </cell>
          <cell r="G816" t="str">
            <v>1042151035</v>
          </cell>
        </row>
        <row r="817">
          <cell r="A817" t="str">
            <v>1042151040</v>
          </cell>
          <cell r="B817" t="str">
            <v>DEBT INVESTMENT SECURITIES</v>
          </cell>
          <cell r="C817" t="str">
            <v>IBF_AU_EXCL</v>
          </cell>
          <cell r="D817" t="str">
            <v>IBF_AU_EXCL_ASSETS</v>
          </cell>
          <cell r="E817" t="str">
            <v>1042151040</v>
          </cell>
          <cell r="F817" t="str">
            <v>1042151040</v>
          </cell>
          <cell r="G817" t="str">
            <v>1042151040</v>
          </cell>
        </row>
        <row r="818">
          <cell r="A818" t="str">
            <v>1042152020</v>
          </cell>
          <cell r="B818" t="str">
            <v>INV ASSOC (EA) SPEC IMPAIR NIB</v>
          </cell>
          <cell r="C818" t="str">
            <v>IBF_AU_EXCL</v>
          </cell>
          <cell r="D818" t="str">
            <v>IBF_AU_EXCL_ASSETS</v>
          </cell>
          <cell r="E818" t="str">
            <v>1042152020</v>
          </cell>
          <cell r="F818" t="str">
            <v>1042152020</v>
          </cell>
          <cell r="G818" t="str">
            <v>1042152020</v>
          </cell>
        </row>
        <row r="819">
          <cell r="A819" t="str">
            <v>1042153520</v>
          </cell>
          <cell r="B819" t="str">
            <v>PROV FOR ASSOCIATE LOANS</v>
          </cell>
          <cell r="C819" t="str">
            <v>IBF_AU_EXCL</v>
          </cell>
          <cell r="D819" t="str">
            <v>IBF_AU_EXCL_ASSETS</v>
          </cell>
          <cell r="E819" t="str">
            <v>1042153520</v>
          </cell>
          <cell r="F819" t="str">
            <v>1042153520</v>
          </cell>
          <cell r="G819" t="str">
            <v>1042153520</v>
          </cell>
        </row>
        <row r="820">
          <cell r="A820" t="str">
            <v>1045101000</v>
          </cell>
          <cell r="B820" t="str">
            <v>FURN AND FITTINGS COST SYST</v>
          </cell>
          <cell r="C820" t="str">
            <v>IBF_AU_EXCL</v>
          </cell>
          <cell r="D820" t="str">
            <v>IBF_AU_EXCL_ASSETS</v>
          </cell>
          <cell r="E820" t="str">
            <v>1045101000</v>
          </cell>
          <cell r="F820" t="str">
            <v>1045101000</v>
          </cell>
          <cell r="G820" t="str">
            <v>1045101000</v>
          </cell>
        </row>
        <row r="821">
          <cell r="A821" t="str">
            <v>1045101500</v>
          </cell>
          <cell r="B821" t="str">
            <v>LHOLD IMPROVEMENT COST SYS</v>
          </cell>
          <cell r="C821" t="str">
            <v>IBF_AU_EXCL</v>
          </cell>
          <cell r="D821" t="str">
            <v>IBF_AU_EXCL_ASSETS</v>
          </cell>
          <cell r="E821" t="str">
            <v>1045101500</v>
          </cell>
          <cell r="F821" t="str">
            <v>1045101500</v>
          </cell>
          <cell r="G821" t="str">
            <v>1045101500</v>
          </cell>
        </row>
        <row r="822">
          <cell r="A822" t="str">
            <v>1045106000</v>
          </cell>
          <cell r="B822" t="str">
            <v>FURN FITTINGS ACCUM DEPN SYST</v>
          </cell>
          <cell r="C822" t="str">
            <v>IBF_AU_EXCL</v>
          </cell>
          <cell r="D822" t="str">
            <v>IBF_AU_EXCL_ASSETS</v>
          </cell>
          <cell r="E822" t="str">
            <v>1045106000</v>
          </cell>
          <cell r="F822" t="str">
            <v>1045106000</v>
          </cell>
          <cell r="G822" t="str">
            <v>1045106000</v>
          </cell>
        </row>
        <row r="823">
          <cell r="A823" t="str">
            <v>1045106500</v>
          </cell>
          <cell r="B823" t="str">
            <v>LHOLD IMPROVEMENT DEPN SYS</v>
          </cell>
          <cell r="C823" t="str">
            <v>IBF_AU_EXCL</v>
          </cell>
          <cell r="D823" t="str">
            <v>IBF_AU_EXCL_ASSETS</v>
          </cell>
          <cell r="E823" t="str">
            <v>1045106500</v>
          </cell>
          <cell r="F823" t="str">
            <v>1045106500</v>
          </cell>
          <cell r="G823" t="str">
            <v>1045106500</v>
          </cell>
        </row>
        <row r="824">
          <cell r="A824" t="str">
            <v>1045107000</v>
          </cell>
          <cell r="B824" t="str">
            <v>NON OFNDS FUNDED FURN AND FITT</v>
          </cell>
          <cell r="C824" t="str">
            <v>IBF_AU_EXCL</v>
          </cell>
          <cell r="D824" t="str">
            <v>IBF_AU_EXCL_ASSETS</v>
          </cell>
          <cell r="E824" t="str">
            <v>1045107000</v>
          </cell>
          <cell r="F824" t="str">
            <v>1045107000</v>
          </cell>
          <cell r="G824" t="str">
            <v>1045107000</v>
          </cell>
        </row>
        <row r="825">
          <cell r="A825" t="str">
            <v>1045107050</v>
          </cell>
          <cell r="B825" t="str">
            <v>NON OFNDS FUNDED FURN AND FITT</v>
          </cell>
          <cell r="C825" t="str">
            <v>IBF_AU_EXCL</v>
          </cell>
          <cell r="D825" t="str">
            <v>IBF_AU_EXCL_ASSETS</v>
          </cell>
          <cell r="E825" t="str">
            <v>1045107050</v>
          </cell>
          <cell r="F825" t="str">
            <v>1045107050</v>
          </cell>
          <cell r="G825" t="str">
            <v>1045107050</v>
          </cell>
        </row>
        <row r="826">
          <cell r="A826" t="str">
            <v>1045153000</v>
          </cell>
          <cell r="B826" t="str">
            <v>COMPUT EQUIP AND SW COST SYST</v>
          </cell>
          <cell r="C826" t="str">
            <v>IBF_AU_EXCL</v>
          </cell>
          <cell r="D826" t="str">
            <v>IBF_AU_EXCL_ASSETS</v>
          </cell>
          <cell r="E826" t="str">
            <v>1045153000</v>
          </cell>
          <cell r="F826" t="str">
            <v>1045153000</v>
          </cell>
          <cell r="G826" t="str">
            <v>1045153000</v>
          </cell>
        </row>
        <row r="827">
          <cell r="A827" t="str">
            <v>1045153100</v>
          </cell>
          <cell r="B827" t="str">
            <v>COMPU EQUIP AND SW ACC DEP SYS</v>
          </cell>
          <cell r="C827" t="str">
            <v>IBF_AU_EXCL</v>
          </cell>
          <cell r="D827" t="str">
            <v>IBF_AU_EXCL_ASSETS</v>
          </cell>
          <cell r="E827" t="str">
            <v>1045153100</v>
          </cell>
          <cell r="F827" t="str">
            <v>1045153100</v>
          </cell>
          <cell r="G827" t="str">
            <v>1045153100</v>
          </cell>
        </row>
        <row r="828">
          <cell r="A828" t="str">
            <v>1045153500</v>
          </cell>
          <cell r="B828" t="str">
            <v>CAP EXP APPL COST WIP SYS</v>
          </cell>
          <cell r="C828" t="str">
            <v>IBF_AU_EXCL</v>
          </cell>
          <cell r="D828" t="str">
            <v>IBF_AU_EXCL_ASSETS</v>
          </cell>
          <cell r="E828" t="str">
            <v>1045153500</v>
          </cell>
          <cell r="F828" t="str">
            <v>1045153500</v>
          </cell>
          <cell r="G828" t="str">
            <v>1045153500</v>
          </cell>
        </row>
        <row r="829">
          <cell r="A829" t="str">
            <v>1045153600</v>
          </cell>
          <cell r="B829" t="str">
            <v>CAP EXP APPL ACC DEPN WIP SYS</v>
          </cell>
          <cell r="C829" t="str">
            <v>IBF_AU_EXCL</v>
          </cell>
          <cell r="D829" t="str">
            <v>IBF_AU_EXCL_ASSETS</v>
          </cell>
          <cell r="E829" t="str">
            <v>1045153600</v>
          </cell>
          <cell r="F829" t="str">
            <v>1045153600</v>
          </cell>
          <cell r="G829" t="str">
            <v>1045153600</v>
          </cell>
        </row>
        <row r="830">
          <cell r="A830" t="str">
            <v>1045154000</v>
          </cell>
          <cell r="B830" t="str">
            <v>CAP EXP DEV COSTS WIP SYS</v>
          </cell>
          <cell r="C830" t="str">
            <v>IBF_AU_EXCL</v>
          </cell>
          <cell r="D830" t="str">
            <v>IBF_AU_EXCL_ASSETS</v>
          </cell>
          <cell r="E830" t="str">
            <v>1045154000</v>
          </cell>
          <cell r="F830" t="str">
            <v>1045154000</v>
          </cell>
          <cell r="G830" t="str">
            <v>1045154000</v>
          </cell>
        </row>
        <row r="831">
          <cell r="A831" t="str">
            <v>1045154050</v>
          </cell>
          <cell r="B831" t="str">
            <v>CAP EXP DEV COSTS WIP MAN</v>
          </cell>
          <cell r="C831" t="str">
            <v>IBF_AU_EXCL</v>
          </cell>
          <cell r="D831" t="str">
            <v>IBF_AU_EXCL_ASSETS</v>
          </cell>
          <cell r="E831" t="str">
            <v>1045154050</v>
          </cell>
          <cell r="F831" t="str">
            <v>1045154050</v>
          </cell>
          <cell r="G831" t="str">
            <v>1045154050</v>
          </cell>
        </row>
        <row r="832">
          <cell r="A832" t="str">
            <v>1045154100</v>
          </cell>
          <cell r="B832" t="str">
            <v>CAP EXP DEV ACC DEPN WIP SYS</v>
          </cell>
          <cell r="C832" t="str">
            <v>IBF_AU_EXCL</v>
          </cell>
          <cell r="D832" t="str">
            <v>IBF_AU_EXCL_ASSETS</v>
          </cell>
          <cell r="E832" t="str">
            <v>1045154100</v>
          </cell>
          <cell r="F832" t="str">
            <v>1045154100</v>
          </cell>
          <cell r="G832" t="str">
            <v>1045154100</v>
          </cell>
        </row>
        <row r="833">
          <cell r="A833" t="str">
            <v>1045154150</v>
          </cell>
          <cell r="B833" t="str">
            <v>CAP EXP DEV ACC DEPN WIP MAN</v>
          </cell>
          <cell r="C833" t="str">
            <v>IBF_AU_EXCL</v>
          </cell>
          <cell r="D833" t="str">
            <v>IBF_AU_EXCL_ASSETS</v>
          </cell>
          <cell r="E833" t="str">
            <v>1045154150</v>
          </cell>
          <cell r="F833" t="str">
            <v>1045154150</v>
          </cell>
          <cell r="G833" t="str">
            <v>1045154150</v>
          </cell>
        </row>
        <row r="834">
          <cell r="A834" t="str">
            <v>1045154500</v>
          </cell>
          <cell r="B834" t="str">
            <v>CAP EXP APPL COST IN USE SYS</v>
          </cell>
          <cell r="C834" t="str">
            <v>IBF_AU_EXCL</v>
          </cell>
          <cell r="D834" t="str">
            <v>IBF_AU_EXCL_ASSETS</v>
          </cell>
          <cell r="E834" t="str">
            <v>1045154500</v>
          </cell>
          <cell r="F834" t="str">
            <v>1045154500</v>
          </cell>
          <cell r="G834" t="str">
            <v>1045154500</v>
          </cell>
        </row>
        <row r="835">
          <cell r="A835" t="str">
            <v>1045154600</v>
          </cell>
          <cell r="B835" t="str">
            <v>CAP EXP APPL ACC DEP INUSE SYS</v>
          </cell>
          <cell r="C835" t="str">
            <v>IBF_AU_EXCL</v>
          </cell>
          <cell r="D835" t="str">
            <v>IBF_AU_EXCL_ASSETS</v>
          </cell>
          <cell r="E835" t="str">
            <v>1045154600</v>
          </cell>
          <cell r="F835" t="str">
            <v>1045154600</v>
          </cell>
          <cell r="G835" t="str">
            <v>1045154600</v>
          </cell>
        </row>
        <row r="836">
          <cell r="A836" t="str">
            <v>1045155000</v>
          </cell>
          <cell r="B836" t="str">
            <v>CAP EXP DEV COSTS USE SYS</v>
          </cell>
          <cell r="C836" t="str">
            <v>IBF_AU_EXCL</v>
          </cell>
          <cell r="D836" t="str">
            <v>IBF_AU_EXCL_ASSETS</v>
          </cell>
          <cell r="E836" t="str">
            <v>1045155000</v>
          </cell>
          <cell r="F836" t="str">
            <v>1045155000</v>
          </cell>
          <cell r="G836" t="str">
            <v>1045155000</v>
          </cell>
        </row>
        <row r="837">
          <cell r="A837" t="str">
            <v>1045155050</v>
          </cell>
          <cell r="B837" t="str">
            <v>CAP EXP DEV COSTS USE MAN</v>
          </cell>
          <cell r="C837" t="str">
            <v>IBF_AU_EXCL</v>
          </cell>
          <cell r="D837" t="str">
            <v>IBF_AU_EXCL_ASSETS</v>
          </cell>
          <cell r="E837" t="str">
            <v>1045155050</v>
          </cell>
          <cell r="F837" t="str">
            <v>1045155050</v>
          </cell>
          <cell r="G837" t="str">
            <v>1045155050</v>
          </cell>
        </row>
        <row r="838">
          <cell r="A838" t="str">
            <v>1045155100</v>
          </cell>
          <cell r="B838" t="str">
            <v>CAP EXP DEV ACC DEP IN USE SYS</v>
          </cell>
          <cell r="C838" t="str">
            <v>IBF_AU_EXCL</v>
          </cell>
          <cell r="D838" t="str">
            <v>IBF_AU_EXCL_ASSETS</v>
          </cell>
          <cell r="E838" t="str">
            <v>1045155100</v>
          </cell>
          <cell r="F838" t="str">
            <v>1045155100</v>
          </cell>
          <cell r="G838" t="str">
            <v>1045155100</v>
          </cell>
        </row>
        <row r="839">
          <cell r="A839" t="str">
            <v>1045155150</v>
          </cell>
          <cell r="B839" t="str">
            <v>CAP EXP DEV ACC DEPN INUSE MAN</v>
          </cell>
          <cell r="C839" t="str">
            <v>IBF_AU_EXCL</v>
          </cell>
          <cell r="D839" t="str">
            <v>IBF_AU_EXCL_ASSETS</v>
          </cell>
          <cell r="E839" t="str">
            <v>1045155150</v>
          </cell>
          <cell r="F839" t="str">
            <v>1045155150</v>
          </cell>
          <cell r="G839" t="str">
            <v>1045155150</v>
          </cell>
        </row>
        <row r="840">
          <cell r="A840" t="str">
            <v>1045201000</v>
          </cell>
          <cell r="B840" t="str">
            <v>COMMUNIC EQUIP COST SYS</v>
          </cell>
          <cell r="C840" t="str">
            <v>IBF_AU_EXCL</v>
          </cell>
          <cell r="D840" t="str">
            <v>IBF_AU_EXCL_ASSETS</v>
          </cell>
          <cell r="E840" t="str">
            <v>1045201000</v>
          </cell>
          <cell r="F840" t="str">
            <v>1045201000</v>
          </cell>
          <cell r="G840" t="str">
            <v>1045201000</v>
          </cell>
        </row>
        <row r="841">
          <cell r="A841" t="str">
            <v>1045206000</v>
          </cell>
          <cell r="B841" t="str">
            <v>COMMUNIC EQUIP DEPN SYS</v>
          </cell>
          <cell r="C841" t="str">
            <v>IBF_AU_EXCL</v>
          </cell>
          <cell r="D841" t="str">
            <v>IBF_AU_EXCL_ASSETS</v>
          </cell>
          <cell r="E841" t="str">
            <v>1045206000</v>
          </cell>
          <cell r="F841" t="str">
            <v>1045206000</v>
          </cell>
          <cell r="G841" t="str">
            <v>1045206000</v>
          </cell>
        </row>
        <row r="842">
          <cell r="A842" t="str">
            <v>1045251150</v>
          </cell>
          <cell r="B842" t="str">
            <v>LAND IMPROVEMENTS</v>
          </cell>
          <cell r="C842" t="str">
            <v>IBF_AU_EXCL</v>
          </cell>
          <cell r="D842" t="str">
            <v>IBF_AU_EXCL_ASSETS</v>
          </cell>
          <cell r="E842" t="str">
            <v>1045251150</v>
          </cell>
          <cell r="F842" t="str">
            <v>1045251150</v>
          </cell>
          <cell r="G842" t="str">
            <v>1045251150</v>
          </cell>
        </row>
        <row r="843">
          <cell r="A843" t="str">
            <v>1045256150</v>
          </cell>
          <cell r="B843" t="str">
            <v>LAND IMPROVEMENTS DEPN</v>
          </cell>
          <cell r="C843" t="str">
            <v>IBF_AU_EXCL</v>
          </cell>
          <cell r="D843" t="str">
            <v>IBF_AU_EXCL_ASSETS</v>
          </cell>
          <cell r="E843" t="str">
            <v>1045256150</v>
          </cell>
          <cell r="F843" t="str">
            <v>1045256150</v>
          </cell>
          <cell r="G843" t="str">
            <v>1045256150</v>
          </cell>
        </row>
        <row r="844">
          <cell r="A844" t="str">
            <v>1045302050</v>
          </cell>
          <cell r="B844" t="str">
            <v>NON OFNDS FUNDED BUILDING COST</v>
          </cell>
          <cell r="C844" t="str">
            <v>IBF_AU_EXCL</v>
          </cell>
          <cell r="D844" t="str">
            <v>IBF_AU_EXCL_ASSETS</v>
          </cell>
          <cell r="E844" t="str">
            <v>1045302050</v>
          </cell>
          <cell r="F844" t="str">
            <v>1045302050</v>
          </cell>
          <cell r="G844" t="str">
            <v>1045302050</v>
          </cell>
        </row>
        <row r="845">
          <cell r="A845" t="str">
            <v>1045307050</v>
          </cell>
          <cell r="B845" t="str">
            <v>NON OFNDS FUND BUILDG DEPN MAN</v>
          </cell>
          <cell r="C845" t="str">
            <v>IBF_AU_EXCL</v>
          </cell>
          <cell r="D845" t="str">
            <v>IBF_AU_EXCL_ASSETS</v>
          </cell>
          <cell r="E845" t="str">
            <v>1045307050</v>
          </cell>
          <cell r="F845" t="str">
            <v>1045307050</v>
          </cell>
          <cell r="G845" t="str">
            <v>1045307050</v>
          </cell>
        </row>
        <row r="846">
          <cell r="A846" t="str">
            <v>1045352050</v>
          </cell>
          <cell r="B846" t="str">
            <v>NON OFNDS FUNDED MOTOR VEH COS</v>
          </cell>
          <cell r="C846" t="str">
            <v>IBF_AU_EXCL</v>
          </cell>
          <cell r="D846" t="str">
            <v>IBF_AU_EXCL_ASSETS</v>
          </cell>
          <cell r="E846" t="str">
            <v>1045352050</v>
          </cell>
          <cell r="F846" t="str">
            <v>1045352050</v>
          </cell>
          <cell r="G846" t="str">
            <v>1045352050</v>
          </cell>
        </row>
        <row r="847">
          <cell r="A847" t="str">
            <v>1045357050</v>
          </cell>
          <cell r="B847" t="str">
            <v>NON OFNDS FUNDED MOTOR VEH DEP</v>
          </cell>
          <cell r="C847" t="str">
            <v>IBF_AU_EXCL</v>
          </cell>
          <cell r="D847" t="str">
            <v>IBF_AU_EXCL_ASSETS</v>
          </cell>
          <cell r="E847" t="str">
            <v>1045357050</v>
          </cell>
          <cell r="F847" t="str">
            <v>1045357050</v>
          </cell>
          <cell r="G847" t="str">
            <v>1045357050</v>
          </cell>
        </row>
        <row r="848">
          <cell r="A848" t="str">
            <v>1045451150</v>
          </cell>
          <cell r="B848" t="str">
            <v>EQUIPMENT UNDER CAPITAL LEASE</v>
          </cell>
          <cell r="C848" t="str">
            <v>IBF_AU_EXCL</v>
          </cell>
          <cell r="D848" t="str">
            <v>IBF_AU_EXCL_ASSETS</v>
          </cell>
          <cell r="E848" t="str">
            <v>1045451150</v>
          </cell>
          <cell r="F848" t="str">
            <v>1045451150</v>
          </cell>
          <cell r="G848" t="str">
            <v>1045451150</v>
          </cell>
        </row>
        <row r="849">
          <cell r="A849" t="str">
            <v>1045452050</v>
          </cell>
          <cell r="B849" t="str">
            <v>NON OFNDS FUNDED P&amp;E COST MAN</v>
          </cell>
          <cell r="C849" t="str">
            <v>IBF_AU_EXCL</v>
          </cell>
          <cell r="D849" t="str">
            <v>IBF_AU_EXCL_ASSETS</v>
          </cell>
          <cell r="E849" t="str">
            <v>1045452050</v>
          </cell>
          <cell r="F849" t="str">
            <v>1045452050</v>
          </cell>
          <cell r="G849" t="str">
            <v>1045452050</v>
          </cell>
        </row>
        <row r="850">
          <cell r="A850" t="str">
            <v>1045456150</v>
          </cell>
          <cell r="B850" t="str">
            <v>EQUIPMENT UNDER CAP LSE DEP MA</v>
          </cell>
          <cell r="C850" t="str">
            <v>IBF_AU_EXCL</v>
          </cell>
          <cell r="D850" t="str">
            <v>IBF_AU_EXCL_ASSETS</v>
          </cell>
          <cell r="E850" t="str">
            <v>1045456150</v>
          </cell>
          <cell r="F850" t="str">
            <v>1045456150</v>
          </cell>
          <cell r="G850" t="str">
            <v>1045456150</v>
          </cell>
        </row>
        <row r="851">
          <cell r="A851" t="str">
            <v>1045457050</v>
          </cell>
          <cell r="B851" t="str">
            <v>NON OFNDS FUNDED P&amp;E DEPN MAN</v>
          </cell>
          <cell r="C851" t="str">
            <v>IBF_AU_EXCL</v>
          </cell>
          <cell r="D851" t="str">
            <v>IBF_AU_EXCL_ASSETS</v>
          </cell>
          <cell r="E851" t="str">
            <v>1045457050</v>
          </cell>
          <cell r="F851" t="str">
            <v>1045457050</v>
          </cell>
          <cell r="G851" t="str">
            <v>1045457050</v>
          </cell>
        </row>
        <row r="852">
          <cell r="A852" t="str">
            <v>1045601050</v>
          </cell>
          <cell r="B852" t="str">
            <v>INFRASTRUCTURE ASSET COST</v>
          </cell>
          <cell r="C852" t="str">
            <v>IBF_AU_EXCL</v>
          </cell>
          <cell r="D852" t="str">
            <v>IBF_AU_EXCL_ASSETS</v>
          </cell>
          <cell r="E852" t="str">
            <v>1045601050</v>
          </cell>
          <cell r="F852" t="str">
            <v>1045601050</v>
          </cell>
          <cell r="G852" t="str">
            <v>1045601050</v>
          </cell>
        </row>
        <row r="853">
          <cell r="A853" t="str">
            <v>1045606050</v>
          </cell>
          <cell r="B853" t="str">
            <v>INFRASTRUCTURE ASSET DEPN</v>
          </cell>
          <cell r="C853" t="str">
            <v>IBF_AU_EXCL</v>
          </cell>
          <cell r="D853" t="str">
            <v>IBF_AU_EXCL_ASSETS</v>
          </cell>
          <cell r="E853" t="str">
            <v>1045606050</v>
          </cell>
          <cell r="F853" t="str">
            <v>1045606050</v>
          </cell>
          <cell r="G853" t="str">
            <v>1045606050</v>
          </cell>
        </row>
        <row r="854">
          <cell r="A854" t="str">
            <v>1045611050</v>
          </cell>
          <cell r="B854" t="str">
            <v>CONSTRUCTION IN PROGRESS</v>
          </cell>
          <cell r="C854" t="str">
            <v>IBF_AU_EXCL</v>
          </cell>
          <cell r="D854" t="str">
            <v>IBF_AU_EXCL_ASSETS</v>
          </cell>
          <cell r="E854" t="str">
            <v>1045611050</v>
          </cell>
          <cell r="F854" t="str">
            <v>1045611050</v>
          </cell>
          <cell r="G854" t="str">
            <v>1045611050</v>
          </cell>
        </row>
        <row r="855">
          <cell r="A855" t="str">
            <v>1045621050</v>
          </cell>
          <cell r="B855" t="str">
            <v>PROPERTY HELD FOR FUTURE USE</v>
          </cell>
          <cell r="C855" t="str">
            <v>IBF_AU_EXCL</v>
          </cell>
          <cell r="D855" t="str">
            <v>IBF_AU_EXCL_ASSETS</v>
          </cell>
          <cell r="E855" t="str">
            <v>1045621050</v>
          </cell>
          <cell r="F855" t="str">
            <v>1045621050</v>
          </cell>
          <cell r="G855" t="str">
            <v>1045621050</v>
          </cell>
        </row>
        <row r="856">
          <cell r="A856" t="str">
            <v>1045631050</v>
          </cell>
          <cell r="B856" t="str">
            <v>FAS143 ASSET RETIREMENT COST</v>
          </cell>
          <cell r="C856" t="str">
            <v>IBF_AU_EXCL</v>
          </cell>
          <cell r="D856" t="str">
            <v>IBF_AU_EXCL_ASSETS</v>
          </cell>
          <cell r="E856" t="str">
            <v>1045631050</v>
          </cell>
          <cell r="F856" t="str">
            <v>1045631050</v>
          </cell>
          <cell r="G856" t="str">
            <v>1045631050</v>
          </cell>
        </row>
        <row r="857">
          <cell r="A857" t="str">
            <v>1045636050</v>
          </cell>
          <cell r="B857" t="str">
            <v>FAS143 ASSET RETIREMENT ACCDEP</v>
          </cell>
          <cell r="C857" t="str">
            <v>IBF_AU_EXCL</v>
          </cell>
          <cell r="D857" t="str">
            <v>IBF_AU_EXCL_ASSETS</v>
          </cell>
          <cell r="E857" t="str">
            <v>1045636050</v>
          </cell>
          <cell r="F857" t="str">
            <v>1045636050</v>
          </cell>
          <cell r="G857" t="str">
            <v>1045636050</v>
          </cell>
        </row>
        <row r="858">
          <cell r="A858" t="str">
            <v>1051101520</v>
          </cell>
          <cell r="B858" t="str">
            <v>FOREIGN WHT CREDIT DEFERRED</v>
          </cell>
          <cell r="C858" t="str">
            <v>IBF_AU_EXCL</v>
          </cell>
          <cell r="D858" t="str">
            <v>IBF_AU_EXCL_ASSETS</v>
          </cell>
          <cell r="E858" t="str">
            <v>1051101520</v>
          </cell>
          <cell r="F858" t="str">
            <v>1051101520</v>
          </cell>
          <cell r="G858" t="str">
            <v>1051101520</v>
          </cell>
        </row>
        <row r="859">
          <cell r="A859" t="str">
            <v>1051151025</v>
          </cell>
          <cell r="B859" t="str">
            <v>DEFERRED TAX ASSETS - NC</v>
          </cell>
          <cell r="C859" t="str">
            <v>IBF_AU_EXCL</v>
          </cell>
          <cell r="D859" t="str">
            <v>IBF_AU_EXCL_ASSETS</v>
          </cell>
          <cell r="E859" t="str">
            <v>1051151025</v>
          </cell>
          <cell r="F859" t="str">
            <v>1051151025</v>
          </cell>
          <cell r="G859" t="str">
            <v>1051151025</v>
          </cell>
        </row>
        <row r="860">
          <cell r="A860" t="str">
            <v>1051151120</v>
          </cell>
          <cell r="B860" t="str">
            <v>DEFERRED TAX ASSETS - IFRS</v>
          </cell>
          <cell r="C860" t="str">
            <v>IBF_AU_EXCL</v>
          </cell>
          <cell r="D860" t="str">
            <v>IBF_AU_EXCL_ASSETS</v>
          </cell>
          <cell r="E860" t="str">
            <v>1051151120</v>
          </cell>
          <cell r="F860" t="str">
            <v>1051151120</v>
          </cell>
          <cell r="G860" t="str">
            <v>1051151120</v>
          </cell>
        </row>
        <row r="861">
          <cell r="A861" t="str">
            <v>1051151520</v>
          </cell>
          <cell r="B861" t="str">
            <v>DEFERRED TAX ASSETS CONTRA</v>
          </cell>
          <cell r="C861" t="str">
            <v>IBF_AU_EXCL</v>
          </cell>
          <cell r="D861" t="str">
            <v>IBF_AU_EXCL_ASSETS</v>
          </cell>
          <cell r="E861" t="str">
            <v>1051151520</v>
          </cell>
          <cell r="F861" t="str">
            <v>1051151520</v>
          </cell>
          <cell r="G861" t="str">
            <v>1051151520</v>
          </cell>
        </row>
        <row r="862">
          <cell r="A862" t="str">
            <v>1051201020</v>
          </cell>
          <cell r="B862" t="str">
            <v>TAX VALUATION ALLOWANCE US</v>
          </cell>
          <cell r="C862" t="str">
            <v>IBF_AU_EXCL</v>
          </cell>
          <cell r="D862" t="str">
            <v>IBF_AU_EXCL_ASSETS</v>
          </cell>
          <cell r="E862" t="str">
            <v>1051201020</v>
          </cell>
          <cell r="F862" t="str">
            <v>1051201020</v>
          </cell>
          <cell r="G862" t="str">
            <v>1051201020</v>
          </cell>
        </row>
        <row r="863">
          <cell r="A863" t="str">
            <v>1051991520</v>
          </cell>
          <cell r="B863" t="str">
            <v>INTERCO DEFERRED TAX BALANCES</v>
          </cell>
          <cell r="C863" t="str">
            <v>IBF_AU_EXCL</v>
          </cell>
          <cell r="D863" t="str">
            <v>IBF_AU_EXCL_ASSETS</v>
          </cell>
          <cell r="E863" t="str">
            <v>1051991520</v>
          </cell>
          <cell r="F863" t="str">
            <v>1051991520</v>
          </cell>
          <cell r="G863" t="str">
            <v>1051991520</v>
          </cell>
        </row>
        <row r="864">
          <cell r="A864" t="str">
            <v>1057101010</v>
          </cell>
          <cell r="B864" t="str">
            <v>Assoc HFS - Equity</v>
          </cell>
          <cell r="C864" t="str">
            <v>IBF_AU_EXCL</v>
          </cell>
          <cell r="D864" t="str">
            <v>IBF_AU_EXCL_ASSETS</v>
          </cell>
          <cell r="E864" t="str">
            <v>1057101010</v>
          </cell>
          <cell r="F864" t="str">
            <v>1057101010</v>
          </cell>
          <cell r="G864" t="str">
            <v>1057101010</v>
          </cell>
        </row>
        <row r="865">
          <cell r="A865" t="str">
            <v>1057101015</v>
          </cell>
          <cell r="B865" t="str">
            <v>INV ASSOC &amp; JV RESALE (EA) ACC</v>
          </cell>
          <cell r="C865" t="str">
            <v>IBF_AU_EXCL</v>
          </cell>
          <cell r="D865" t="str">
            <v>IBF_AU_EXCL_ASSETS</v>
          </cell>
          <cell r="E865" t="str">
            <v>1057101015</v>
          </cell>
          <cell r="F865" t="str">
            <v>1057101015</v>
          </cell>
          <cell r="G865" t="str">
            <v>1057101015</v>
          </cell>
        </row>
        <row r="866">
          <cell r="A866" t="str">
            <v>1057101020</v>
          </cell>
          <cell r="B866" t="str">
            <v>INFRA ASSET RESALE COST</v>
          </cell>
          <cell r="C866" t="str">
            <v>IBF_AU_EXCL</v>
          </cell>
          <cell r="D866" t="str">
            <v>IBF_AU_EXCL_ASSETS</v>
          </cell>
          <cell r="E866" t="str">
            <v>1057101020</v>
          </cell>
          <cell r="F866" t="str">
            <v>1057101020</v>
          </cell>
          <cell r="G866" t="str">
            <v>1057101020</v>
          </cell>
        </row>
        <row r="867">
          <cell r="A867" t="str">
            <v>1057101520</v>
          </cell>
          <cell r="B867" t="str">
            <v>INFRA ASSET RESALE DEPN</v>
          </cell>
          <cell r="C867" t="str">
            <v>IBF_AU_EXCL</v>
          </cell>
          <cell r="D867" t="str">
            <v>IBF_AU_EXCL_ASSETS</v>
          </cell>
          <cell r="E867" t="str">
            <v>1057101520</v>
          </cell>
          <cell r="F867" t="str">
            <v>1057101520</v>
          </cell>
          <cell r="G867" t="str">
            <v>1057101520</v>
          </cell>
        </row>
        <row r="868">
          <cell r="A868" t="str">
            <v>1057102020</v>
          </cell>
          <cell r="B868" t="str">
            <v>Assoc HFS - Debt IB</v>
          </cell>
          <cell r="C868" t="str">
            <v>IBF_AU_EXCL</v>
          </cell>
          <cell r="D868" t="str">
            <v>IBF_AU_EXCL_ASSETS</v>
          </cell>
          <cell r="E868" t="str">
            <v>1057102020</v>
          </cell>
          <cell r="F868" t="str">
            <v>1057102020</v>
          </cell>
          <cell r="G868" t="str">
            <v>1057102020</v>
          </cell>
        </row>
        <row r="869">
          <cell r="A869" t="str">
            <v>1057102025</v>
          </cell>
          <cell r="B869" t="str">
            <v>Assoc HFS - Debt IB Acc Int</v>
          </cell>
          <cell r="C869" t="str">
            <v>IBF_AU_EXCL</v>
          </cell>
          <cell r="D869" t="str">
            <v>IBF_AU_EXCL_ASSETS</v>
          </cell>
          <cell r="E869" t="str">
            <v>1057102025</v>
          </cell>
          <cell r="F869" t="str">
            <v>1057102025</v>
          </cell>
          <cell r="G869" t="str">
            <v>1057102025</v>
          </cell>
        </row>
        <row r="870">
          <cell r="A870" t="str">
            <v>1057102030</v>
          </cell>
          <cell r="B870" t="str">
            <v>Assoc HFS - Debt NIB</v>
          </cell>
          <cell r="C870" t="str">
            <v>IBF_AU_EXCL</v>
          </cell>
          <cell r="D870" t="str">
            <v>IBF_AU_EXCL_ASSETS</v>
          </cell>
          <cell r="E870" t="str">
            <v>1057102030</v>
          </cell>
          <cell r="F870" t="str">
            <v>1057102030</v>
          </cell>
          <cell r="G870" t="str">
            <v>1057102030</v>
          </cell>
        </row>
        <row r="871">
          <cell r="A871" t="str">
            <v>1057300520</v>
          </cell>
          <cell r="B871" t="str">
            <v>RESALE TOLL CONCES - COST</v>
          </cell>
          <cell r="C871" t="str">
            <v>IBF_AU_EXCL</v>
          </cell>
          <cell r="D871" t="str">
            <v>IBF_AU_EXCL_ASSETS</v>
          </cell>
          <cell r="E871" t="str">
            <v>1057300520</v>
          </cell>
          <cell r="F871" t="str">
            <v>1057300520</v>
          </cell>
          <cell r="G871" t="str">
            <v>1057300520</v>
          </cell>
        </row>
        <row r="872">
          <cell r="A872" t="str">
            <v>1057300620</v>
          </cell>
          <cell r="B872" t="str">
            <v>ACCUM AMORT RESALE TOLL CONCES</v>
          </cell>
          <cell r="C872" t="str">
            <v>IBF_AU_EXCL</v>
          </cell>
          <cell r="D872" t="str">
            <v>IBF_AU_EXCL_ASSETS</v>
          </cell>
          <cell r="E872" t="str">
            <v>1057300620</v>
          </cell>
          <cell r="F872" t="str">
            <v>1057300620</v>
          </cell>
          <cell r="G872" t="str">
            <v>1057300620</v>
          </cell>
        </row>
        <row r="873">
          <cell r="A873" t="str">
            <v>1057301020</v>
          </cell>
          <cell r="B873" t="str">
            <v>RESALE CUST RELSHIP - COST</v>
          </cell>
          <cell r="C873" t="str">
            <v>IBF_AU_EXCL</v>
          </cell>
          <cell r="D873" t="str">
            <v>IBF_AU_EXCL_ASSETS</v>
          </cell>
          <cell r="E873" t="str">
            <v>1057301020</v>
          </cell>
          <cell r="F873" t="str">
            <v>1057301020</v>
          </cell>
          <cell r="G873" t="str">
            <v>1057301020</v>
          </cell>
        </row>
        <row r="874">
          <cell r="A874" t="str">
            <v>1057301120</v>
          </cell>
          <cell r="B874" t="str">
            <v>ACCUM AMORT RESALE CUST RSHIP</v>
          </cell>
          <cell r="C874" t="str">
            <v>IBF_AU_EXCL</v>
          </cell>
          <cell r="D874" t="str">
            <v>IBF_AU_EXCL_ASSETS</v>
          </cell>
          <cell r="E874" t="str">
            <v>1057301120</v>
          </cell>
          <cell r="F874" t="str">
            <v>1057301120</v>
          </cell>
          <cell r="G874" t="str">
            <v>1057301120</v>
          </cell>
        </row>
        <row r="875">
          <cell r="A875" t="str">
            <v>1057301520</v>
          </cell>
          <cell r="B875" t="str">
            <v>RESALE TRADEMARKS - COST</v>
          </cell>
          <cell r="C875" t="str">
            <v>IBF_AU_EXCL</v>
          </cell>
          <cell r="D875" t="str">
            <v>IBF_AU_EXCL_ASSETS</v>
          </cell>
          <cell r="E875" t="str">
            <v>1057301520</v>
          </cell>
          <cell r="F875" t="str">
            <v>1057301520</v>
          </cell>
          <cell r="G875" t="str">
            <v>1057301520</v>
          </cell>
        </row>
        <row r="876">
          <cell r="A876" t="str">
            <v>1057301620</v>
          </cell>
          <cell r="B876" t="str">
            <v>ACCUM AMORT RESALE TRADEMARKS</v>
          </cell>
          <cell r="C876" t="str">
            <v>IBF_AU_EXCL</v>
          </cell>
          <cell r="D876" t="str">
            <v>IBF_AU_EXCL_ASSETS</v>
          </cell>
          <cell r="E876" t="str">
            <v>1057301620</v>
          </cell>
          <cell r="F876" t="str">
            <v>1057301620</v>
          </cell>
          <cell r="G876" t="str">
            <v>1057301620</v>
          </cell>
        </row>
        <row r="877">
          <cell r="A877" t="str">
            <v>1057302020</v>
          </cell>
          <cell r="B877" t="str">
            <v>RESALE TRADENAME - COST</v>
          </cell>
          <cell r="C877" t="str">
            <v>IBF_AU_EXCL</v>
          </cell>
          <cell r="D877" t="str">
            <v>IBF_AU_EXCL_ASSETS</v>
          </cell>
          <cell r="E877" t="str">
            <v>1057302020</v>
          </cell>
          <cell r="F877" t="str">
            <v>1057302020</v>
          </cell>
          <cell r="G877" t="str">
            <v>1057302020</v>
          </cell>
        </row>
        <row r="878">
          <cell r="A878" t="str">
            <v>1057302120</v>
          </cell>
          <cell r="B878" t="str">
            <v>ACCUM AMORT RESALE TRADENAME</v>
          </cell>
          <cell r="C878" t="str">
            <v>IBF_AU_EXCL</v>
          </cell>
          <cell r="D878" t="str">
            <v>IBF_AU_EXCL_ASSETS</v>
          </cell>
          <cell r="E878" t="str">
            <v>1057302120</v>
          </cell>
          <cell r="F878" t="str">
            <v>1057302120</v>
          </cell>
          <cell r="G878" t="str">
            <v>1057302120</v>
          </cell>
        </row>
        <row r="879">
          <cell r="A879" t="str">
            <v>1057302520</v>
          </cell>
          <cell r="B879" t="str">
            <v>RESALE INTANGIBLES LEASES</v>
          </cell>
          <cell r="C879" t="str">
            <v>IBF_AU_EXCL</v>
          </cell>
          <cell r="D879" t="str">
            <v>IBF_AU_EXCL_ASSETS</v>
          </cell>
          <cell r="E879" t="str">
            <v>1057302520</v>
          </cell>
          <cell r="F879" t="str">
            <v>1057302520</v>
          </cell>
          <cell r="G879" t="str">
            <v>1057302520</v>
          </cell>
        </row>
        <row r="880">
          <cell r="A880" t="str">
            <v>1057302620</v>
          </cell>
          <cell r="B880" t="str">
            <v>ACCUM AMORT RESALE LEASES</v>
          </cell>
          <cell r="C880" t="str">
            <v>IBF_AU_EXCL</v>
          </cell>
          <cell r="D880" t="str">
            <v>IBF_AU_EXCL_ASSETS</v>
          </cell>
          <cell r="E880" t="str">
            <v>1057302620</v>
          </cell>
          <cell r="F880" t="str">
            <v>1057302620</v>
          </cell>
          <cell r="G880" t="str">
            <v>1057302620</v>
          </cell>
        </row>
        <row r="881">
          <cell r="A881" t="str">
            <v>1057303020</v>
          </cell>
          <cell r="B881" t="str">
            <v>RESALE INTANGIBLES - OTHER</v>
          </cell>
          <cell r="C881" t="str">
            <v>IBF_AU_EXCL</v>
          </cell>
          <cell r="D881" t="str">
            <v>IBF_AU_EXCL_ASSETS</v>
          </cell>
          <cell r="E881" t="str">
            <v>1057303020</v>
          </cell>
          <cell r="F881" t="str">
            <v>1057303020</v>
          </cell>
          <cell r="G881" t="str">
            <v>1057303020</v>
          </cell>
        </row>
        <row r="882">
          <cell r="A882" t="str">
            <v>1057303120</v>
          </cell>
          <cell r="B882" t="str">
            <v>ACCUM AMORT RESALE OTHER INTNG</v>
          </cell>
          <cell r="C882" t="str">
            <v>IBF_AU_EXCL</v>
          </cell>
          <cell r="D882" t="str">
            <v>IBF_AU_EXCL_ASSETS</v>
          </cell>
          <cell r="E882" t="str">
            <v>1057303120</v>
          </cell>
          <cell r="F882" t="str">
            <v>1057303120</v>
          </cell>
          <cell r="G882" t="str">
            <v>1057303120</v>
          </cell>
        </row>
        <row r="883">
          <cell r="A883" t="str">
            <v>3003103000</v>
          </cell>
          <cell r="B883" t="str">
            <v>CONTRIBUTION FROM JV PARTNER</v>
          </cell>
          <cell r="C883" t="str">
            <v>IBF_AU_EXCL</v>
          </cell>
          <cell r="D883" t="str">
            <v>IBF_AU_EXCL_EQUITY</v>
          </cell>
          <cell r="E883" t="str">
            <v>3003103000</v>
          </cell>
          <cell r="F883" t="str">
            <v>3003103000</v>
          </cell>
          <cell r="G883" t="str">
            <v>3003103000</v>
          </cell>
        </row>
        <row r="884">
          <cell r="A884" t="str">
            <v>3003103500</v>
          </cell>
          <cell r="B884" t="str">
            <v>DISTRIBUTION TO JV PARTNER</v>
          </cell>
          <cell r="C884" t="str">
            <v>IBF_AU_EXCL</v>
          </cell>
          <cell r="D884" t="str">
            <v>IBF_AU_EXCL_EQUITY</v>
          </cell>
          <cell r="E884" t="str">
            <v>3003103500</v>
          </cell>
          <cell r="F884" t="str">
            <v>3003103500</v>
          </cell>
          <cell r="G884" t="str">
            <v>3003103500</v>
          </cell>
        </row>
        <row r="885">
          <cell r="A885" t="str">
            <v>3003104000</v>
          </cell>
          <cell r="B885" t="str">
            <v>SHARE BASED PYMTS EXERCISE ADJ</v>
          </cell>
          <cell r="C885" t="str">
            <v>IBF_AU_EXCL</v>
          </cell>
          <cell r="D885" t="str">
            <v>IBF_AU_EXCL_EQUITY</v>
          </cell>
          <cell r="E885" t="str">
            <v>3003104000</v>
          </cell>
          <cell r="F885" t="str">
            <v>3003104000</v>
          </cell>
          <cell r="G885" t="str">
            <v>3003104000</v>
          </cell>
        </row>
        <row r="886">
          <cell r="A886" t="str">
            <v>3003111000</v>
          </cell>
          <cell r="B886" t="str">
            <v>TREASURY SHARES</v>
          </cell>
          <cell r="C886" t="str">
            <v>IBF_AU_EXCL</v>
          </cell>
          <cell r="D886" t="str">
            <v>IBF_AU_EXCL_EQUITY</v>
          </cell>
          <cell r="E886" t="str">
            <v>3003111000</v>
          </cell>
          <cell r="F886" t="str">
            <v>3003111000</v>
          </cell>
          <cell r="G886" t="str">
            <v>3003111000</v>
          </cell>
        </row>
        <row r="887">
          <cell r="A887" t="str">
            <v>3003151000</v>
          </cell>
          <cell r="B887" t="str">
            <v>CAP COSTS EQUITY ISSUANCE</v>
          </cell>
          <cell r="C887" t="str">
            <v>IBF_AU_EXCL</v>
          </cell>
          <cell r="D887" t="str">
            <v>IBF_AU_EXCL_EQUITY</v>
          </cell>
          <cell r="E887" t="str">
            <v>3003151000</v>
          </cell>
          <cell r="F887" t="str">
            <v>3003151000</v>
          </cell>
          <cell r="G887" t="str">
            <v>3003151000</v>
          </cell>
        </row>
        <row r="888">
          <cell r="A888" t="str">
            <v>3003151010</v>
          </cell>
          <cell r="B888" t="str">
            <v>CONV PREF SHARES AC IB</v>
          </cell>
          <cell r="C888" t="str">
            <v>IBF_AU_EXCL</v>
          </cell>
          <cell r="D888" t="str">
            <v>IBF_AU_EXCL_EQUITY</v>
          </cell>
          <cell r="E888" t="str">
            <v>3003151010</v>
          </cell>
          <cell r="F888" t="str">
            <v>3003151010</v>
          </cell>
          <cell r="G888" t="str">
            <v>3003151010</v>
          </cell>
        </row>
        <row r="889">
          <cell r="A889" t="str">
            <v>3003151510</v>
          </cell>
          <cell r="B889" t="str">
            <v>ACC INT CONV PREF SHARES AC IB</v>
          </cell>
          <cell r="C889" t="str">
            <v>IBF_AU_EXCL</v>
          </cell>
          <cell r="D889" t="str">
            <v>IBF_AU_EXCL_EQUITY</v>
          </cell>
          <cell r="E889" t="str">
            <v>3003151510</v>
          </cell>
          <cell r="F889" t="str">
            <v>3003151510</v>
          </cell>
          <cell r="G889" t="str">
            <v>3003151510</v>
          </cell>
        </row>
        <row r="890">
          <cell r="A890" t="str">
            <v>3003200010</v>
          </cell>
          <cell r="B890" t="str">
            <v>CONVERTIBLE DEBENTURES - PPS</v>
          </cell>
          <cell r="C890" t="str">
            <v>IBF_AU_EXCL</v>
          </cell>
          <cell r="D890" t="str">
            <v>IBF_AU_EXCL_EQUITY</v>
          </cell>
          <cell r="E890" t="str">
            <v>3003200010</v>
          </cell>
          <cell r="F890" t="str">
            <v>3003200010</v>
          </cell>
          <cell r="G890" t="str">
            <v>3003200010</v>
          </cell>
        </row>
        <row r="891">
          <cell r="A891" t="str">
            <v>3003201010</v>
          </cell>
          <cell r="B891" t="str">
            <v>MACQUAIRE INCOME PREFERRED SEC</v>
          </cell>
          <cell r="C891" t="str">
            <v>IBF_AU_EXCL</v>
          </cell>
          <cell r="D891" t="str">
            <v>IBF_AU_EXCL_EQUITY</v>
          </cell>
          <cell r="E891" t="str">
            <v>3003201010</v>
          </cell>
          <cell r="F891" t="str">
            <v>3003201010</v>
          </cell>
          <cell r="G891" t="str">
            <v>3003201010</v>
          </cell>
        </row>
        <row r="892">
          <cell r="A892" t="str">
            <v>3003201510</v>
          </cell>
          <cell r="B892" t="str">
            <v>ACC INT CNV PREF SHARES AC PPS</v>
          </cell>
          <cell r="C892" t="str">
            <v>IBF_AU_EXCL</v>
          </cell>
          <cell r="D892" t="str">
            <v>IBF_AU_EXCL_EQUITY</v>
          </cell>
          <cell r="E892" t="str">
            <v>3003201510</v>
          </cell>
          <cell r="F892" t="str">
            <v>3003201510</v>
          </cell>
          <cell r="G892" t="str">
            <v>3003201510</v>
          </cell>
        </row>
        <row r="893">
          <cell r="A893" t="str">
            <v>3003202020</v>
          </cell>
          <cell r="B893" t="str">
            <v>CAP COSTS DEBT RAISING PPS NIB</v>
          </cell>
          <cell r="C893" t="str">
            <v>IBF_AU_EXCL</v>
          </cell>
          <cell r="D893" t="str">
            <v>IBF_AU_EXCL_EQUITY</v>
          </cell>
          <cell r="E893" t="str">
            <v>3003202020</v>
          </cell>
          <cell r="F893" t="str">
            <v>3003202020</v>
          </cell>
          <cell r="G893" t="str">
            <v>3003202020</v>
          </cell>
        </row>
        <row r="894">
          <cell r="A894" t="str">
            <v>3003251010</v>
          </cell>
          <cell r="B894" t="str">
            <v>CONVERTIBLE NOTES AC IB</v>
          </cell>
          <cell r="C894" t="str">
            <v>IBF_AU_EXCL</v>
          </cell>
          <cell r="D894" t="str">
            <v>IBF_AU_EXCL_EQUITY</v>
          </cell>
          <cell r="E894" t="str">
            <v>3003251010</v>
          </cell>
          <cell r="F894" t="str">
            <v>3003251010</v>
          </cell>
          <cell r="G894" t="str">
            <v>3003251010</v>
          </cell>
        </row>
        <row r="895">
          <cell r="A895" t="str">
            <v>3006102100</v>
          </cell>
          <cell r="B895" t="str">
            <v>OPENING IFRS TAX ADJUSTMENT</v>
          </cell>
          <cell r="C895" t="str">
            <v>IBF_AU_EXCL</v>
          </cell>
          <cell r="D895" t="str">
            <v>IBF_AU_EXCL_EQUITY</v>
          </cell>
          <cell r="E895" t="str">
            <v>3006102100</v>
          </cell>
          <cell r="F895" t="str">
            <v>3006102100</v>
          </cell>
          <cell r="G895" t="str">
            <v>3006102100</v>
          </cell>
        </row>
        <row r="896">
          <cell r="A896" t="str">
            <v>3006103000</v>
          </cell>
          <cell r="B896" t="str">
            <v>JIGSAW - PRE-ACQN RETAINED EAR</v>
          </cell>
          <cell r="C896" t="str">
            <v>IBF_AU_EXCL</v>
          </cell>
          <cell r="D896" t="str">
            <v>IBF_AU_EXCL_EQUITY</v>
          </cell>
          <cell r="E896" t="str">
            <v>3006103000</v>
          </cell>
          <cell r="F896" t="str">
            <v>3006103000</v>
          </cell>
          <cell r="G896" t="str">
            <v>3006103000</v>
          </cell>
        </row>
        <row r="897">
          <cell r="A897" t="str">
            <v>3009101020</v>
          </cell>
          <cell r="B897" t="str">
            <v>FCTR HEDGE EFFECTIVENESS ADJ</v>
          </cell>
          <cell r="C897" t="str">
            <v>IBF_AU_EXCL</v>
          </cell>
          <cell r="D897" t="str">
            <v>IBF_AU_EXCL_EQUITY</v>
          </cell>
          <cell r="E897" t="str">
            <v>3009101020</v>
          </cell>
          <cell r="F897" t="str">
            <v>3009101020</v>
          </cell>
          <cell r="G897" t="str">
            <v>3009101020</v>
          </cell>
        </row>
        <row r="898">
          <cell r="A898" t="str">
            <v>3009101200</v>
          </cell>
          <cell r="B898" t="str">
            <v>TAX EFFECT ON NIFO &amp; NIFO HEDG</v>
          </cell>
          <cell r="C898" t="str">
            <v>IBF_AU_EXCL</v>
          </cell>
          <cell r="D898" t="str">
            <v>IBF_AU_EXCL_EQUITY</v>
          </cell>
          <cell r="E898" t="str">
            <v>3009101200</v>
          </cell>
          <cell r="F898" t="str">
            <v>3009101200</v>
          </cell>
          <cell r="G898" t="str">
            <v>3009101200</v>
          </cell>
        </row>
        <row r="899">
          <cell r="A899" t="str">
            <v>3009451500</v>
          </cell>
          <cell r="B899" t="str">
            <v>ASSOC ENTITY RESERVE TAX EFFCT</v>
          </cell>
          <cell r="C899" t="str">
            <v>IBF_AU_EXCL</v>
          </cell>
          <cell r="D899" t="str">
            <v>IBF_AU_EXCL_EQUITY</v>
          </cell>
          <cell r="E899" t="str">
            <v>3009451500</v>
          </cell>
          <cell r="F899" t="str">
            <v>3009451500</v>
          </cell>
          <cell r="G899" t="str">
            <v>3009451500</v>
          </cell>
        </row>
        <row r="900">
          <cell r="A900" t="str">
            <v>3009500000</v>
          </cell>
          <cell r="B900" t="str">
            <v>FAIR VALUE RESERVE</v>
          </cell>
          <cell r="C900" t="str">
            <v>IBF_AU_EXCL</v>
          </cell>
          <cell r="D900" t="str">
            <v>IBF_AU_EXCL_EQUITY</v>
          </cell>
          <cell r="E900" t="str">
            <v>3009500000</v>
          </cell>
          <cell r="F900" t="str">
            <v>3009500000</v>
          </cell>
          <cell r="G900" t="str">
            <v>3009500000</v>
          </cell>
        </row>
        <row r="901">
          <cell r="A901" t="str">
            <v>3010101010</v>
          </cell>
          <cell r="B901" t="str">
            <v>BUSINESSES HELD FOR SALE - EQU</v>
          </cell>
          <cell r="C901" t="str">
            <v>IBF_AU_EXCL</v>
          </cell>
          <cell r="D901" t="str">
            <v>IBF_AU_EXCL_EQUITY</v>
          </cell>
          <cell r="E901" t="str">
            <v>3010101010</v>
          </cell>
          <cell r="F901" t="str">
            <v>3010101010</v>
          </cell>
          <cell r="G901" t="str">
            <v>3010101010</v>
          </cell>
        </row>
        <row r="902">
          <cell r="A902" t="str">
            <v>3012101000</v>
          </cell>
          <cell r="B902" t="str">
            <v>OEI PERPETUAL PREF SECURITIES</v>
          </cell>
          <cell r="C902" t="str">
            <v>IBF_AU_EXCL</v>
          </cell>
          <cell r="D902" t="str">
            <v>IBF_AU_EXCL_EQUITY</v>
          </cell>
          <cell r="E902" t="str">
            <v>3012101000</v>
          </cell>
          <cell r="F902" t="str">
            <v>3012101000</v>
          </cell>
          <cell r="G902" t="str">
            <v>3012101000</v>
          </cell>
        </row>
        <row r="903">
          <cell r="A903" t="str">
            <v>3012101500</v>
          </cell>
          <cell r="B903" t="str">
            <v>OEI ISSUE COSTS ON PPS</v>
          </cell>
          <cell r="C903" t="str">
            <v>IBF_AU_EXCL</v>
          </cell>
          <cell r="D903" t="str">
            <v>IBF_AU_EXCL_EQUITY</v>
          </cell>
          <cell r="E903" t="str">
            <v>3012101500</v>
          </cell>
          <cell r="F903" t="str">
            <v>3012101500</v>
          </cell>
          <cell r="G903" t="str">
            <v>3012101500</v>
          </cell>
        </row>
        <row r="904">
          <cell r="A904" t="str">
            <v>3012101700</v>
          </cell>
          <cell r="B904" t="str">
            <v>OEI FCTR PPS</v>
          </cell>
          <cell r="C904" t="str">
            <v>IBF_AU_EXCL</v>
          </cell>
          <cell r="D904" t="str">
            <v>IBF_AU_EXCL_EQUITY</v>
          </cell>
          <cell r="E904" t="str">
            <v>3012101700</v>
          </cell>
          <cell r="F904" t="str">
            <v>3012101700</v>
          </cell>
          <cell r="G904" t="str">
            <v>3012101700</v>
          </cell>
        </row>
        <row r="905">
          <cell r="A905" t="str">
            <v>3012151100</v>
          </cell>
          <cell r="B905" t="str">
            <v>OEI - PREFERENCE CAPITAL</v>
          </cell>
          <cell r="C905" t="str">
            <v>IBF_AU_EXCL</v>
          </cell>
          <cell r="D905" t="str">
            <v>IBF_AU_EXCL_EQUITY</v>
          </cell>
          <cell r="E905" t="str">
            <v>3012151100</v>
          </cell>
          <cell r="F905" t="str">
            <v>3012151100</v>
          </cell>
          <cell r="G905" t="str">
            <v>3012151100</v>
          </cell>
        </row>
        <row r="906">
          <cell r="A906" t="str">
            <v>3012151200</v>
          </cell>
          <cell r="B906" t="str">
            <v>OEI - SHARE PREMIUM</v>
          </cell>
          <cell r="C906" t="str">
            <v>IBF_AU_EXCL</v>
          </cell>
          <cell r="D906" t="str">
            <v>IBF_AU_EXCL_EQUITY</v>
          </cell>
          <cell r="E906" t="str">
            <v>3012151200</v>
          </cell>
          <cell r="F906" t="str">
            <v>3012151200</v>
          </cell>
          <cell r="G906" t="str">
            <v>3012151200</v>
          </cell>
        </row>
        <row r="907">
          <cell r="A907" t="str">
            <v>3012152050</v>
          </cell>
          <cell r="B907" t="str">
            <v>OUTSIDE EQUITY INTEREST - PREA</v>
          </cell>
          <cell r="C907" t="str">
            <v>IBF_AU_EXCL</v>
          </cell>
          <cell r="D907" t="str">
            <v>IBF_AU_EXCL_EQUITY</v>
          </cell>
          <cell r="E907" t="str">
            <v>3012152050</v>
          </cell>
          <cell r="F907" t="str">
            <v>3012152050</v>
          </cell>
          <cell r="G907" t="str">
            <v>3012152050</v>
          </cell>
        </row>
        <row r="908">
          <cell r="A908" t="str">
            <v>3015101000</v>
          </cell>
          <cell r="B908" t="str">
            <v>DISTRIBUTIONS PAYABLE</v>
          </cell>
          <cell r="C908" t="str">
            <v>IBF_AU_EXCL</v>
          </cell>
          <cell r="D908" t="str">
            <v>IBF_AU_EXCL_EQUITY</v>
          </cell>
          <cell r="E908" t="str">
            <v>3015101000</v>
          </cell>
          <cell r="F908" t="str">
            <v>3015101000</v>
          </cell>
          <cell r="G908" t="str">
            <v>3015101000</v>
          </cell>
        </row>
        <row r="909">
          <cell r="A909" t="str">
            <v>3050601000</v>
          </cell>
          <cell r="B909" t="str">
            <v>SHARE OF ASSOC RESERVE GROSS</v>
          </cell>
          <cell r="C909" t="str">
            <v>IBF_AU_EXCL</v>
          </cell>
          <cell r="D909" t="str">
            <v>IBF_AU_EXCL_EQUITY</v>
          </cell>
          <cell r="E909" t="str">
            <v>3050601000</v>
          </cell>
          <cell r="F909" t="str">
            <v>3050601000</v>
          </cell>
          <cell r="G909" t="str">
            <v>3050601000</v>
          </cell>
        </row>
        <row r="910">
          <cell r="A910" t="str">
            <v>9022002015</v>
          </cell>
          <cell r="B910" t="str">
            <v>NON OFNDS FUNDED DEPRECIATION</v>
          </cell>
          <cell r="C910" t="str">
            <v>IBF_AU_EXCL</v>
          </cell>
          <cell r="D910" t="str">
            <v>IBF_AU_EXCL_EXPENSES</v>
          </cell>
          <cell r="E910" t="str">
            <v>9022002015</v>
          </cell>
          <cell r="F910" t="str">
            <v>9022002015</v>
          </cell>
          <cell r="G910" t="str">
            <v>9022002015</v>
          </cell>
        </row>
        <row r="911">
          <cell r="A911" t="str">
            <v>9022002018</v>
          </cell>
          <cell r="B911" t="str">
            <v>NON OFNDS FUNDED P&amp;E DEPN</v>
          </cell>
          <cell r="C911" t="str">
            <v>IBF_AU_EXCL</v>
          </cell>
          <cell r="D911" t="str">
            <v>IBF_AU_EXCL_EXPENSES</v>
          </cell>
          <cell r="E911" t="str">
            <v>9022002018</v>
          </cell>
          <cell r="F911" t="str">
            <v>9022002018</v>
          </cell>
          <cell r="G911" t="str">
            <v>9022002018</v>
          </cell>
        </row>
        <row r="912">
          <cell r="A912" t="str">
            <v>9022002019</v>
          </cell>
          <cell r="B912" t="str">
            <v>NON OFNDS FUNDED DEP BUILDING</v>
          </cell>
          <cell r="C912" t="str">
            <v>IBF_AU_EXCL</v>
          </cell>
          <cell r="D912" t="str">
            <v>IBF_AU_EXCL_EXPENSES</v>
          </cell>
          <cell r="E912" t="str">
            <v>9022002019</v>
          </cell>
          <cell r="F912" t="str">
            <v>9022002019</v>
          </cell>
          <cell r="G912" t="str">
            <v>9022002019</v>
          </cell>
        </row>
        <row r="913">
          <cell r="A913" t="str">
            <v>9051090121</v>
          </cell>
          <cell r="B913" t="str">
            <v>NON OFNDS FUNDED DEP MOT VEHIC</v>
          </cell>
          <cell r="C913" t="str">
            <v>IBF_AU_EXCL</v>
          </cell>
          <cell r="D913" t="str">
            <v>IBF_AU_EXCL_EXPENSES</v>
          </cell>
          <cell r="E913" t="str">
            <v>9051090121</v>
          </cell>
          <cell r="F913" t="str">
            <v>9051090121</v>
          </cell>
          <cell r="G913" t="str">
            <v>9051090121</v>
          </cell>
        </row>
        <row r="914">
          <cell r="A914" t="str">
            <v>9051090420</v>
          </cell>
          <cell r="B914" t="str">
            <v>CALL CENTRE MANAGEMENT COSTS</v>
          </cell>
          <cell r="C914" t="str">
            <v>IBF_AU_EXCL</v>
          </cell>
          <cell r="D914" t="str">
            <v>IBF_AU_EXCL_EXPENSES</v>
          </cell>
          <cell r="E914" t="str">
            <v>9051090420</v>
          </cell>
          <cell r="F914" t="str">
            <v>9051090420</v>
          </cell>
          <cell r="G914" t="str">
            <v>9051090420</v>
          </cell>
        </row>
        <row r="915">
          <cell r="A915" t="str">
            <v>9051090430</v>
          </cell>
          <cell r="B915" t="str">
            <v>REWARDS MANAGEMENT COSTS</v>
          </cell>
          <cell r="C915" t="str">
            <v>IBF_AU_EXCL</v>
          </cell>
          <cell r="D915" t="str">
            <v>IBF_AU_EXCL_EXPENSES</v>
          </cell>
          <cell r="E915" t="str">
            <v>9051090430</v>
          </cell>
          <cell r="F915" t="str">
            <v>9051090430</v>
          </cell>
          <cell r="G915" t="str">
            <v>9051090430</v>
          </cell>
        </row>
        <row r="916">
          <cell r="A916" t="str">
            <v>9500000010</v>
          </cell>
          <cell r="B916" t="str">
            <v>RECOVERIES - FIN OPS DIV</v>
          </cell>
          <cell r="C916" t="str">
            <v>IBF_AU_EXCL</v>
          </cell>
          <cell r="D916" t="str">
            <v>IBF_AU_EXCL_EXPENSES</v>
          </cell>
          <cell r="E916" t="str">
            <v>9500000010</v>
          </cell>
          <cell r="F916" t="str">
            <v>9500000010</v>
          </cell>
          <cell r="G916" t="str">
            <v>9500000010</v>
          </cell>
        </row>
        <row r="917">
          <cell r="A917" t="str">
            <v>9500000015</v>
          </cell>
          <cell r="B917" t="str">
            <v>GFS RECOVERIES</v>
          </cell>
          <cell r="C917" t="str">
            <v>IBF_AU_EXCL</v>
          </cell>
          <cell r="D917" t="str">
            <v>IBF_AU_EXCL_EXPENSES</v>
          </cell>
          <cell r="E917" t="str">
            <v>9500000015</v>
          </cell>
          <cell r="F917" t="str">
            <v>9500000015</v>
          </cell>
          <cell r="G917" t="str">
            <v>9500000015</v>
          </cell>
        </row>
        <row r="918">
          <cell r="A918" t="str">
            <v>9500000020</v>
          </cell>
          <cell r="B918" t="str">
            <v>RECOVERIES - TAX DIVISION</v>
          </cell>
          <cell r="C918" t="str">
            <v>IBF_AU_EXCL</v>
          </cell>
          <cell r="D918" t="str">
            <v>IBF_AU_EXCL_EXPENSES</v>
          </cell>
          <cell r="E918" t="str">
            <v>9500000020</v>
          </cell>
          <cell r="F918" t="str">
            <v>9500000020</v>
          </cell>
          <cell r="G918" t="str">
            <v>9500000020</v>
          </cell>
        </row>
        <row r="919">
          <cell r="A919" t="str">
            <v>9500000030</v>
          </cell>
          <cell r="B919" t="str">
            <v>RECOVERIES- CO SEC AND INV REL</v>
          </cell>
          <cell r="C919" t="str">
            <v>IBF_AU_EXCL</v>
          </cell>
          <cell r="D919" t="str">
            <v>IBF_AU_EXCL_EXPENSES</v>
          </cell>
          <cell r="E919" t="str">
            <v>9500000030</v>
          </cell>
          <cell r="F919" t="str">
            <v>9500000030</v>
          </cell>
          <cell r="G919" t="str">
            <v>9500000030</v>
          </cell>
        </row>
        <row r="920">
          <cell r="A920" t="str">
            <v>9500000040</v>
          </cell>
          <cell r="B920" t="str">
            <v>RECOVERIES - BUS IMPR DIV</v>
          </cell>
          <cell r="C920" t="str">
            <v>IBF_AU_EXCL</v>
          </cell>
          <cell r="D920" t="str">
            <v>IBF_AU_EXCL_EXPENSES</v>
          </cell>
          <cell r="E920" t="str">
            <v>9500000040</v>
          </cell>
          <cell r="F920" t="str">
            <v>9500000040</v>
          </cell>
          <cell r="G920" t="str">
            <v>9500000040</v>
          </cell>
        </row>
        <row r="921">
          <cell r="A921" t="str">
            <v>9500000050</v>
          </cell>
          <cell r="B921" t="str">
            <v>RECOVERIES - SETTLEMENTS</v>
          </cell>
          <cell r="C921" t="str">
            <v>IBF_AU_EXCL</v>
          </cell>
          <cell r="D921" t="str">
            <v>IBF_AU_EXCL_EXPENSES</v>
          </cell>
          <cell r="E921" t="str">
            <v>9500000050</v>
          </cell>
          <cell r="F921" t="str">
            <v>9500000050</v>
          </cell>
          <cell r="G921" t="str">
            <v>9500000050</v>
          </cell>
        </row>
        <row r="922">
          <cell r="A922" t="str">
            <v>9500000060</v>
          </cell>
          <cell r="B922" t="str">
            <v>RECOVERIES - BUSINESS SERVICES</v>
          </cell>
          <cell r="C922" t="str">
            <v>IBF_AU_EXCL</v>
          </cell>
          <cell r="D922" t="str">
            <v>IBF_AU_EXCL_EXPENSES</v>
          </cell>
          <cell r="E922" t="str">
            <v>9500000060</v>
          </cell>
          <cell r="F922" t="str">
            <v>9500000060</v>
          </cell>
          <cell r="G922" t="str">
            <v>9500000060</v>
          </cell>
        </row>
        <row r="923">
          <cell r="A923" t="str">
            <v>9500000070</v>
          </cell>
          <cell r="B923" t="str">
            <v>RECOVERIES - HUMAN RESOURCES</v>
          </cell>
          <cell r="C923" t="str">
            <v>IBF_AU_EXCL</v>
          </cell>
          <cell r="D923" t="str">
            <v>IBF_AU_EXCL_EXPENSES</v>
          </cell>
          <cell r="E923" t="str">
            <v>9500000070</v>
          </cell>
          <cell r="F923" t="str">
            <v>9500000070</v>
          </cell>
          <cell r="G923" t="str">
            <v>9500000070</v>
          </cell>
        </row>
        <row r="924">
          <cell r="A924" t="str">
            <v>9500000080</v>
          </cell>
          <cell r="B924" t="str">
            <v>RECOVERIES - CENTRAL EXECUTIVE</v>
          </cell>
          <cell r="C924" t="str">
            <v>IBF_AU_EXCL</v>
          </cell>
          <cell r="D924" t="str">
            <v>IBF_AU_EXCL_EXPENSES</v>
          </cell>
          <cell r="E924" t="str">
            <v>9500000080</v>
          </cell>
          <cell r="F924" t="str">
            <v>9500000080</v>
          </cell>
          <cell r="G924" t="str">
            <v>9500000080</v>
          </cell>
        </row>
        <row r="925">
          <cell r="A925" t="str">
            <v>9500000090</v>
          </cell>
          <cell r="B925" t="str">
            <v>RECOVERIES - CORPORATE COMMS</v>
          </cell>
          <cell r="C925" t="str">
            <v>IBF_AU_EXCL</v>
          </cell>
          <cell r="D925" t="str">
            <v>IBF_AU_EXCL_EXPENSES</v>
          </cell>
          <cell r="E925" t="str">
            <v>9500000090</v>
          </cell>
          <cell r="F925" t="str">
            <v>9500000090</v>
          </cell>
          <cell r="G925" t="str">
            <v>9500000090</v>
          </cell>
        </row>
        <row r="926">
          <cell r="A926" t="str">
            <v>9500000100</v>
          </cell>
          <cell r="B926" t="str">
            <v>RECOVERIES - RISK MGT DIVISION</v>
          </cell>
          <cell r="C926" t="str">
            <v>IBF_AU_EXCL</v>
          </cell>
          <cell r="D926" t="str">
            <v>IBF_AU_EXCL_EXPENSES</v>
          </cell>
          <cell r="E926" t="str">
            <v>9500000100</v>
          </cell>
          <cell r="F926" t="str">
            <v>9500000100</v>
          </cell>
          <cell r="G926" t="str">
            <v>9500000100</v>
          </cell>
        </row>
        <row r="927">
          <cell r="A927" t="str">
            <v>9500000110</v>
          </cell>
          <cell r="B927" t="str">
            <v>RECOVERIES - INFO SERVICES DIV</v>
          </cell>
          <cell r="C927" t="str">
            <v>IBF_AU_EXCL</v>
          </cell>
          <cell r="D927" t="str">
            <v>IBF_AU_EXCL_EXPENSES</v>
          </cell>
          <cell r="E927" t="str">
            <v>9500000110</v>
          </cell>
          <cell r="F927" t="str">
            <v>9500000110</v>
          </cell>
          <cell r="G927" t="str">
            <v>9500000110</v>
          </cell>
        </row>
        <row r="928">
          <cell r="A928" t="str">
            <v>9500000120</v>
          </cell>
          <cell r="B928" t="str">
            <v>RECOVERIES - QUANT APPL DIV</v>
          </cell>
          <cell r="C928" t="str">
            <v>IBF_AU_EXCL</v>
          </cell>
          <cell r="D928" t="str">
            <v>IBF_AU_EXCL_EXPENSES</v>
          </cell>
          <cell r="E928" t="str">
            <v>9500000120</v>
          </cell>
          <cell r="F928" t="str">
            <v>9500000120</v>
          </cell>
          <cell r="G928" t="str">
            <v>9500000120</v>
          </cell>
        </row>
        <row r="929">
          <cell r="A929" t="str">
            <v>9500009040</v>
          </cell>
          <cell r="B929" t="str">
            <v>RECOVERIES - HK SYSTEM SUPPORT</v>
          </cell>
          <cell r="C929" t="str">
            <v>IBF_AU_EXCL</v>
          </cell>
          <cell r="D929" t="str">
            <v>IBF_AU_EXCL_EXPENSES</v>
          </cell>
          <cell r="E929" t="str">
            <v>9500009040</v>
          </cell>
          <cell r="F929" t="str">
            <v>9500009040</v>
          </cell>
          <cell r="G929" t="str">
            <v>9500009040</v>
          </cell>
        </row>
        <row r="930">
          <cell r="A930" t="str">
            <v>9500009050</v>
          </cell>
          <cell r="B930" t="str">
            <v>RECOVERIES - EMG EQF</v>
          </cell>
          <cell r="C930" t="str">
            <v>IBF_AU_EXCL</v>
          </cell>
          <cell r="D930" t="str">
            <v>IBF_AU_EXCL_EXPENSES</v>
          </cell>
          <cell r="E930" t="str">
            <v>9500009050</v>
          </cell>
          <cell r="F930" t="str">
            <v>9500009050</v>
          </cell>
          <cell r="G930" t="str">
            <v>9500009050</v>
          </cell>
        </row>
        <row r="931">
          <cell r="A931" t="str">
            <v>9500009060</v>
          </cell>
          <cell r="B931" t="str">
            <v>RECOVERIES - EMG FUNDS</v>
          </cell>
          <cell r="C931" t="str">
            <v>IBF_AU_EXCL</v>
          </cell>
          <cell r="D931" t="str">
            <v>IBF_AU_EXCL_EXPENSES</v>
          </cell>
          <cell r="E931" t="str">
            <v>9500009060</v>
          </cell>
          <cell r="F931" t="str">
            <v>9500009060</v>
          </cell>
          <cell r="G931" t="str">
            <v>9500009060</v>
          </cell>
        </row>
        <row r="932">
          <cell r="A932" t="str">
            <v>9500009070</v>
          </cell>
          <cell r="B932" t="str">
            <v>RECOVERIES - EMG SYDNEY IT</v>
          </cell>
          <cell r="C932" t="str">
            <v>IBF_AU_EXCL</v>
          </cell>
          <cell r="D932" t="str">
            <v>IBF_AU_EXCL_EXPENSES</v>
          </cell>
          <cell r="E932" t="str">
            <v>9500009070</v>
          </cell>
          <cell r="F932" t="str">
            <v>9500009070</v>
          </cell>
          <cell r="G932" t="str">
            <v>9500009070</v>
          </cell>
        </row>
        <row r="933">
          <cell r="A933" t="str">
            <v>9500009080</v>
          </cell>
          <cell r="B933" t="str">
            <v>RECOVERIES - EMG IMAGINE</v>
          </cell>
          <cell r="C933" t="str">
            <v>IBF_AU_EXCL</v>
          </cell>
          <cell r="D933" t="str">
            <v>IBF_AU_EXCL_EXPENSES</v>
          </cell>
          <cell r="E933" t="str">
            <v>9500009080</v>
          </cell>
          <cell r="F933" t="str">
            <v>9500009080</v>
          </cell>
          <cell r="G933" t="str">
            <v>9500009080</v>
          </cell>
        </row>
        <row r="934">
          <cell r="A934" t="str">
            <v>9500009090</v>
          </cell>
          <cell r="B934" t="str">
            <v>RECOVERIES - EMG QUANT</v>
          </cell>
          <cell r="C934" t="str">
            <v>IBF_AU_EXCL</v>
          </cell>
          <cell r="D934" t="str">
            <v>IBF_AU_EXCL_EXPENSES</v>
          </cell>
          <cell r="E934" t="str">
            <v>9500009090</v>
          </cell>
          <cell r="F934" t="str">
            <v>9500009090</v>
          </cell>
          <cell r="G934" t="str">
            <v>9500009090</v>
          </cell>
        </row>
        <row r="935">
          <cell r="A935" t="str">
            <v>9500090010</v>
          </cell>
          <cell r="B935" t="str">
            <v>RECOVERIES - ALL STAFF MAIL</v>
          </cell>
          <cell r="C935" t="str">
            <v>IBF_AU_EXCL</v>
          </cell>
          <cell r="D935" t="str">
            <v>IBF_AU_EXCL_EXPENSES</v>
          </cell>
          <cell r="E935" t="str">
            <v>9500090010</v>
          </cell>
          <cell r="F935" t="str">
            <v>9500090010</v>
          </cell>
          <cell r="G935" t="str">
            <v>9500090010</v>
          </cell>
        </row>
        <row r="936">
          <cell r="A936" t="str">
            <v>9590001010</v>
          </cell>
          <cell r="B936" t="str">
            <v>RECOVERIES - PROPERTY EXEC</v>
          </cell>
          <cell r="C936" t="str">
            <v>IBF_AU_EXCL</v>
          </cell>
          <cell r="D936" t="str">
            <v>IBF_AU_EXCL_EXPENSES</v>
          </cell>
          <cell r="E936" t="str">
            <v>9590001010</v>
          </cell>
          <cell r="F936" t="str">
            <v>9590001010</v>
          </cell>
          <cell r="G936" t="str">
            <v>9590001010</v>
          </cell>
        </row>
        <row r="937">
          <cell r="A937" t="str">
            <v>9590002010</v>
          </cell>
          <cell r="B937" t="str">
            <v>RECOVERIES - PIB BUS INVEST</v>
          </cell>
          <cell r="C937" t="str">
            <v>IBF_AU_EXCL</v>
          </cell>
          <cell r="D937" t="str">
            <v>IBF_AU_EXCL_EXPENSES</v>
          </cell>
          <cell r="E937" t="str">
            <v>9590002010</v>
          </cell>
          <cell r="F937" t="str">
            <v>9590002010</v>
          </cell>
          <cell r="G937" t="str">
            <v>9590002010</v>
          </cell>
        </row>
        <row r="938">
          <cell r="A938" t="str">
            <v>9590003010</v>
          </cell>
          <cell r="B938" t="str">
            <v>RECOVERIES - G AND L CENTRAL</v>
          </cell>
          <cell r="C938" t="str">
            <v>IBF_AU_EXCL</v>
          </cell>
          <cell r="D938" t="str">
            <v>IBF_AU_EXCL_EXPENSES</v>
          </cell>
          <cell r="E938" t="str">
            <v>9590003010</v>
          </cell>
          <cell r="F938" t="str">
            <v>9590003010</v>
          </cell>
          <cell r="G938" t="str">
            <v>9590003010</v>
          </cell>
        </row>
        <row r="939">
          <cell r="A939" t="str">
            <v>9590003020</v>
          </cell>
          <cell r="B939" t="str">
            <v>RECOVERIES - G AND L MARKETING</v>
          </cell>
          <cell r="C939" t="str">
            <v>IBF_AU_EXCL</v>
          </cell>
          <cell r="D939" t="str">
            <v>IBF_AU_EXCL_EXPENSES</v>
          </cell>
          <cell r="E939" t="str">
            <v>9590003020</v>
          </cell>
          <cell r="F939" t="str">
            <v>9590003020</v>
          </cell>
          <cell r="G939" t="str">
            <v>9590003020</v>
          </cell>
        </row>
        <row r="940">
          <cell r="A940" t="str">
            <v>9590004010</v>
          </cell>
          <cell r="B940" t="str">
            <v>RECOVERIES - GOLF LEIS INV BK</v>
          </cell>
          <cell r="C940" t="str">
            <v>IBF_AU_EXCL</v>
          </cell>
          <cell r="D940" t="str">
            <v>IBF_AU_EXCL_EXPENSES</v>
          </cell>
          <cell r="E940" t="str">
            <v>9590004010</v>
          </cell>
          <cell r="F940" t="str">
            <v>9590004010</v>
          </cell>
          <cell r="G940" t="str">
            <v>9590004010</v>
          </cell>
        </row>
        <row r="941">
          <cell r="A941" t="str">
            <v>9590004020</v>
          </cell>
          <cell r="B941" t="str">
            <v>RECOVERIES - G AND L INDIA</v>
          </cell>
          <cell r="C941" t="str">
            <v>IBF_AU_EXCL</v>
          </cell>
          <cell r="D941" t="str">
            <v>IBF_AU_EXCL_EXPENSES</v>
          </cell>
          <cell r="E941" t="str">
            <v>9590004020</v>
          </cell>
          <cell r="F941" t="str">
            <v>9590004020</v>
          </cell>
          <cell r="G941" t="str">
            <v>9590004020</v>
          </cell>
        </row>
        <row r="942">
          <cell r="A942" t="str">
            <v>9590004110</v>
          </cell>
          <cell r="B942" t="str">
            <v>GOLF AND LEISURE INDIA RECOVER</v>
          </cell>
          <cell r="C942" t="str">
            <v>IBF_AU_EXCL</v>
          </cell>
          <cell r="D942" t="str">
            <v>IBF_AU_EXCL_EXPENSES</v>
          </cell>
          <cell r="E942" t="str">
            <v>9590004110</v>
          </cell>
          <cell r="F942" t="str">
            <v>9590004110</v>
          </cell>
          <cell r="G942" t="str">
            <v>9590004110</v>
          </cell>
        </row>
        <row r="943">
          <cell r="A943" t="str">
            <v>9590005010</v>
          </cell>
          <cell r="B943" t="str">
            <v>RECOVERIES - PTY INVEST MGT</v>
          </cell>
          <cell r="C943" t="str">
            <v>IBF_AU_EXCL</v>
          </cell>
          <cell r="D943" t="str">
            <v>IBF_AU_EXCL_EXPENSES</v>
          </cell>
          <cell r="E943" t="str">
            <v>9590005010</v>
          </cell>
          <cell r="F943" t="str">
            <v>9590005010</v>
          </cell>
          <cell r="G943" t="str">
            <v>9590005010</v>
          </cell>
        </row>
        <row r="944">
          <cell r="A944" t="str">
            <v>9590005020</v>
          </cell>
          <cell r="B944" t="str">
            <v>RECOVERIES- INTRA REC</v>
          </cell>
          <cell r="C944" t="str">
            <v>IBF_AU_EXCL</v>
          </cell>
          <cell r="D944" t="str">
            <v>IBF_AU_EXCL_EXPENSES</v>
          </cell>
          <cell r="E944" t="str">
            <v>9590005020</v>
          </cell>
          <cell r="F944" t="str">
            <v>9590005020</v>
          </cell>
          <cell r="G944" t="str">
            <v>9590005020</v>
          </cell>
        </row>
        <row r="945">
          <cell r="A945" t="str">
            <v>9590006010</v>
          </cell>
          <cell r="B945" t="str">
            <v>RECOVERIES - LENDING ADMIN</v>
          </cell>
          <cell r="C945" t="str">
            <v>IBF_AU_EXCL</v>
          </cell>
          <cell r="D945" t="str">
            <v>IBF_AU_EXCL_EXPENSES</v>
          </cell>
          <cell r="E945" t="str">
            <v>9590006010</v>
          </cell>
          <cell r="F945" t="str">
            <v>9590006010</v>
          </cell>
          <cell r="G945" t="str">
            <v>9590006010</v>
          </cell>
        </row>
        <row r="946">
          <cell r="A946" t="str">
            <v>9590007010</v>
          </cell>
          <cell r="B946" t="str">
            <v>RECOVERIES - PROPERTY FINANCE</v>
          </cell>
          <cell r="C946" t="str">
            <v>IBF_AU_EXCL</v>
          </cell>
          <cell r="D946" t="str">
            <v>IBF_AU_EXCL_EXPENSES</v>
          </cell>
          <cell r="E946" t="str">
            <v>9590007010</v>
          </cell>
          <cell r="F946" t="str">
            <v>9590007010</v>
          </cell>
          <cell r="G946" t="str">
            <v>9590007010</v>
          </cell>
        </row>
        <row r="947">
          <cell r="A947" t="str">
            <v>9590008010</v>
          </cell>
          <cell r="B947" t="str">
            <v>RECOVERIES - GLOBAL EQTY SERV</v>
          </cell>
          <cell r="C947" t="str">
            <v>IBF_AU_EXCL</v>
          </cell>
          <cell r="D947" t="str">
            <v>IBF_AU_EXCL_EXPENSES</v>
          </cell>
          <cell r="E947" t="str">
            <v>9590008010</v>
          </cell>
          <cell r="F947" t="str">
            <v>9590008010</v>
          </cell>
          <cell r="G947" t="str">
            <v>9590008010</v>
          </cell>
        </row>
        <row r="948">
          <cell r="A948" t="str">
            <v>9590008020</v>
          </cell>
          <cell r="B948" t="str">
            <v>RECOVERIES - EQUITIES OPS</v>
          </cell>
          <cell r="C948" t="str">
            <v>IBF_AU_EXCL</v>
          </cell>
          <cell r="D948" t="str">
            <v>IBF_AU_EXCL_EXPENSES</v>
          </cell>
          <cell r="E948" t="str">
            <v>9590008020</v>
          </cell>
          <cell r="F948" t="str">
            <v>9590008020</v>
          </cell>
          <cell r="G948" t="str">
            <v>9590008020</v>
          </cell>
        </row>
        <row r="949">
          <cell r="A949" t="str">
            <v>9590008030</v>
          </cell>
          <cell r="B949" t="str">
            <v>RECOVERIES - EQUITIES RESEARCH</v>
          </cell>
          <cell r="C949" t="str">
            <v>IBF_AU_EXCL</v>
          </cell>
          <cell r="D949" t="str">
            <v>IBF_AU_EXCL_EXPENSES</v>
          </cell>
          <cell r="E949" t="str">
            <v>9590008030</v>
          </cell>
          <cell r="F949" t="str">
            <v>9590008030</v>
          </cell>
          <cell r="G949" t="str">
            <v>9590008030</v>
          </cell>
        </row>
        <row r="950">
          <cell r="A950" t="str">
            <v>9590009010</v>
          </cell>
          <cell r="B950" t="str">
            <v>RECOVERIES EMG</v>
          </cell>
          <cell r="C950" t="str">
            <v>IBF_AU_EXCL</v>
          </cell>
          <cell r="D950" t="str">
            <v>IBF_AU_EXCL_EXPENSES</v>
          </cell>
          <cell r="E950" t="str">
            <v>9590009010</v>
          </cell>
          <cell r="F950" t="str">
            <v>9590009010</v>
          </cell>
          <cell r="G950" t="str">
            <v>9590009010</v>
          </cell>
        </row>
        <row r="951">
          <cell r="A951" t="str">
            <v>9590009020</v>
          </cell>
          <cell r="B951" t="str">
            <v>RECOVERIES - EQTY MKTS HK IT</v>
          </cell>
          <cell r="C951" t="str">
            <v>IBF_AU_EXCL</v>
          </cell>
          <cell r="D951" t="str">
            <v>IBF_AU_EXCL_EXPENSES</v>
          </cell>
          <cell r="E951" t="str">
            <v>9590009020</v>
          </cell>
          <cell r="F951" t="str">
            <v>9590009020</v>
          </cell>
          <cell r="G951" t="str">
            <v>9590009020</v>
          </cell>
        </row>
        <row r="952">
          <cell r="A952" t="str">
            <v>9590009030</v>
          </cell>
          <cell r="B952" t="str">
            <v>RECOVERIES - EMS HK</v>
          </cell>
          <cell r="C952" t="str">
            <v>IBF_AU_EXCL</v>
          </cell>
          <cell r="D952" t="str">
            <v>IBF_AU_EXCL_EXPENSES</v>
          </cell>
          <cell r="E952" t="str">
            <v>9590009030</v>
          </cell>
          <cell r="F952" t="str">
            <v>9590009030</v>
          </cell>
          <cell r="G952" t="str">
            <v>9590009030</v>
          </cell>
        </row>
        <row r="953">
          <cell r="A953" t="str">
            <v>9590009040</v>
          </cell>
          <cell r="B953" t="str">
            <v>RECOVERIES - EMG E COMMERCE</v>
          </cell>
          <cell r="C953" t="str">
            <v>IBF_AU_EXCL</v>
          </cell>
          <cell r="D953" t="str">
            <v>IBF_AU_EXCL_EXPENSES</v>
          </cell>
          <cell r="E953" t="str">
            <v>9590009040</v>
          </cell>
          <cell r="F953" t="str">
            <v>9590009040</v>
          </cell>
          <cell r="G953" t="str">
            <v>9590009040</v>
          </cell>
        </row>
        <row r="954">
          <cell r="A954" t="str">
            <v>9590009050</v>
          </cell>
          <cell r="B954" t="str">
            <v>RECOVERIES - EMG EQF</v>
          </cell>
          <cell r="C954" t="str">
            <v>IBF_AU_EXCL</v>
          </cell>
          <cell r="D954" t="str">
            <v>IBF_AU_EXCL_EXPENSES</v>
          </cell>
          <cell r="E954" t="str">
            <v>9590009050</v>
          </cell>
          <cell r="F954" t="str">
            <v>9590009050</v>
          </cell>
          <cell r="G954" t="str">
            <v>9590009050</v>
          </cell>
        </row>
        <row r="955">
          <cell r="A955" t="str">
            <v>9590009060</v>
          </cell>
          <cell r="B955" t="str">
            <v>RECOVERIES - EMG FUNDS</v>
          </cell>
          <cell r="C955" t="str">
            <v>IBF_AU_EXCL</v>
          </cell>
          <cell r="D955" t="str">
            <v>IBF_AU_EXCL_EXPENSES</v>
          </cell>
          <cell r="E955" t="str">
            <v>9590009060</v>
          </cell>
          <cell r="F955" t="str">
            <v>9590009060</v>
          </cell>
          <cell r="G955" t="str">
            <v>9590009060</v>
          </cell>
        </row>
        <row r="956">
          <cell r="A956" t="str">
            <v>9590009070</v>
          </cell>
          <cell r="B956" t="str">
            <v>RECOVERIES - EMG SYDNEY IT</v>
          </cell>
          <cell r="C956" t="str">
            <v>IBF_AU_EXCL</v>
          </cell>
          <cell r="D956" t="str">
            <v>IBF_AU_EXCL_EXPENSES</v>
          </cell>
          <cell r="E956" t="str">
            <v>9590009070</v>
          </cell>
          <cell r="F956" t="str">
            <v>9590009070</v>
          </cell>
          <cell r="G956" t="str">
            <v>9590009070</v>
          </cell>
        </row>
        <row r="957">
          <cell r="A957" t="str">
            <v>9590010010</v>
          </cell>
          <cell r="B957" t="str">
            <v>RECOVERIES - CORRESP BANKING</v>
          </cell>
          <cell r="C957" t="str">
            <v>IBF_AU_EXCL</v>
          </cell>
          <cell r="D957" t="str">
            <v>IBF_AU_EXCL_EXPENSES</v>
          </cell>
          <cell r="E957" t="str">
            <v>9590010010</v>
          </cell>
          <cell r="F957" t="str">
            <v>9590010010</v>
          </cell>
          <cell r="G957" t="str">
            <v>9590010010</v>
          </cell>
        </row>
        <row r="958">
          <cell r="A958" t="str">
            <v>9590011010</v>
          </cell>
          <cell r="B958" t="str">
            <v>RECOVERIES - LEGAL</v>
          </cell>
          <cell r="C958" t="str">
            <v>IBF_AU_EXCL</v>
          </cell>
          <cell r="D958" t="str">
            <v>IBF_AU_EXCL_EXPENSES</v>
          </cell>
          <cell r="E958" t="str">
            <v>9590011010</v>
          </cell>
          <cell r="F958" t="str">
            <v>9590011010</v>
          </cell>
          <cell r="G958" t="str">
            <v>9590011010</v>
          </cell>
        </row>
        <row r="959">
          <cell r="A959" t="str">
            <v>9590012010</v>
          </cell>
          <cell r="B959" t="str">
            <v>RECOVERIES - ECONOMICS</v>
          </cell>
          <cell r="C959" t="str">
            <v>IBF_AU_EXCL</v>
          </cell>
          <cell r="D959" t="str">
            <v>IBF_AU_EXCL_EXPENSES</v>
          </cell>
          <cell r="E959" t="str">
            <v>9590012010</v>
          </cell>
          <cell r="F959" t="str">
            <v>9590012010</v>
          </cell>
          <cell r="G959" t="str">
            <v>9590012010</v>
          </cell>
        </row>
        <row r="960">
          <cell r="A960" t="str">
            <v>9590012020</v>
          </cell>
          <cell r="B960" t="str">
            <v>RECOVERIES - ECONOMICS HK</v>
          </cell>
          <cell r="C960" t="str">
            <v>IBF_AU_EXCL</v>
          </cell>
          <cell r="D960" t="str">
            <v>IBF_AU_EXCL_EXPENSES</v>
          </cell>
          <cell r="E960" t="str">
            <v>9590012020</v>
          </cell>
          <cell r="F960" t="str">
            <v>9590012020</v>
          </cell>
          <cell r="G960" t="str">
            <v>9590012020</v>
          </cell>
        </row>
        <row r="961">
          <cell r="A961" t="str">
            <v>9590013010</v>
          </cell>
          <cell r="B961" t="str">
            <v>RECOVERIES - MENZ FSGIBG</v>
          </cell>
          <cell r="C961" t="str">
            <v>IBF_AU_EXCL</v>
          </cell>
          <cell r="D961" t="str">
            <v>IBF_AU_EXCL_EXPENSES</v>
          </cell>
          <cell r="E961" t="str">
            <v>9590013010</v>
          </cell>
          <cell r="F961" t="str">
            <v>9590013010</v>
          </cell>
          <cell r="G961" t="str">
            <v>9590013010</v>
          </cell>
        </row>
        <row r="962">
          <cell r="A962" t="str">
            <v>9590013030</v>
          </cell>
          <cell r="B962" t="str">
            <v>RECOVERIES - FSG BROKING SERV</v>
          </cell>
          <cell r="C962" t="str">
            <v>IBF_AU_EXCL</v>
          </cell>
          <cell r="D962" t="str">
            <v>IBF_AU_EXCL_EXPENSES</v>
          </cell>
          <cell r="E962" t="str">
            <v>9590013030</v>
          </cell>
          <cell r="F962" t="str">
            <v>9590013030</v>
          </cell>
          <cell r="G962" t="str">
            <v>9590013030</v>
          </cell>
        </row>
        <row r="963">
          <cell r="A963" t="str">
            <v>9590013040</v>
          </cell>
          <cell r="B963" t="str">
            <v>RECOVERIES - FSG CONTACT CENTR</v>
          </cell>
          <cell r="C963" t="str">
            <v>IBF_AU_EXCL</v>
          </cell>
          <cell r="D963" t="str">
            <v>IBF_AU_EXCL_EXPENSES</v>
          </cell>
          <cell r="E963" t="str">
            <v>9590013040</v>
          </cell>
          <cell r="F963" t="str">
            <v>9590013040</v>
          </cell>
          <cell r="G963" t="str">
            <v>9590013040</v>
          </cell>
        </row>
        <row r="964">
          <cell r="A964" t="str">
            <v>9590013050</v>
          </cell>
          <cell r="B964" t="str">
            <v>RECOVERIES - FSG IT</v>
          </cell>
          <cell r="C964" t="str">
            <v>IBF_AU_EXCL</v>
          </cell>
          <cell r="D964" t="str">
            <v>IBF_AU_EXCL_EXPENSES</v>
          </cell>
          <cell r="E964" t="str">
            <v>9590013050</v>
          </cell>
          <cell r="F964" t="str">
            <v>9590013050</v>
          </cell>
          <cell r="G964" t="str">
            <v>9590013050</v>
          </cell>
        </row>
        <row r="965">
          <cell r="A965" t="str">
            <v>9590014010</v>
          </cell>
          <cell r="B965" t="str">
            <v>RECOVERIES - FSG</v>
          </cell>
          <cell r="C965" t="str">
            <v>IBF_AU_EXCL</v>
          </cell>
          <cell r="D965" t="str">
            <v>IBF_AU_EXCL_EXPENSES</v>
          </cell>
          <cell r="E965" t="str">
            <v>9590014010</v>
          </cell>
          <cell r="F965" t="str">
            <v>9590014010</v>
          </cell>
          <cell r="G965" t="str">
            <v>9590014010</v>
          </cell>
        </row>
        <row r="966">
          <cell r="A966" t="str">
            <v>9590015010</v>
          </cell>
          <cell r="B966" t="str">
            <v>RECOVERIES - DIGITAL TV</v>
          </cell>
          <cell r="C966" t="str">
            <v>IBF_AU_EXCL</v>
          </cell>
          <cell r="D966" t="str">
            <v>IBF_AU_EXCL_EXPENSES</v>
          </cell>
          <cell r="E966" t="str">
            <v>9590015010</v>
          </cell>
          <cell r="F966" t="str">
            <v>9590015010</v>
          </cell>
          <cell r="G966" t="str">
            <v>9590015010</v>
          </cell>
        </row>
        <row r="967">
          <cell r="A967" t="str">
            <v>9590090020</v>
          </cell>
          <cell r="B967" t="str">
            <v>RECOVERIES - LON FITOUT MFUK</v>
          </cell>
          <cell r="C967" t="str">
            <v>IBF_AU_EXCL</v>
          </cell>
          <cell r="D967" t="str">
            <v>IBF_AU_EXCL_EXPENSES</v>
          </cell>
          <cell r="E967" t="str">
            <v>9590090020</v>
          </cell>
          <cell r="F967" t="str">
            <v>9590090020</v>
          </cell>
          <cell r="G967" t="str">
            <v>9590090020</v>
          </cell>
        </row>
        <row r="968">
          <cell r="A968" t="str">
            <v>9590090030</v>
          </cell>
          <cell r="B968" t="str">
            <v>RECOVERIES - OVERSEAS MARKUP</v>
          </cell>
          <cell r="C968" t="str">
            <v>IBF_AU_EXCL</v>
          </cell>
          <cell r="D968" t="str">
            <v>IBF_AU_EXCL_EXPENSES</v>
          </cell>
          <cell r="E968" t="str">
            <v>9590090030</v>
          </cell>
          <cell r="F968" t="str">
            <v>9590090030</v>
          </cell>
          <cell r="G968" t="str">
            <v>9590090030</v>
          </cell>
        </row>
        <row r="969">
          <cell r="A969" t="str">
            <v>9590090040</v>
          </cell>
          <cell r="B969" t="str">
            <v>RECOVERIES - OTHER</v>
          </cell>
          <cell r="C969" t="str">
            <v>IBF_AU_EXCL</v>
          </cell>
          <cell r="D969" t="str">
            <v>IBF_AU_EXCL_EXPENSES</v>
          </cell>
          <cell r="E969" t="str">
            <v>9590090040</v>
          </cell>
          <cell r="F969" t="str">
            <v>9590090040</v>
          </cell>
          <cell r="G969" t="str">
            <v>9590090040</v>
          </cell>
        </row>
        <row r="970">
          <cell r="A970" t="str">
            <v>9590090050</v>
          </cell>
          <cell r="B970" t="str">
            <v>RECOVERIES - BCR</v>
          </cell>
          <cell r="C970" t="str">
            <v>IBF_AU_EXCL</v>
          </cell>
          <cell r="D970" t="str">
            <v>IBF_AU_EXCL_EXPENSES</v>
          </cell>
          <cell r="E970" t="str">
            <v>9590090050</v>
          </cell>
          <cell r="F970" t="str">
            <v>9590090050</v>
          </cell>
          <cell r="G970" t="str">
            <v>9590090050</v>
          </cell>
        </row>
        <row r="971">
          <cell r="A971" t="str">
            <v>9590090060</v>
          </cell>
          <cell r="B971" t="str">
            <v>RECOVERIES - BU ISD TRANSFER</v>
          </cell>
          <cell r="C971" t="str">
            <v>IBF_AU_EXCL</v>
          </cell>
          <cell r="D971" t="str">
            <v>IBF_AU_EXCL_EXPENSES</v>
          </cell>
          <cell r="E971" t="str">
            <v>9590090060</v>
          </cell>
          <cell r="F971" t="str">
            <v>9590090060</v>
          </cell>
          <cell r="G971" t="str">
            <v>9590090060</v>
          </cell>
        </row>
        <row r="972">
          <cell r="A972" t="str">
            <v>9590090070</v>
          </cell>
          <cell r="B972" t="str">
            <v>RENT CLEARING RECOVERIES</v>
          </cell>
          <cell r="C972" t="str">
            <v>IBF_AU_EXCL</v>
          </cell>
          <cell r="D972" t="str">
            <v>IBF_AU_EXCL_EXPENSES</v>
          </cell>
          <cell r="E972" t="str">
            <v>9590090070</v>
          </cell>
          <cell r="F972" t="str">
            <v>9590090070</v>
          </cell>
          <cell r="G972" t="str">
            <v>9590090070</v>
          </cell>
        </row>
        <row r="973">
          <cell r="A973" t="str">
            <v>9590090080</v>
          </cell>
          <cell r="B973" t="str">
            <v>RECOVERIES - SERVICE COMPANY</v>
          </cell>
          <cell r="C973" t="str">
            <v>IBF_AU_EXCL</v>
          </cell>
          <cell r="D973" t="str">
            <v>IBF_AU_EXCL_EXPENSES</v>
          </cell>
          <cell r="E973" t="str">
            <v>9590090080</v>
          </cell>
          <cell r="F973" t="str">
            <v>9590090080</v>
          </cell>
          <cell r="G973" t="str">
            <v>9590090080</v>
          </cell>
        </row>
        <row r="974">
          <cell r="A974" t="str">
            <v>2003101020</v>
          </cell>
          <cell r="B974" t="str">
            <v>OECD CENT BANK CALL DEP AC NIB</v>
          </cell>
          <cell r="C974" t="str">
            <v>IBF_AU_EXCL</v>
          </cell>
          <cell r="D974" t="str">
            <v>IBF_AU_EXCL_LIABS</v>
          </cell>
          <cell r="E974" t="str">
            <v>2003101020</v>
          </cell>
          <cell r="F974" t="str">
            <v>2003101020</v>
          </cell>
          <cell r="G974" t="str">
            <v>2003101020</v>
          </cell>
        </row>
        <row r="975">
          <cell r="A975" t="str">
            <v>2003101510</v>
          </cell>
          <cell r="B975" t="str">
            <v>OECD CENT BANK TERM DEP AC IB</v>
          </cell>
          <cell r="C975" t="str">
            <v>IBF_AU_EXCL</v>
          </cell>
          <cell r="D975" t="str">
            <v>IBF_AU_EXCL_LIABS</v>
          </cell>
          <cell r="E975" t="str">
            <v>2003101510</v>
          </cell>
          <cell r="F975" t="str">
            <v>2003101510</v>
          </cell>
          <cell r="G975" t="str">
            <v>2003101510</v>
          </cell>
        </row>
        <row r="976">
          <cell r="A976" t="str">
            <v>2003101520</v>
          </cell>
          <cell r="B976" t="str">
            <v>OECD CENT BANK TERM DEP AC NIB</v>
          </cell>
          <cell r="C976" t="str">
            <v>IBF_AU_EXCL</v>
          </cell>
          <cell r="D976" t="str">
            <v>IBF_AU_EXCL_LIABS</v>
          </cell>
          <cell r="E976" t="str">
            <v>2003101520</v>
          </cell>
          <cell r="F976" t="str">
            <v>2003101520</v>
          </cell>
          <cell r="G976" t="str">
            <v>2003101520</v>
          </cell>
        </row>
        <row r="977">
          <cell r="A977" t="str">
            <v>2003102020</v>
          </cell>
          <cell r="B977" t="str">
            <v>CALL OECD CENT BK ACCR INT NIB</v>
          </cell>
          <cell r="C977" t="str">
            <v>IBF_AU_EXCL</v>
          </cell>
          <cell r="D977" t="str">
            <v>IBF_AU_EXCL_LIABS</v>
          </cell>
          <cell r="E977" t="str">
            <v>2003102020</v>
          </cell>
          <cell r="F977" t="str">
            <v>2003102020</v>
          </cell>
          <cell r="G977" t="str">
            <v>2003102020</v>
          </cell>
        </row>
        <row r="978">
          <cell r="A978" t="str">
            <v>2003102220</v>
          </cell>
          <cell r="B978" t="str">
            <v>TERM OECD CENT BK ACCR INT NIB</v>
          </cell>
          <cell r="C978" t="str">
            <v>IBF_AU_EXCL</v>
          </cell>
          <cell r="D978" t="str">
            <v>IBF_AU_EXCL_LIABS</v>
          </cell>
          <cell r="E978" t="str">
            <v>2003102220</v>
          </cell>
          <cell r="F978" t="str">
            <v>2003102220</v>
          </cell>
          <cell r="G978" t="str">
            <v>2003102220</v>
          </cell>
        </row>
        <row r="979">
          <cell r="A979" t="str">
            <v>2003102510</v>
          </cell>
          <cell r="B979" t="str">
            <v>NONOECD CENT BK CALL DEP AC IB</v>
          </cell>
          <cell r="C979" t="str">
            <v>IBF_AU_EXCL</v>
          </cell>
          <cell r="D979" t="str">
            <v>IBF_AU_EXCL_LIABS</v>
          </cell>
          <cell r="E979" t="str">
            <v>2003102510</v>
          </cell>
          <cell r="F979" t="str">
            <v>2003102510</v>
          </cell>
          <cell r="G979" t="str">
            <v>2003102510</v>
          </cell>
        </row>
        <row r="980">
          <cell r="A980" t="str">
            <v>2003102520</v>
          </cell>
          <cell r="B980" t="str">
            <v>NONOECD CENT BK CALLDEP AC NIB</v>
          </cell>
          <cell r="C980" t="str">
            <v>IBF_AU_EXCL</v>
          </cell>
          <cell r="D980" t="str">
            <v>IBF_AU_EXCL_LIABS</v>
          </cell>
          <cell r="E980" t="str">
            <v>2003102520</v>
          </cell>
          <cell r="F980" t="str">
            <v>2003102520</v>
          </cell>
          <cell r="G980" t="str">
            <v>2003102520</v>
          </cell>
        </row>
        <row r="981">
          <cell r="A981" t="str">
            <v>2003103010</v>
          </cell>
          <cell r="B981" t="str">
            <v>NONOECD CENT BK TERM DEP AC IB</v>
          </cell>
          <cell r="C981" t="str">
            <v>IBF_AU_EXCL</v>
          </cell>
          <cell r="D981" t="str">
            <v>IBF_AU_EXCL_LIABS</v>
          </cell>
          <cell r="E981" t="str">
            <v>2003103010</v>
          </cell>
          <cell r="F981" t="str">
            <v>2003103010</v>
          </cell>
          <cell r="G981" t="str">
            <v>2003103010</v>
          </cell>
        </row>
        <row r="982">
          <cell r="A982" t="str">
            <v>2003103020</v>
          </cell>
          <cell r="B982" t="str">
            <v>NONOECD CENT BK TERMDEP AC NIB</v>
          </cell>
          <cell r="C982" t="str">
            <v>IBF_AU_EXCL</v>
          </cell>
          <cell r="D982" t="str">
            <v>IBF_AU_EXCL_LIABS</v>
          </cell>
          <cell r="E982" t="str">
            <v>2003103020</v>
          </cell>
          <cell r="F982" t="str">
            <v>2003103020</v>
          </cell>
          <cell r="G982" t="str">
            <v>2003103020</v>
          </cell>
        </row>
        <row r="983">
          <cell r="A983" t="str">
            <v>2003103520</v>
          </cell>
          <cell r="B983" t="str">
            <v>CALL NONOECD CEN BK ACINT NIB</v>
          </cell>
          <cell r="C983" t="str">
            <v>IBF_AU_EXCL</v>
          </cell>
          <cell r="D983" t="str">
            <v>IBF_AU_EXCL_LIABS</v>
          </cell>
          <cell r="E983" t="str">
            <v>2003103520</v>
          </cell>
          <cell r="F983" t="str">
            <v>2003103520</v>
          </cell>
          <cell r="G983" t="str">
            <v>2003103520</v>
          </cell>
        </row>
        <row r="984">
          <cell r="A984" t="str">
            <v>2003103720</v>
          </cell>
          <cell r="B984" t="str">
            <v>TERM NONOECD CEN BK ACINT NIB</v>
          </cell>
          <cell r="C984" t="str">
            <v>IBF_AU_EXCL</v>
          </cell>
          <cell r="D984" t="str">
            <v>IBF_AU_EXCL_LIABS</v>
          </cell>
          <cell r="E984" t="str">
            <v>2003103720</v>
          </cell>
          <cell r="F984" t="str">
            <v>2003103720</v>
          </cell>
          <cell r="G984" t="str">
            <v>2003103720</v>
          </cell>
        </row>
        <row r="985">
          <cell r="A985" t="str">
            <v>2003104020</v>
          </cell>
          <cell r="B985" t="str">
            <v>OTHER BANK CALL DEPOSIT AC NIB</v>
          </cell>
          <cell r="C985" t="str">
            <v>IBF_AU_EXCL</v>
          </cell>
          <cell r="D985" t="str">
            <v>IBF_AU_EXCL_LIABS</v>
          </cell>
          <cell r="E985" t="str">
            <v>2003104020</v>
          </cell>
          <cell r="F985" t="str">
            <v>2003104020</v>
          </cell>
          <cell r="G985" t="str">
            <v>2003104020</v>
          </cell>
        </row>
        <row r="986">
          <cell r="A986" t="str">
            <v>2003104520</v>
          </cell>
          <cell r="B986" t="str">
            <v>OTHER BANK TERM DEPOSIT AC NIB</v>
          </cell>
          <cell r="C986" t="str">
            <v>IBF_AU_EXCL</v>
          </cell>
          <cell r="D986" t="str">
            <v>IBF_AU_EXCL_LIABS</v>
          </cell>
          <cell r="E986" t="str">
            <v>2003104520</v>
          </cell>
          <cell r="F986" t="str">
            <v>2003104520</v>
          </cell>
          <cell r="G986" t="str">
            <v>2003104520</v>
          </cell>
        </row>
        <row r="987">
          <cell r="A987" t="str">
            <v>2003105020</v>
          </cell>
          <cell r="B987" t="str">
            <v>CALL OTHER BANK INT PAYBLE NIB</v>
          </cell>
          <cell r="C987" t="str">
            <v>IBF_AU_EXCL</v>
          </cell>
          <cell r="D987" t="str">
            <v>IBF_AU_EXCL_LIABS</v>
          </cell>
          <cell r="E987" t="str">
            <v>2003105020</v>
          </cell>
          <cell r="F987" t="str">
            <v>2003105020</v>
          </cell>
          <cell r="G987" t="str">
            <v>2003105020</v>
          </cell>
        </row>
        <row r="988">
          <cell r="A988" t="str">
            <v>2003105510</v>
          </cell>
          <cell r="B988" t="str">
            <v>CLEARER OVERNIGHT SETTLMT IB</v>
          </cell>
          <cell r="C988" t="str">
            <v>IBF_AU_EXCL</v>
          </cell>
          <cell r="D988" t="str">
            <v>IBF_AU_EXCL_LIABS</v>
          </cell>
          <cell r="E988" t="str">
            <v>2003105510</v>
          </cell>
          <cell r="F988" t="str">
            <v>2003105510</v>
          </cell>
          <cell r="G988" t="str">
            <v>2003105510</v>
          </cell>
        </row>
        <row r="989">
          <cell r="A989" t="str">
            <v>2003105515</v>
          </cell>
          <cell r="B989" t="str">
            <v>NAB O/N POSITION LIAB IB</v>
          </cell>
          <cell r="C989" t="str">
            <v>IBF_AU_EXCL</v>
          </cell>
          <cell r="D989" t="str">
            <v>IBF_AU_EXCL_LIABS</v>
          </cell>
          <cell r="E989" t="str">
            <v>2003105515</v>
          </cell>
          <cell r="F989" t="str">
            <v>2003105515</v>
          </cell>
          <cell r="G989" t="str">
            <v>2003105515</v>
          </cell>
        </row>
        <row r="990">
          <cell r="A990" t="str">
            <v>2003106020</v>
          </cell>
          <cell r="B990" t="str">
            <v>OV NIGHT SETTMT AC INT PAY NIB</v>
          </cell>
          <cell r="C990" t="str">
            <v>IBF_AU_EXCL</v>
          </cell>
          <cell r="D990" t="str">
            <v>IBF_AU_EXCL_LIABS</v>
          </cell>
          <cell r="E990" t="str">
            <v>2003106020</v>
          </cell>
          <cell r="F990" t="str">
            <v>2003106020</v>
          </cell>
          <cell r="G990" t="str">
            <v>2003106020</v>
          </cell>
        </row>
        <row r="991">
          <cell r="A991" t="str">
            <v>2003201010</v>
          </cell>
          <cell r="B991" t="str">
            <v>DUE TO CLEARING HOUSES AC IB</v>
          </cell>
          <cell r="C991" t="str">
            <v>IBF_AU_EXCL</v>
          </cell>
          <cell r="D991" t="str">
            <v>IBF_AU_EXCL_LIABS</v>
          </cell>
          <cell r="E991" t="str">
            <v>2003201010</v>
          </cell>
          <cell r="F991" t="str">
            <v>2003201010</v>
          </cell>
          <cell r="G991" t="str">
            <v>2003201010</v>
          </cell>
        </row>
        <row r="992">
          <cell r="A992" t="str">
            <v>2003201020</v>
          </cell>
          <cell r="B992" t="str">
            <v>DUE TO CLEARING HOUSES AC NIB</v>
          </cell>
          <cell r="C992" t="str">
            <v>IBF_AU_EXCL</v>
          </cell>
          <cell r="D992" t="str">
            <v>IBF_AU_EXCL_LIABS</v>
          </cell>
          <cell r="E992" t="str">
            <v>2003201020</v>
          </cell>
          <cell r="F992" t="str">
            <v>2003201020</v>
          </cell>
          <cell r="G992" t="str">
            <v>2003201020</v>
          </cell>
        </row>
        <row r="993">
          <cell r="A993" t="str">
            <v>2003201120</v>
          </cell>
          <cell r="B993" t="str">
            <v>CLEARING HOUSE ACC INT PAY NIB</v>
          </cell>
          <cell r="C993" t="str">
            <v>IBF_AU_EXCL</v>
          </cell>
          <cell r="D993" t="str">
            <v>IBF_AU_EXCL_LIABS</v>
          </cell>
          <cell r="E993" t="str">
            <v>2003201120</v>
          </cell>
          <cell r="F993" t="str">
            <v>2003201120</v>
          </cell>
          <cell r="G993" t="str">
            <v>2003201120</v>
          </cell>
        </row>
        <row r="994">
          <cell r="A994" t="str">
            <v>2003251010</v>
          </cell>
          <cell r="B994" t="str">
            <v>GOVERNMENT CALL DEPOSIT AC IB</v>
          </cell>
          <cell r="C994" t="str">
            <v>IBF_AU_EXCL</v>
          </cell>
          <cell r="D994" t="str">
            <v>IBF_AU_EXCL_LIABS</v>
          </cell>
          <cell r="E994" t="str">
            <v>2003251010</v>
          </cell>
          <cell r="F994" t="str">
            <v>2003251010</v>
          </cell>
          <cell r="G994" t="str">
            <v>2003251010</v>
          </cell>
        </row>
        <row r="995">
          <cell r="A995" t="str">
            <v>2003251020</v>
          </cell>
          <cell r="B995" t="str">
            <v>GOVERNMENT CALL DEPOSIT AC NIB</v>
          </cell>
          <cell r="C995" t="str">
            <v>IBF_AU_EXCL</v>
          </cell>
          <cell r="D995" t="str">
            <v>IBF_AU_EXCL_LIABS</v>
          </cell>
          <cell r="E995" t="str">
            <v>2003251020</v>
          </cell>
          <cell r="F995" t="str">
            <v>2003251020</v>
          </cell>
          <cell r="G995" t="str">
            <v>2003251020</v>
          </cell>
        </row>
        <row r="996">
          <cell r="A996" t="str">
            <v>2003251120</v>
          </cell>
          <cell r="B996" t="str">
            <v>CALL GOVT INT PAYBLE NIB</v>
          </cell>
          <cell r="C996" t="str">
            <v>IBF_AU_EXCL</v>
          </cell>
          <cell r="D996" t="str">
            <v>IBF_AU_EXCL_LIABS</v>
          </cell>
          <cell r="E996" t="str">
            <v>2003251120</v>
          </cell>
          <cell r="F996" t="str">
            <v>2003251120</v>
          </cell>
          <cell r="G996" t="str">
            <v>2003251120</v>
          </cell>
        </row>
        <row r="997">
          <cell r="A997" t="str">
            <v>2003251510</v>
          </cell>
          <cell r="B997" t="str">
            <v>GOVERNMENT TERM DEPOSIT AC IB</v>
          </cell>
          <cell r="C997" t="str">
            <v>IBF_AU_EXCL</v>
          </cell>
          <cell r="D997" t="str">
            <v>IBF_AU_EXCL_LIABS</v>
          </cell>
          <cell r="E997" t="str">
            <v>2003251510</v>
          </cell>
          <cell r="F997" t="str">
            <v>2003251510</v>
          </cell>
          <cell r="G997" t="str">
            <v>2003251510</v>
          </cell>
        </row>
        <row r="998">
          <cell r="A998" t="str">
            <v>2003251520</v>
          </cell>
          <cell r="B998" t="str">
            <v>GOVERNMENT TERM DEPOSIT AC NIB</v>
          </cell>
          <cell r="C998" t="str">
            <v>IBF_AU_EXCL</v>
          </cell>
          <cell r="D998" t="str">
            <v>IBF_AU_EXCL_LIABS</v>
          </cell>
          <cell r="E998" t="str">
            <v>2003251520</v>
          </cell>
          <cell r="F998" t="str">
            <v>2003251520</v>
          </cell>
          <cell r="G998" t="str">
            <v>2003251520</v>
          </cell>
        </row>
        <row r="999">
          <cell r="A999" t="str">
            <v>2003251620</v>
          </cell>
          <cell r="B999" t="str">
            <v>TERM GOVT INT PAYBLE NIB</v>
          </cell>
          <cell r="C999" t="str">
            <v>IBF_AU_EXCL</v>
          </cell>
          <cell r="D999" t="str">
            <v>IBF_AU_EXCL_LIABS</v>
          </cell>
          <cell r="E999" t="str">
            <v>2003251620</v>
          </cell>
          <cell r="F999" t="str">
            <v>2003251620</v>
          </cell>
          <cell r="G999" t="str">
            <v>2003251620</v>
          </cell>
        </row>
        <row r="1000">
          <cell r="A1000" t="str">
            <v>2003302010</v>
          </cell>
          <cell r="B1000" t="str">
            <v>OTHER BANK CALL DEPOSIT FV IB</v>
          </cell>
          <cell r="C1000" t="str">
            <v>IBF_AU_EXCL</v>
          </cell>
          <cell r="D1000" t="str">
            <v>IBF_AU_EXCL_LIABS</v>
          </cell>
          <cell r="E1000" t="str">
            <v>2003302010</v>
          </cell>
          <cell r="F1000" t="str">
            <v>2003302010</v>
          </cell>
          <cell r="G1000" t="str">
            <v>2003302010</v>
          </cell>
        </row>
        <row r="1001">
          <cell r="A1001" t="str">
            <v>2003302020</v>
          </cell>
          <cell r="B1001" t="str">
            <v>OTHER BANK CALL REVAL FV NIB</v>
          </cell>
          <cell r="C1001" t="str">
            <v>IBF_AU_EXCL</v>
          </cell>
          <cell r="D1001" t="str">
            <v>IBF_AU_EXCL_LIABS</v>
          </cell>
          <cell r="E1001" t="str">
            <v>2003302020</v>
          </cell>
          <cell r="F1001" t="str">
            <v>2003302020</v>
          </cell>
          <cell r="G1001" t="str">
            <v>2003302020</v>
          </cell>
        </row>
        <row r="1002">
          <cell r="A1002" t="str">
            <v>2003302030</v>
          </cell>
          <cell r="B1002" t="str">
            <v>OTHER BANK CALL INT PAY FV NIB</v>
          </cell>
          <cell r="C1002" t="str">
            <v>IBF_AU_EXCL</v>
          </cell>
          <cell r="D1002" t="str">
            <v>IBF_AU_EXCL_LIABS</v>
          </cell>
          <cell r="E1002" t="str">
            <v>2003302030</v>
          </cell>
          <cell r="F1002" t="str">
            <v>2003302030</v>
          </cell>
          <cell r="G1002" t="str">
            <v>2003302030</v>
          </cell>
        </row>
        <row r="1003">
          <cell r="A1003" t="str">
            <v>2003302510</v>
          </cell>
          <cell r="B1003" t="str">
            <v>OTHER FIS CALL FV IB</v>
          </cell>
          <cell r="C1003" t="str">
            <v>IBF_AU_EXCL</v>
          </cell>
          <cell r="D1003" t="str">
            <v>IBF_AU_EXCL_LIABS</v>
          </cell>
          <cell r="E1003" t="str">
            <v>2003302510</v>
          </cell>
          <cell r="F1003" t="str">
            <v>2003302510</v>
          </cell>
          <cell r="G1003" t="str">
            <v>2003302510</v>
          </cell>
        </row>
        <row r="1004">
          <cell r="A1004" t="str">
            <v>2003302520</v>
          </cell>
          <cell r="B1004" t="str">
            <v>OTHER FI CALL INT REVAL FV NI</v>
          </cell>
          <cell r="C1004" t="str">
            <v>IBF_AU_EXCL</v>
          </cell>
          <cell r="D1004" t="str">
            <v>IBF_AU_EXCL_LIABS</v>
          </cell>
          <cell r="E1004" t="str">
            <v>2003302520</v>
          </cell>
          <cell r="F1004" t="str">
            <v>2003302520</v>
          </cell>
          <cell r="G1004" t="str">
            <v>2003302520</v>
          </cell>
        </row>
        <row r="1005">
          <cell r="A1005" t="str">
            <v>2003302530</v>
          </cell>
          <cell r="B1005" t="str">
            <v>OTHER FIS CALL INT PAY FV NIB</v>
          </cell>
          <cell r="C1005" t="str">
            <v>IBF_AU_EXCL</v>
          </cell>
          <cell r="D1005" t="str">
            <v>IBF_AU_EXCL_LIABS</v>
          </cell>
          <cell r="E1005" t="str">
            <v>2003302530</v>
          </cell>
          <cell r="F1005" t="str">
            <v>2003302530</v>
          </cell>
          <cell r="G1005" t="str">
            <v>2003302530</v>
          </cell>
        </row>
        <row r="1006">
          <cell r="A1006" t="str">
            <v>2006101010</v>
          </cell>
          <cell r="B1006" t="str">
            <v>EQUITY BUYBACKS - IB</v>
          </cell>
          <cell r="C1006" t="str">
            <v>IBF_AU_EXCL</v>
          </cell>
          <cell r="D1006" t="str">
            <v>IBF_AU_EXCL_LIABS</v>
          </cell>
          <cell r="E1006" t="str">
            <v>2006101010</v>
          </cell>
          <cell r="F1006" t="str">
            <v>2006101010</v>
          </cell>
          <cell r="G1006" t="str">
            <v>2006101010</v>
          </cell>
        </row>
        <row r="1007">
          <cell r="A1007" t="str">
            <v>2006101020</v>
          </cell>
          <cell r="B1007" t="str">
            <v>EQUITY BUYBACKS - NIB</v>
          </cell>
          <cell r="C1007" t="str">
            <v>IBF_AU_EXCL</v>
          </cell>
          <cell r="D1007" t="str">
            <v>IBF_AU_EXCL_LIABS</v>
          </cell>
          <cell r="E1007" t="str">
            <v>2006101020</v>
          </cell>
          <cell r="F1007" t="str">
            <v>2006101020</v>
          </cell>
          <cell r="G1007" t="str">
            <v>2006101020</v>
          </cell>
        </row>
        <row r="1008">
          <cell r="A1008" t="str">
            <v>2006101120</v>
          </cell>
          <cell r="B1008" t="str">
            <v>EQUITY BUYBACKS REVAL - NIB</v>
          </cell>
          <cell r="C1008" t="str">
            <v>IBF_AU_EXCL</v>
          </cell>
          <cell r="D1008" t="str">
            <v>IBF_AU_EXCL_LIABS</v>
          </cell>
          <cell r="E1008" t="str">
            <v>2006101120</v>
          </cell>
          <cell r="F1008" t="str">
            <v>2006101120</v>
          </cell>
          <cell r="G1008" t="str">
            <v>2006101120</v>
          </cell>
        </row>
        <row r="1009">
          <cell r="A1009" t="str">
            <v>2009101010</v>
          </cell>
          <cell r="B1009" t="str">
            <v>REPO COMM GOVT - IB</v>
          </cell>
          <cell r="C1009" t="str">
            <v>IBF_AU_EXCL</v>
          </cell>
          <cell r="D1009" t="str">
            <v>IBF_AU_EXCL_LIABS</v>
          </cell>
          <cell r="E1009" t="str">
            <v>2009101010</v>
          </cell>
          <cell r="F1009" t="str">
            <v>2009101010</v>
          </cell>
          <cell r="G1009" t="str">
            <v>2009101010</v>
          </cell>
        </row>
        <row r="1010">
          <cell r="A1010" t="str">
            <v>2009101020</v>
          </cell>
          <cell r="B1010" t="str">
            <v>REPO COMM GOVT - NIB</v>
          </cell>
          <cell r="C1010" t="str">
            <v>IBF_AU_EXCL</v>
          </cell>
          <cell r="D1010" t="str">
            <v>IBF_AU_EXCL_LIABS</v>
          </cell>
          <cell r="E1010" t="str">
            <v>2009101020</v>
          </cell>
          <cell r="F1010" t="str">
            <v>2009101020</v>
          </cell>
          <cell r="G1010" t="str">
            <v>2009101020</v>
          </cell>
        </row>
        <row r="1011">
          <cell r="A1011" t="str">
            <v>2009101120</v>
          </cell>
          <cell r="B1011" t="str">
            <v>REPO COMM GOVT REVAL - NIB</v>
          </cell>
          <cell r="C1011" t="str">
            <v>IBF_AU_EXCL</v>
          </cell>
          <cell r="D1011" t="str">
            <v>IBF_AU_EXCL_LIABS</v>
          </cell>
          <cell r="E1011" t="str">
            <v>2009101120</v>
          </cell>
          <cell r="F1011" t="str">
            <v>2009101120</v>
          </cell>
          <cell r="G1011" t="str">
            <v>2009101120</v>
          </cell>
        </row>
        <row r="1012">
          <cell r="A1012" t="str">
            <v>2009151010</v>
          </cell>
          <cell r="B1012" t="str">
            <v>REPO OECD F GOVT - IB</v>
          </cell>
          <cell r="C1012" t="str">
            <v>IBF_AU_EXCL</v>
          </cell>
          <cell r="D1012" t="str">
            <v>IBF_AU_EXCL_LIABS</v>
          </cell>
          <cell r="E1012" t="str">
            <v>2009151010</v>
          </cell>
          <cell r="F1012" t="str">
            <v>2009151010</v>
          </cell>
          <cell r="G1012" t="str">
            <v>2009151010</v>
          </cell>
        </row>
        <row r="1013">
          <cell r="A1013" t="str">
            <v>2009151020</v>
          </cell>
          <cell r="B1013" t="str">
            <v>REPO OECD F GOVT - NIB</v>
          </cell>
          <cell r="C1013" t="str">
            <v>IBF_AU_EXCL</v>
          </cell>
          <cell r="D1013" t="str">
            <v>IBF_AU_EXCL_LIABS</v>
          </cell>
          <cell r="E1013" t="str">
            <v>2009151020</v>
          </cell>
          <cell r="F1013" t="str">
            <v>2009151020</v>
          </cell>
          <cell r="G1013" t="str">
            <v>2009151020</v>
          </cell>
        </row>
        <row r="1014">
          <cell r="A1014" t="str">
            <v>2009151120</v>
          </cell>
          <cell r="B1014" t="str">
            <v>REPO OECD F GOVT REVAL - NIB</v>
          </cell>
          <cell r="C1014" t="str">
            <v>IBF_AU_EXCL</v>
          </cell>
          <cell r="D1014" t="str">
            <v>IBF_AU_EXCL_LIABS</v>
          </cell>
          <cell r="E1014" t="str">
            <v>2009151120</v>
          </cell>
          <cell r="F1014" t="str">
            <v>2009151120</v>
          </cell>
          <cell r="G1014" t="str">
            <v>2009151120</v>
          </cell>
        </row>
        <row r="1015">
          <cell r="A1015" t="str">
            <v>2009171010</v>
          </cell>
          <cell r="B1015" t="str">
            <v>REPO NON-OECD F GOVT - IB</v>
          </cell>
          <cell r="C1015" t="str">
            <v>IBF_AU_EXCL</v>
          </cell>
          <cell r="D1015" t="str">
            <v>IBF_AU_EXCL_LIABS</v>
          </cell>
          <cell r="E1015" t="str">
            <v>2009171010</v>
          </cell>
          <cell r="F1015" t="str">
            <v>2009171010</v>
          </cell>
          <cell r="G1015" t="str">
            <v>2009171010</v>
          </cell>
        </row>
        <row r="1016">
          <cell r="A1016" t="str">
            <v>2009171020</v>
          </cell>
          <cell r="B1016" t="str">
            <v>REPO NON-OECD F GOVT - NIB</v>
          </cell>
          <cell r="C1016" t="str">
            <v>IBF_AU_EXCL</v>
          </cell>
          <cell r="D1016" t="str">
            <v>IBF_AU_EXCL_LIABS</v>
          </cell>
          <cell r="E1016" t="str">
            <v>2009171020</v>
          </cell>
          <cell r="F1016" t="str">
            <v>2009171020</v>
          </cell>
          <cell r="G1016" t="str">
            <v>2009171020</v>
          </cell>
        </row>
        <row r="1017">
          <cell r="A1017" t="str">
            <v>2009171120</v>
          </cell>
          <cell r="B1017" t="str">
            <v>REPO NON-OECD F GOVT REVAL NIB</v>
          </cell>
          <cell r="C1017" t="str">
            <v>IBF_AU_EXCL</v>
          </cell>
          <cell r="D1017" t="str">
            <v>IBF_AU_EXCL_LIABS</v>
          </cell>
          <cell r="E1017" t="str">
            <v>2009171120</v>
          </cell>
          <cell r="F1017" t="str">
            <v>2009171120</v>
          </cell>
          <cell r="G1017" t="str">
            <v>2009171120</v>
          </cell>
        </row>
        <row r="1018">
          <cell r="A1018" t="str">
            <v>2009201010</v>
          </cell>
          <cell r="B1018" t="str">
            <v>REPO SEMI GOVT - IB</v>
          </cell>
          <cell r="C1018" t="str">
            <v>IBF_AU_EXCL</v>
          </cell>
          <cell r="D1018" t="str">
            <v>IBF_AU_EXCL_LIABS</v>
          </cell>
          <cell r="E1018" t="str">
            <v>2009201010</v>
          </cell>
          <cell r="F1018" t="str">
            <v>2009201010</v>
          </cell>
          <cell r="G1018" t="str">
            <v>2009201010</v>
          </cell>
        </row>
        <row r="1019">
          <cell r="A1019" t="str">
            <v>2009201020</v>
          </cell>
          <cell r="B1019" t="str">
            <v>REPO SEMI GOVT - NIB</v>
          </cell>
          <cell r="C1019" t="str">
            <v>IBF_AU_EXCL</v>
          </cell>
          <cell r="D1019" t="str">
            <v>IBF_AU_EXCL_LIABS</v>
          </cell>
          <cell r="E1019" t="str">
            <v>2009201020</v>
          </cell>
          <cell r="F1019" t="str">
            <v>2009201020</v>
          </cell>
          <cell r="G1019" t="str">
            <v>2009201020</v>
          </cell>
        </row>
        <row r="1020">
          <cell r="A1020" t="str">
            <v>2009201110</v>
          </cell>
          <cell r="B1020" t="str">
            <v>REPO SEMI GOVT REVAL - IB</v>
          </cell>
          <cell r="C1020" t="str">
            <v>IBF_AU_EXCL</v>
          </cell>
          <cell r="D1020" t="str">
            <v>IBF_AU_EXCL_LIABS</v>
          </cell>
          <cell r="E1020" t="str">
            <v>2009201110</v>
          </cell>
          <cell r="F1020" t="str">
            <v>2009201110</v>
          </cell>
          <cell r="G1020" t="str">
            <v>2009201110</v>
          </cell>
        </row>
        <row r="1021">
          <cell r="A1021" t="str">
            <v>2009201120</v>
          </cell>
          <cell r="B1021" t="str">
            <v>REPO SEMI GOVT REVAL - NIB</v>
          </cell>
          <cell r="C1021" t="str">
            <v>IBF_AU_EXCL</v>
          </cell>
          <cell r="D1021" t="str">
            <v>IBF_AU_EXCL_LIABS</v>
          </cell>
          <cell r="E1021" t="str">
            <v>2009201120</v>
          </cell>
          <cell r="F1021" t="str">
            <v>2009201120</v>
          </cell>
          <cell r="G1021" t="str">
            <v>2009201120</v>
          </cell>
        </row>
        <row r="1022">
          <cell r="A1022" t="str">
            <v>2009301010</v>
          </cell>
          <cell r="B1022" t="str">
            <v>REPO CORPORATE - IB</v>
          </cell>
          <cell r="C1022" t="str">
            <v>IBF_AU_EXCL</v>
          </cell>
          <cell r="D1022" t="str">
            <v>IBF_AU_EXCL_LIABS</v>
          </cell>
          <cell r="E1022" t="str">
            <v>2009301010</v>
          </cell>
          <cell r="F1022" t="str">
            <v>2009301010</v>
          </cell>
          <cell r="G1022" t="str">
            <v>2009301010</v>
          </cell>
        </row>
        <row r="1023">
          <cell r="A1023" t="str">
            <v>2009301020</v>
          </cell>
          <cell r="B1023" t="str">
            <v>REPO CORPORATE - NIB</v>
          </cell>
          <cell r="C1023" t="str">
            <v>IBF_AU_EXCL</v>
          </cell>
          <cell r="D1023" t="str">
            <v>IBF_AU_EXCL_LIABS</v>
          </cell>
          <cell r="E1023" t="str">
            <v>2009301020</v>
          </cell>
          <cell r="F1023" t="str">
            <v>2009301020</v>
          </cell>
          <cell r="G1023" t="str">
            <v>2009301020</v>
          </cell>
        </row>
        <row r="1024">
          <cell r="A1024" t="str">
            <v>2009301110</v>
          </cell>
          <cell r="B1024" t="str">
            <v>REPO CORPORATE REVAL - IB</v>
          </cell>
          <cell r="C1024" t="str">
            <v>IBF_AU_EXCL</v>
          </cell>
          <cell r="D1024" t="str">
            <v>IBF_AU_EXCL_LIABS</v>
          </cell>
          <cell r="E1024" t="str">
            <v>2009301110</v>
          </cell>
          <cell r="F1024" t="str">
            <v>2009301110</v>
          </cell>
          <cell r="G1024" t="str">
            <v>2009301110</v>
          </cell>
        </row>
        <row r="1025">
          <cell r="A1025" t="str">
            <v>2009301120</v>
          </cell>
          <cell r="B1025" t="str">
            <v>REPO CORPORATE REVAL - NIB</v>
          </cell>
          <cell r="C1025" t="str">
            <v>IBF_AU_EXCL</v>
          </cell>
          <cell r="D1025" t="str">
            <v>IBF_AU_EXCL_LIABS</v>
          </cell>
          <cell r="E1025" t="str">
            <v>2009301120</v>
          </cell>
          <cell r="F1025" t="str">
            <v>2009301120</v>
          </cell>
          <cell r="G1025" t="str">
            <v>2009301120</v>
          </cell>
        </row>
        <row r="1026">
          <cell r="A1026" t="str">
            <v>2009991010</v>
          </cell>
          <cell r="B1026" t="str">
            <v>INTERNAL BUYBACKS IB</v>
          </cell>
          <cell r="C1026" t="str">
            <v>IBF_AU_EXCL</v>
          </cell>
          <cell r="D1026" t="str">
            <v>IBF_AU_EXCL_LIABS</v>
          </cell>
          <cell r="E1026" t="str">
            <v>2009991010</v>
          </cell>
          <cell r="F1026" t="str">
            <v>2009991010</v>
          </cell>
          <cell r="G1026" t="str">
            <v>2009991010</v>
          </cell>
        </row>
        <row r="1027">
          <cell r="A1027" t="str">
            <v>2009991020</v>
          </cell>
          <cell r="B1027" t="str">
            <v>INTERNAL BUYBACKS NIB</v>
          </cell>
          <cell r="C1027" t="str">
            <v>IBF_AU_EXCL</v>
          </cell>
          <cell r="D1027" t="str">
            <v>IBF_AU_EXCL_LIABS</v>
          </cell>
          <cell r="E1027" t="str">
            <v>2009991020</v>
          </cell>
          <cell r="F1027" t="str">
            <v>2009991020</v>
          </cell>
          <cell r="G1027" t="str">
            <v>2009991020</v>
          </cell>
        </row>
        <row r="1028">
          <cell r="A1028" t="str">
            <v>2009991110</v>
          </cell>
          <cell r="B1028" t="str">
            <v>INTERNAL BUYBACKS REVAL IB</v>
          </cell>
          <cell r="C1028" t="str">
            <v>IBF_AU_EXCL</v>
          </cell>
          <cell r="D1028" t="str">
            <v>IBF_AU_EXCL_LIABS</v>
          </cell>
          <cell r="E1028" t="str">
            <v>2009991110</v>
          </cell>
          <cell r="F1028" t="str">
            <v>2009991110</v>
          </cell>
          <cell r="G1028" t="str">
            <v>2009991110</v>
          </cell>
        </row>
        <row r="1029">
          <cell r="A1029" t="str">
            <v>2009991120</v>
          </cell>
          <cell r="B1029" t="str">
            <v>INTERNAL BUYBACKS REVAL NIB</v>
          </cell>
          <cell r="C1029" t="str">
            <v>IBF_AU_EXCL</v>
          </cell>
          <cell r="D1029" t="str">
            <v>IBF_AU_EXCL_LIABS</v>
          </cell>
          <cell r="E1029" t="str">
            <v>2009991120</v>
          </cell>
          <cell r="F1029" t="str">
            <v>2009991120</v>
          </cell>
          <cell r="G1029" t="str">
            <v>2009991120</v>
          </cell>
        </row>
        <row r="1030">
          <cell r="A1030" t="str">
            <v>2012101010</v>
          </cell>
          <cell r="B1030" t="str">
            <v>BANK BILLS - IB</v>
          </cell>
          <cell r="C1030" t="str">
            <v>IBF_AU_EXCL</v>
          </cell>
          <cell r="D1030" t="str">
            <v>IBF_AU_EXCL_LIABS</v>
          </cell>
          <cell r="E1030" t="str">
            <v>2012101010</v>
          </cell>
          <cell r="F1030" t="str">
            <v>2012101010</v>
          </cell>
          <cell r="G1030" t="str">
            <v>2012101010</v>
          </cell>
        </row>
        <row r="1031">
          <cell r="A1031" t="str">
            <v>2012101120</v>
          </cell>
          <cell r="B1031" t="str">
            <v>BANK BILLS REVAL - NIB</v>
          </cell>
          <cell r="C1031" t="str">
            <v>IBF_AU_EXCL</v>
          </cell>
          <cell r="D1031" t="str">
            <v>IBF_AU_EXCL_LIABS</v>
          </cell>
          <cell r="E1031" t="str">
            <v>2012101120</v>
          </cell>
          <cell r="F1031" t="str">
            <v>2012101120</v>
          </cell>
          <cell r="G1031" t="str">
            <v>2012101120</v>
          </cell>
        </row>
        <row r="1032">
          <cell r="A1032" t="str">
            <v>2012101510</v>
          </cell>
          <cell r="B1032" t="str">
            <v>TREASURY NOTES - IB</v>
          </cell>
          <cell r="C1032" t="str">
            <v>IBF_AU_EXCL</v>
          </cell>
          <cell r="D1032" t="str">
            <v>IBF_AU_EXCL_LIABS</v>
          </cell>
          <cell r="E1032" t="str">
            <v>2012101510</v>
          </cell>
          <cell r="F1032" t="str">
            <v>2012101510</v>
          </cell>
          <cell r="G1032" t="str">
            <v>2012101510</v>
          </cell>
        </row>
        <row r="1033">
          <cell r="A1033" t="str">
            <v>2012101620</v>
          </cell>
          <cell r="B1033" t="str">
            <v>TREASURY NOTES REVAL - NIB</v>
          </cell>
          <cell r="C1033" t="str">
            <v>IBF_AU_EXCL</v>
          </cell>
          <cell r="D1033" t="str">
            <v>IBF_AU_EXCL_LIABS</v>
          </cell>
          <cell r="E1033" t="str">
            <v>2012101620</v>
          </cell>
          <cell r="F1033" t="str">
            <v>2012101620</v>
          </cell>
          <cell r="G1033" t="str">
            <v>2012101620</v>
          </cell>
        </row>
        <row r="1034">
          <cell r="A1034" t="str">
            <v>2012102010</v>
          </cell>
          <cell r="B1034" t="str">
            <v>CERTIFICATES OF DEPOSIT - IB</v>
          </cell>
          <cell r="C1034" t="str">
            <v>IBF_AU_EXCL</v>
          </cell>
          <cell r="D1034" t="str">
            <v>IBF_AU_EXCL_LIABS</v>
          </cell>
          <cell r="E1034" t="str">
            <v>2012102010</v>
          </cell>
          <cell r="F1034" t="str">
            <v>2012102010</v>
          </cell>
          <cell r="G1034" t="str">
            <v>2012102010</v>
          </cell>
        </row>
        <row r="1035">
          <cell r="A1035" t="str">
            <v>2012102120</v>
          </cell>
          <cell r="B1035" t="str">
            <v>CERTIFICATES DEPO REVAL - NIB</v>
          </cell>
          <cell r="C1035" t="str">
            <v>IBF_AU_EXCL</v>
          </cell>
          <cell r="D1035" t="str">
            <v>IBF_AU_EXCL_LIABS</v>
          </cell>
          <cell r="E1035" t="str">
            <v>2012102120</v>
          </cell>
          <cell r="F1035" t="str">
            <v>2012102120</v>
          </cell>
          <cell r="G1035" t="str">
            <v>2012102120</v>
          </cell>
        </row>
        <row r="1036">
          <cell r="A1036" t="str">
            <v>2012151010</v>
          </cell>
          <cell r="B1036" t="str">
            <v>COMM GOVT BONDS - IB</v>
          </cell>
          <cell r="C1036" t="str">
            <v>IBF_AU_EXCL</v>
          </cell>
          <cell r="D1036" t="str">
            <v>IBF_AU_EXCL_LIABS</v>
          </cell>
          <cell r="E1036" t="str">
            <v>2012151010</v>
          </cell>
          <cell r="F1036" t="str">
            <v>2012151010</v>
          </cell>
          <cell r="G1036" t="str">
            <v>2012151010</v>
          </cell>
        </row>
        <row r="1037">
          <cell r="A1037" t="str">
            <v>2012151120</v>
          </cell>
          <cell r="B1037" t="str">
            <v>COMM GOVT BONDS REVAL - NIB</v>
          </cell>
          <cell r="C1037" t="str">
            <v>IBF_AU_EXCL</v>
          </cell>
          <cell r="D1037" t="str">
            <v>IBF_AU_EXCL_LIABS</v>
          </cell>
          <cell r="E1037" t="str">
            <v>2012151120</v>
          </cell>
          <cell r="F1037" t="str">
            <v>2012151120</v>
          </cell>
          <cell r="G1037" t="str">
            <v>2012151120</v>
          </cell>
        </row>
        <row r="1038">
          <cell r="A1038" t="str">
            <v>2012151510</v>
          </cell>
          <cell r="B1038" t="str">
            <v>SEMI GOVT BONDS - IB</v>
          </cell>
          <cell r="C1038" t="str">
            <v>IBF_AU_EXCL</v>
          </cell>
          <cell r="D1038" t="str">
            <v>IBF_AU_EXCL_LIABS</v>
          </cell>
          <cell r="E1038" t="str">
            <v>2012151510</v>
          </cell>
          <cell r="F1038" t="str">
            <v>2012151510</v>
          </cell>
          <cell r="G1038" t="str">
            <v>2012151510</v>
          </cell>
        </row>
        <row r="1039">
          <cell r="A1039" t="str">
            <v>2012151620</v>
          </cell>
          <cell r="B1039" t="str">
            <v>SEMI GOVT BONDS REVAL - NIB</v>
          </cell>
          <cell r="C1039" t="str">
            <v>IBF_AU_EXCL</v>
          </cell>
          <cell r="D1039" t="str">
            <v>IBF_AU_EXCL_LIABS</v>
          </cell>
          <cell r="E1039" t="str">
            <v>2012151620</v>
          </cell>
          <cell r="F1039" t="str">
            <v>2012151620</v>
          </cell>
          <cell r="G1039" t="str">
            <v>2012151620</v>
          </cell>
        </row>
        <row r="1040">
          <cell r="A1040" t="str">
            <v>2012152010</v>
          </cell>
          <cell r="B1040" t="str">
            <v>OECD GOVT BONDS - IB</v>
          </cell>
          <cell r="C1040" t="str">
            <v>IBF_AU_EXCL</v>
          </cell>
          <cell r="D1040" t="str">
            <v>IBF_AU_EXCL_LIABS</v>
          </cell>
          <cell r="E1040" t="str">
            <v>2012152010</v>
          </cell>
          <cell r="F1040" t="str">
            <v>2012152010</v>
          </cell>
          <cell r="G1040" t="str">
            <v>2012152010</v>
          </cell>
        </row>
        <row r="1041">
          <cell r="A1041" t="str">
            <v>2012152120</v>
          </cell>
          <cell r="B1041" t="str">
            <v>OECD GOVT BONDS REVAL - NIB</v>
          </cell>
          <cell r="C1041" t="str">
            <v>IBF_AU_EXCL</v>
          </cell>
          <cell r="D1041" t="str">
            <v>IBF_AU_EXCL_LIABS</v>
          </cell>
          <cell r="E1041" t="str">
            <v>2012152120</v>
          </cell>
          <cell r="F1041" t="str">
            <v>2012152120</v>
          </cell>
          <cell r="G1041" t="str">
            <v>2012152120</v>
          </cell>
        </row>
        <row r="1042">
          <cell r="A1042" t="str">
            <v>2012152510</v>
          </cell>
          <cell r="B1042" t="str">
            <v>NON OECD GOVT BONDS - IB</v>
          </cell>
          <cell r="C1042" t="str">
            <v>IBF_AU_EXCL</v>
          </cell>
          <cell r="D1042" t="str">
            <v>IBF_AU_EXCL_LIABS</v>
          </cell>
          <cell r="E1042" t="str">
            <v>2012152510</v>
          </cell>
          <cell r="F1042" t="str">
            <v>2012152510</v>
          </cell>
          <cell r="G1042" t="str">
            <v>2012152510</v>
          </cell>
        </row>
        <row r="1043">
          <cell r="A1043" t="str">
            <v>2012152620</v>
          </cell>
          <cell r="B1043" t="str">
            <v>NON OECD GOVT BONDS REVAL NIB</v>
          </cell>
          <cell r="C1043" t="str">
            <v>IBF_AU_EXCL</v>
          </cell>
          <cell r="D1043" t="str">
            <v>IBF_AU_EXCL_LIABS</v>
          </cell>
          <cell r="E1043" t="str">
            <v>2012152620</v>
          </cell>
          <cell r="F1043" t="str">
            <v>2012152620</v>
          </cell>
          <cell r="G1043" t="str">
            <v>2012152620</v>
          </cell>
        </row>
        <row r="1044">
          <cell r="A1044" t="str">
            <v>2012153010</v>
          </cell>
          <cell r="B1044" t="str">
            <v>CORPORATE BONDS IB</v>
          </cell>
          <cell r="C1044" t="str">
            <v>IBF_AU_EXCL</v>
          </cell>
          <cell r="D1044" t="str">
            <v>IBF_AU_EXCL_LIABS</v>
          </cell>
          <cell r="E1044" t="str">
            <v>2012153010</v>
          </cell>
          <cell r="F1044" t="str">
            <v>2012153010</v>
          </cell>
          <cell r="G1044" t="str">
            <v>2012153010</v>
          </cell>
        </row>
        <row r="1045">
          <cell r="A1045" t="str">
            <v>2012153120</v>
          </cell>
          <cell r="B1045" t="str">
            <v>CORPORATE BONDS REVAL - NIB</v>
          </cell>
          <cell r="C1045" t="str">
            <v>IBF_AU_EXCL</v>
          </cell>
          <cell r="D1045" t="str">
            <v>IBF_AU_EXCL_LIABS</v>
          </cell>
          <cell r="E1045" t="str">
            <v>2012153120</v>
          </cell>
          <cell r="F1045" t="str">
            <v>2012153120</v>
          </cell>
          <cell r="G1045" t="str">
            <v>2012153120</v>
          </cell>
        </row>
        <row r="1046">
          <cell r="A1046" t="str">
            <v>2012153510</v>
          </cell>
          <cell r="B1046" t="str">
            <v>BILLS DISCOUNTED - ECP IB</v>
          </cell>
          <cell r="C1046" t="str">
            <v>IBF_AU_EXCL</v>
          </cell>
          <cell r="D1046" t="str">
            <v>IBF_AU_EXCL_LIABS</v>
          </cell>
          <cell r="E1046" t="str">
            <v>2012153510</v>
          </cell>
          <cell r="F1046" t="str">
            <v>2012153510</v>
          </cell>
          <cell r="G1046" t="str">
            <v>2012153510</v>
          </cell>
        </row>
        <row r="1047">
          <cell r="A1047" t="str">
            <v>2012153620</v>
          </cell>
          <cell r="B1047" t="str">
            <v>BILLS DISCOUNT - ECP REVAL NIB</v>
          </cell>
          <cell r="C1047" t="str">
            <v>IBF_AU_EXCL</v>
          </cell>
          <cell r="D1047" t="str">
            <v>IBF_AU_EXCL_LIABS</v>
          </cell>
          <cell r="E1047" t="str">
            <v>2012153620</v>
          </cell>
          <cell r="F1047" t="str">
            <v>2012153620</v>
          </cell>
          <cell r="G1047" t="str">
            <v>2012153620</v>
          </cell>
        </row>
        <row r="1048">
          <cell r="A1048" t="str">
            <v>2012154120</v>
          </cell>
          <cell r="B1048" t="str">
            <v>PROMISSORY NOTES REVAL - NIB</v>
          </cell>
          <cell r="C1048" t="str">
            <v>IBF_AU_EXCL</v>
          </cell>
          <cell r="D1048" t="str">
            <v>IBF_AU_EXCL_LIABS</v>
          </cell>
          <cell r="E1048" t="str">
            <v>2012154120</v>
          </cell>
          <cell r="F1048" t="str">
            <v>2012154120</v>
          </cell>
          <cell r="G1048" t="str">
            <v>2012154120</v>
          </cell>
        </row>
        <row r="1049">
          <cell r="A1049" t="str">
            <v>2012201020</v>
          </cell>
          <cell r="B1049" t="str">
            <v>LISTED EQUITY SECS - NIB</v>
          </cell>
          <cell r="C1049" t="str">
            <v>IBF_AU_EXCL</v>
          </cell>
          <cell r="D1049" t="str">
            <v>IBF_AU_EXCL_LIABS</v>
          </cell>
          <cell r="E1049" t="str">
            <v>2012201020</v>
          </cell>
          <cell r="F1049" t="str">
            <v>2012201020</v>
          </cell>
          <cell r="G1049" t="str">
            <v>2012201020</v>
          </cell>
        </row>
        <row r="1050">
          <cell r="A1050" t="str">
            <v>2012201120</v>
          </cell>
          <cell r="B1050" t="str">
            <v>LISTED EQUITY SECS REVAL - NIB</v>
          </cell>
          <cell r="C1050" t="str">
            <v>IBF_AU_EXCL</v>
          </cell>
          <cell r="D1050" t="str">
            <v>IBF_AU_EXCL_LIABS</v>
          </cell>
          <cell r="E1050" t="str">
            <v>2012201120</v>
          </cell>
          <cell r="F1050" t="str">
            <v>2012201120</v>
          </cell>
          <cell r="G1050" t="str">
            <v>2012201120</v>
          </cell>
        </row>
        <row r="1051">
          <cell r="A1051" t="str">
            <v>2012201520</v>
          </cell>
          <cell r="B1051" t="str">
            <v>UNLISTED EQUITY SECS - NIB</v>
          </cell>
          <cell r="C1051" t="str">
            <v>IBF_AU_EXCL</v>
          </cell>
          <cell r="D1051" t="str">
            <v>IBF_AU_EXCL_LIABS</v>
          </cell>
          <cell r="E1051" t="str">
            <v>2012201520</v>
          </cell>
          <cell r="F1051" t="str">
            <v>2012201520</v>
          </cell>
          <cell r="G1051" t="str">
            <v>2012201520</v>
          </cell>
        </row>
        <row r="1052">
          <cell r="A1052" t="str">
            <v>2012251020</v>
          </cell>
          <cell r="B1052" t="str">
            <v>PHYSICAL BULLION - NIB</v>
          </cell>
          <cell r="C1052" t="str">
            <v>IBF_AU_EXCL</v>
          </cell>
          <cell r="D1052" t="str">
            <v>IBF_AU_EXCL_LIABS</v>
          </cell>
          <cell r="E1052" t="str">
            <v>2012251020</v>
          </cell>
          <cell r="F1052" t="str">
            <v>2012251020</v>
          </cell>
          <cell r="G1052" t="str">
            <v>2012251020</v>
          </cell>
        </row>
        <row r="1053">
          <cell r="A1053" t="str">
            <v>2012251120</v>
          </cell>
          <cell r="B1053" t="str">
            <v>PHYSICAL BULLION REVAL - NIB</v>
          </cell>
          <cell r="C1053" t="str">
            <v>IBF_AU_EXCL</v>
          </cell>
          <cell r="D1053" t="str">
            <v>IBF_AU_EXCL_LIABS</v>
          </cell>
          <cell r="E1053" t="str">
            <v>2012251120</v>
          </cell>
          <cell r="F1053" t="str">
            <v>2012251120</v>
          </cell>
          <cell r="G1053" t="str">
            <v>2012251120</v>
          </cell>
        </row>
        <row r="1054">
          <cell r="A1054" t="str">
            <v>2012251520</v>
          </cell>
          <cell r="B1054" t="str">
            <v>OTHER COMMODITIES - NIB</v>
          </cell>
          <cell r="C1054" t="str">
            <v>IBF_AU_EXCL</v>
          </cell>
          <cell r="D1054" t="str">
            <v>IBF_AU_EXCL_LIABS</v>
          </cell>
          <cell r="E1054" t="str">
            <v>2012251520</v>
          </cell>
          <cell r="F1054" t="str">
            <v>2012251520</v>
          </cell>
          <cell r="G1054" t="str">
            <v>2012251520</v>
          </cell>
        </row>
        <row r="1055">
          <cell r="A1055" t="str">
            <v>2012251620</v>
          </cell>
          <cell r="B1055" t="str">
            <v>OTHER COMMODITIES REVAL - NIB</v>
          </cell>
          <cell r="C1055" t="str">
            <v>IBF_AU_EXCL</v>
          </cell>
          <cell r="D1055" t="str">
            <v>IBF_AU_EXCL_LIABS</v>
          </cell>
          <cell r="E1055" t="str">
            <v>2012251620</v>
          </cell>
          <cell r="F1055" t="str">
            <v>2012251620</v>
          </cell>
          <cell r="G1055" t="str">
            <v>2012251620</v>
          </cell>
        </row>
        <row r="1056">
          <cell r="A1056" t="str">
            <v>2012991010</v>
          </cell>
          <cell r="B1056" t="str">
            <v>INTERNAL TRADING ASSETS IB</v>
          </cell>
          <cell r="C1056" t="str">
            <v>IBF_AU_EXCL</v>
          </cell>
          <cell r="D1056" t="str">
            <v>IBF_AU_EXCL_LIABS</v>
          </cell>
          <cell r="E1056" t="str">
            <v>2012991010</v>
          </cell>
          <cell r="F1056" t="str">
            <v>2012991010</v>
          </cell>
          <cell r="G1056" t="str">
            <v>2012991010</v>
          </cell>
        </row>
        <row r="1057">
          <cell r="A1057" t="str">
            <v>2012991020</v>
          </cell>
          <cell r="B1057" t="str">
            <v>INTERNAL TRADING ASSETS NIB</v>
          </cell>
          <cell r="C1057" t="str">
            <v>IBF_AU_EXCL</v>
          </cell>
          <cell r="D1057" t="str">
            <v>IBF_AU_EXCL_LIABS</v>
          </cell>
          <cell r="E1057" t="str">
            <v>2012991020</v>
          </cell>
          <cell r="F1057" t="str">
            <v>2012991020</v>
          </cell>
          <cell r="G1057" t="str">
            <v>2012991020</v>
          </cell>
        </row>
        <row r="1058">
          <cell r="A1058" t="str">
            <v>2012991120</v>
          </cell>
          <cell r="B1058" t="str">
            <v>INTERNAL TRAD ASSET REVAL NIB</v>
          </cell>
          <cell r="C1058" t="str">
            <v>IBF_AU_EXCL</v>
          </cell>
          <cell r="D1058" t="str">
            <v>IBF_AU_EXCL_LIABS</v>
          </cell>
          <cell r="E1058" t="str">
            <v>2012991120</v>
          </cell>
          <cell r="F1058" t="str">
            <v>2012991120</v>
          </cell>
          <cell r="G1058" t="str">
            <v>2012991120</v>
          </cell>
        </row>
        <row r="1059">
          <cell r="A1059" t="str">
            <v>2015101520</v>
          </cell>
          <cell r="B1059" t="str">
            <v>TRADG BOOK REVAL LIAB FX</v>
          </cell>
          <cell r="C1059" t="str">
            <v>IBF_AU_EXCL</v>
          </cell>
          <cell r="D1059" t="str">
            <v>IBF_AU_EXCL_LIABS</v>
          </cell>
          <cell r="E1059" t="str">
            <v>2015101520</v>
          </cell>
          <cell r="F1059" t="str">
            <v>2015101520</v>
          </cell>
          <cell r="G1059" t="str">
            <v>2015101520</v>
          </cell>
        </row>
        <row r="1060">
          <cell r="A1060" t="str">
            <v>2015102020</v>
          </cell>
          <cell r="B1060" t="str">
            <v>TRADG BOOK REVAL LIAB EQTY</v>
          </cell>
          <cell r="C1060" t="str">
            <v>IBF_AU_EXCL</v>
          </cell>
          <cell r="D1060" t="str">
            <v>IBF_AU_EXCL_LIABS</v>
          </cell>
          <cell r="E1060" t="str">
            <v>2015102020</v>
          </cell>
          <cell r="F1060" t="str">
            <v>2015102020</v>
          </cell>
          <cell r="G1060" t="str">
            <v>2015102020</v>
          </cell>
        </row>
        <row r="1061">
          <cell r="A1061" t="str">
            <v>2015102120</v>
          </cell>
          <cell r="B1061" t="str">
            <v>ACCR BOOK REVAL LIAB EQTY</v>
          </cell>
          <cell r="C1061" t="str">
            <v>IBF_AU_EXCL</v>
          </cell>
          <cell r="D1061" t="str">
            <v>IBF_AU_EXCL_LIABS</v>
          </cell>
          <cell r="E1061" t="str">
            <v>2015102120</v>
          </cell>
          <cell r="F1061" t="str">
            <v>2015102120</v>
          </cell>
          <cell r="G1061" t="str">
            <v>2015102120</v>
          </cell>
        </row>
        <row r="1062">
          <cell r="A1062" t="str">
            <v>2015102125</v>
          </cell>
          <cell r="B1062" t="str">
            <v>ACCR BOOK MTMTU LIAB EQTY</v>
          </cell>
          <cell r="C1062" t="str">
            <v>IBF_AU_EXCL</v>
          </cell>
          <cell r="D1062" t="str">
            <v>IBF_AU_EXCL_LIABS</v>
          </cell>
          <cell r="E1062" t="str">
            <v>2015102125</v>
          </cell>
          <cell r="F1062" t="str">
            <v>2015102125</v>
          </cell>
          <cell r="G1062" t="str">
            <v>2015102125</v>
          </cell>
        </row>
        <row r="1063">
          <cell r="A1063" t="str">
            <v>2015102520</v>
          </cell>
          <cell r="B1063" t="str">
            <v>TRADG BOOK REVAL LIAB COMM</v>
          </cell>
          <cell r="C1063" t="str">
            <v>IBF_AU_EXCL</v>
          </cell>
          <cell r="D1063" t="str">
            <v>IBF_AU_EXCL_LIABS</v>
          </cell>
          <cell r="E1063" t="str">
            <v>2015102520</v>
          </cell>
          <cell r="F1063" t="str">
            <v>2015102520</v>
          </cell>
          <cell r="G1063" t="str">
            <v>2015102520</v>
          </cell>
        </row>
        <row r="1064">
          <cell r="A1064" t="str">
            <v>2015102620</v>
          </cell>
          <cell r="B1064" t="str">
            <v>ACCR BOOK REVAL LIAB COMM</v>
          </cell>
          <cell r="C1064" t="str">
            <v>IBF_AU_EXCL</v>
          </cell>
          <cell r="D1064" t="str">
            <v>IBF_AU_EXCL_LIABS</v>
          </cell>
          <cell r="E1064" t="str">
            <v>2015102620</v>
          </cell>
          <cell r="F1064" t="str">
            <v>2015102620</v>
          </cell>
          <cell r="G1064" t="str">
            <v>2015102620</v>
          </cell>
        </row>
        <row r="1065">
          <cell r="A1065" t="str">
            <v>2015102625</v>
          </cell>
          <cell r="B1065" t="str">
            <v>ACCR BOOK MTMTU LIAB COMM</v>
          </cell>
          <cell r="C1065" t="str">
            <v>IBF_AU_EXCL</v>
          </cell>
          <cell r="D1065" t="str">
            <v>IBF_AU_EXCL_LIABS</v>
          </cell>
          <cell r="E1065" t="str">
            <v>2015102625</v>
          </cell>
          <cell r="F1065" t="str">
            <v>2015102625</v>
          </cell>
          <cell r="G1065" t="str">
            <v>2015102625</v>
          </cell>
        </row>
        <row r="1066">
          <cell r="A1066" t="str">
            <v>2015103020</v>
          </cell>
          <cell r="B1066" t="str">
            <v>TRADG BOOK REVAL LIAB CRDERIV</v>
          </cell>
          <cell r="C1066" t="str">
            <v>IBF_AU_EXCL</v>
          </cell>
          <cell r="D1066" t="str">
            <v>IBF_AU_EXCL_LIABS</v>
          </cell>
          <cell r="E1066" t="str">
            <v>2015103020</v>
          </cell>
          <cell r="F1066" t="str">
            <v>2015103020</v>
          </cell>
          <cell r="G1066" t="str">
            <v>2015103020</v>
          </cell>
        </row>
        <row r="1067">
          <cell r="A1067" t="str">
            <v>2015103120</v>
          </cell>
          <cell r="B1067" t="str">
            <v>ACCR BOOK REVAL LIAB CRDER</v>
          </cell>
          <cell r="C1067" t="str">
            <v>IBF_AU_EXCL</v>
          </cell>
          <cell r="D1067" t="str">
            <v>IBF_AU_EXCL_LIABS</v>
          </cell>
          <cell r="E1067" t="str">
            <v>2015103120</v>
          </cell>
          <cell r="F1067" t="str">
            <v>2015103120</v>
          </cell>
          <cell r="G1067" t="str">
            <v>2015103120</v>
          </cell>
        </row>
        <row r="1068">
          <cell r="A1068" t="str">
            <v>2015103125</v>
          </cell>
          <cell r="B1068" t="str">
            <v>ACCR BOOK MTMTU LIAB CR DERIV</v>
          </cell>
          <cell r="C1068" t="str">
            <v>IBF_AU_EXCL</v>
          </cell>
          <cell r="D1068" t="str">
            <v>IBF_AU_EXCL_LIABS</v>
          </cell>
          <cell r="E1068" t="str">
            <v>2015103125</v>
          </cell>
          <cell r="F1068" t="str">
            <v>2015103125</v>
          </cell>
          <cell r="G1068" t="str">
            <v>2015103125</v>
          </cell>
        </row>
        <row r="1069">
          <cell r="A1069" t="str">
            <v>2015151020</v>
          </cell>
          <cell r="B1069" t="str">
            <v>TRADG BOOK FV HDG REVAL IR</v>
          </cell>
          <cell r="C1069" t="str">
            <v>IBF_AU_EXCL</v>
          </cell>
          <cell r="D1069" t="str">
            <v>IBF_AU_EXCL_LIABS</v>
          </cell>
          <cell r="E1069" t="str">
            <v>2015151020</v>
          </cell>
          <cell r="F1069" t="str">
            <v>2015151020</v>
          </cell>
          <cell r="G1069" t="str">
            <v>2015151020</v>
          </cell>
        </row>
        <row r="1070">
          <cell r="A1070" t="str">
            <v>2015151120</v>
          </cell>
          <cell r="B1070" t="str">
            <v>ACCR BOOK FV HDG REVAL IR</v>
          </cell>
          <cell r="C1070" t="str">
            <v>IBF_AU_EXCL</v>
          </cell>
          <cell r="D1070" t="str">
            <v>IBF_AU_EXCL_LIABS</v>
          </cell>
          <cell r="E1070" t="str">
            <v>2015151120</v>
          </cell>
          <cell r="F1070" t="str">
            <v>2015151120</v>
          </cell>
          <cell r="G1070" t="str">
            <v>2015151120</v>
          </cell>
        </row>
        <row r="1071">
          <cell r="A1071" t="str">
            <v>2015151125</v>
          </cell>
          <cell r="B1071" t="str">
            <v>ACCR BOOK FV HDG MTMTU IR</v>
          </cell>
          <cell r="C1071" t="str">
            <v>IBF_AU_EXCL</v>
          </cell>
          <cell r="D1071" t="str">
            <v>IBF_AU_EXCL_LIABS</v>
          </cell>
          <cell r="E1071" t="str">
            <v>2015151125</v>
          </cell>
          <cell r="F1071" t="str">
            <v>2015151125</v>
          </cell>
          <cell r="G1071" t="str">
            <v>2015151125</v>
          </cell>
        </row>
        <row r="1072">
          <cell r="A1072" t="str">
            <v>2015151520</v>
          </cell>
          <cell r="B1072" t="str">
            <v>TRADG BOOK FV HDG REVAL FX</v>
          </cell>
          <cell r="C1072" t="str">
            <v>IBF_AU_EXCL</v>
          </cell>
          <cell r="D1072" t="str">
            <v>IBF_AU_EXCL_LIABS</v>
          </cell>
          <cell r="E1072" t="str">
            <v>2015151520</v>
          </cell>
          <cell r="F1072" t="str">
            <v>2015151520</v>
          </cell>
          <cell r="G1072" t="str">
            <v>2015151520</v>
          </cell>
        </row>
        <row r="1073">
          <cell r="A1073" t="str">
            <v>2015151521</v>
          </cell>
          <cell r="B1073" t="str">
            <v>SWAP CONTRACTS</v>
          </cell>
          <cell r="C1073" t="str">
            <v>IBF_AU_EXCL</v>
          </cell>
          <cell r="D1073" t="str">
            <v>IBF_AU_EXCL_LIABS</v>
          </cell>
          <cell r="E1073" t="str">
            <v>2015151521</v>
          </cell>
          <cell r="F1073" t="str">
            <v>2015151521</v>
          </cell>
          <cell r="G1073" t="str">
            <v>2015151521</v>
          </cell>
        </row>
        <row r="1074">
          <cell r="A1074" t="str">
            <v>2015151620</v>
          </cell>
          <cell r="B1074" t="str">
            <v>ACCR BOOK FV HDG REVAL FX</v>
          </cell>
          <cell r="C1074" t="str">
            <v>IBF_AU_EXCL</v>
          </cell>
          <cell r="D1074" t="str">
            <v>IBF_AU_EXCL_LIABS</v>
          </cell>
          <cell r="E1074" t="str">
            <v>2015151620</v>
          </cell>
          <cell r="F1074" t="str">
            <v>2015151620</v>
          </cell>
          <cell r="G1074" t="str">
            <v>2015151620</v>
          </cell>
        </row>
        <row r="1075">
          <cell r="A1075" t="str">
            <v>2015151625</v>
          </cell>
          <cell r="B1075" t="str">
            <v>ACCR BOOK FV HDG MTMTU FX</v>
          </cell>
          <cell r="C1075" t="str">
            <v>IBF_AU_EXCL</v>
          </cell>
          <cell r="D1075" t="str">
            <v>IBF_AU_EXCL_LIABS</v>
          </cell>
          <cell r="E1075" t="str">
            <v>2015151625</v>
          </cell>
          <cell r="F1075" t="str">
            <v>2015151625</v>
          </cell>
          <cell r="G1075" t="str">
            <v>2015151625</v>
          </cell>
        </row>
        <row r="1076">
          <cell r="A1076" t="str">
            <v>2015152020</v>
          </cell>
          <cell r="B1076" t="str">
            <v>TRADG BOOK FV HDG REVAL EQTY</v>
          </cell>
          <cell r="C1076" t="str">
            <v>IBF_AU_EXCL</v>
          </cell>
          <cell r="D1076" t="str">
            <v>IBF_AU_EXCL_LIABS</v>
          </cell>
          <cell r="E1076" t="str">
            <v>2015152020</v>
          </cell>
          <cell r="F1076" t="str">
            <v>2015152020</v>
          </cell>
          <cell r="G1076" t="str">
            <v>2015152020</v>
          </cell>
        </row>
        <row r="1077">
          <cell r="A1077" t="str">
            <v>2015152120</v>
          </cell>
          <cell r="B1077" t="str">
            <v>ACCR BOOK FV HDG REVAL EQTY</v>
          </cell>
          <cell r="C1077" t="str">
            <v>IBF_AU_EXCL</v>
          </cell>
          <cell r="D1077" t="str">
            <v>IBF_AU_EXCL_LIABS</v>
          </cell>
          <cell r="E1077" t="str">
            <v>2015152120</v>
          </cell>
          <cell r="F1077" t="str">
            <v>2015152120</v>
          </cell>
          <cell r="G1077" t="str">
            <v>2015152120</v>
          </cell>
        </row>
        <row r="1078">
          <cell r="A1078" t="str">
            <v>2015152125</v>
          </cell>
          <cell r="B1078" t="str">
            <v>ACCR BOOK FV HDG MTMTU EQTY</v>
          </cell>
          <cell r="C1078" t="str">
            <v>IBF_AU_EXCL</v>
          </cell>
          <cell r="D1078" t="str">
            <v>IBF_AU_EXCL_LIABS</v>
          </cell>
          <cell r="E1078" t="str">
            <v>2015152125</v>
          </cell>
          <cell r="F1078" t="str">
            <v>2015152125</v>
          </cell>
          <cell r="G1078" t="str">
            <v>2015152125</v>
          </cell>
        </row>
        <row r="1079">
          <cell r="A1079" t="str">
            <v>2015152520</v>
          </cell>
          <cell r="B1079" t="str">
            <v>TRADG BOOK FV HDG REVAL COMM</v>
          </cell>
          <cell r="C1079" t="str">
            <v>IBF_AU_EXCL</v>
          </cell>
          <cell r="D1079" t="str">
            <v>IBF_AU_EXCL_LIABS</v>
          </cell>
          <cell r="E1079" t="str">
            <v>2015152520</v>
          </cell>
          <cell r="F1079" t="str">
            <v>2015152520</v>
          </cell>
          <cell r="G1079" t="str">
            <v>2015152520</v>
          </cell>
        </row>
        <row r="1080">
          <cell r="A1080" t="str">
            <v>2015152620</v>
          </cell>
          <cell r="B1080" t="str">
            <v>ACCR BOOK FV HDG REVAL COMM</v>
          </cell>
          <cell r="C1080" t="str">
            <v>IBF_AU_EXCL</v>
          </cell>
          <cell r="D1080" t="str">
            <v>IBF_AU_EXCL_LIABS</v>
          </cell>
          <cell r="E1080" t="str">
            <v>2015152620</v>
          </cell>
          <cell r="F1080" t="str">
            <v>2015152620</v>
          </cell>
          <cell r="G1080" t="str">
            <v>2015152620</v>
          </cell>
        </row>
        <row r="1081">
          <cell r="A1081" t="str">
            <v>2015152625</v>
          </cell>
          <cell r="B1081" t="str">
            <v>ACCR BOOK FV HDG MTMTU COMM</v>
          </cell>
          <cell r="C1081" t="str">
            <v>IBF_AU_EXCL</v>
          </cell>
          <cell r="D1081" t="str">
            <v>IBF_AU_EXCL_LIABS</v>
          </cell>
          <cell r="E1081" t="str">
            <v>2015152625</v>
          </cell>
          <cell r="F1081" t="str">
            <v>2015152625</v>
          </cell>
          <cell r="G1081" t="str">
            <v>2015152625</v>
          </cell>
        </row>
        <row r="1082">
          <cell r="A1082" t="str">
            <v>2015153020</v>
          </cell>
          <cell r="B1082" t="str">
            <v>TRADG BOOK FV HDG REVAL CRDER</v>
          </cell>
          <cell r="C1082" t="str">
            <v>IBF_AU_EXCL</v>
          </cell>
          <cell r="D1082" t="str">
            <v>IBF_AU_EXCL_LIABS</v>
          </cell>
          <cell r="E1082" t="str">
            <v>2015153020</v>
          </cell>
          <cell r="F1082" t="str">
            <v>2015153020</v>
          </cell>
          <cell r="G1082" t="str">
            <v>2015153020</v>
          </cell>
        </row>
        <row r="1083">
          <cell r="A1083" t="str">
            <v>2015153120</v>
          </cell>
          <cell r="B1083" t="str">
            <v>ACCR BOOK FV HDG REVAL CRDER</v>
          </cell>
          <cell r="C1083" t="str">
            <v>IBF_AU_EXCL</v>
          </cell>
          <cell r="D1083" t="str">
            <v>IBF_AU_EXCL_LIABS</v>
          </cell>
          <cell r="E1083" t="str">
            <v>2015153120</v>
          </cell>
          <cell r="F1083" t="str">
            <v>2015153120</v>
          </cell>
          <cell r="G1083" t="str">
            <v>2015153120</v>
          </cell>
        </row>
        <row r="1084">
          <cell r="A1084" t="str">
            <v>2015153125</v>
          </cell>
          <cell r="B1084" t="str">
            <v>ACCR BOOK FV HDG MTMTU CRDER</v>
          </cell>
          <cell r="C1084" t="str">
            <v>IBF_AU_EXCL</v>
          </cell>
          <cell r="D1084" t="str">
            <v>IBF_AU_EXCL_LIABS</v>
          </cell>
          <cell r="E1084" t="str">
            <v>2015153125</v>
          </cell>
          <cell r="F1084" t="str">
            <v>2015153125</v>
          </cell>
          <cell r="G1084" t="str">
            <v>2015153125</v>
          </cell>
        </row>
        <row r="1085">
          <cell r="A1085" t="str">
            <v>2015153520</v>
          </cell>
          <cell r="B1085" t="str">
            <v>UPEXPIRED OPTION PREM FV HEDGE</v>
          </cell>
          <cell r="C1085" t="str">
            <v>IBF_AU_EXCL</v>
          </cell>
          <cell r="D1085" t="str">
            <v>IBF_AU_EXCL_LIABS</v>
          </cell>
          <cell r="E1085" t="str">
            <v>2015153520</v>
          </cell>
          <cell r="F1085" t="str">
            <v>2015153520</v>
          </cell>
          <cell r="G1085" t="str">
            <v>2015153520</v>
          </cell>
        </row>
        <row r="1086">
          <cell r="A1086" t="str">
            <v>2015201020</v>
          </cell>
          <cell r="B1086" t="str">
            <v>TRADG BOOK CF HDG REVAL IR</v>
          </cell>
          <cell r="C1086" t="str">
            <v>IBF_AU_EXCL</v>
          </cell>
          <cell r="D1086" t="str">
            <v>IBF_AU_EXCL_LIABS</v>
          </cell>
          <cell r="E1086" t="str">
            <v>2015201020</v>
          </cell>
          <cell r="F1086" t="str">
            <v>2015201020</v>
          </cell>
          <cell r="G1086" t="str">
            <v>2015201020</v>
          </cell>
        </row>
        <row r="1087">
          <cell r="A1087" t="str">
            <v>2015201120</v>
          </cell>
          <cell r="B1087" t="str">
            <v>ACCR BOOK CF HDG REVAL IR</v>
          </cell>
          <cell r="C1087" t="str">
            <v>IBF_AU_EXCL</v>
          </cell>
          <cell r="D1087" t="str">
            <v>IBF_AU_EXCL_LIABS</v>
          </cell>
          <cell r="E1087" t="str">
            <v>2015201120</v>
          </cell>
          <cell r="F1087" t="str">
            <v>2015201120</v>
          </cell>
          <cell r="G1087" t="str">
            <v>2015201120</v>
          </cell>
        </row>
        <row r="1088">
          <cell r="A1088" t="str">
            <v>2015201125</v>
          </cell>
          <cell r="B1088" t="str">
            <v>ACCR BOOK CF HDG MTMTU IR</v>
          </cell>
          <cell r="C1088" t="str">
            <v>IBF_AU_EXCL</v>
          </cell>
          <cell r="D1088" t="str">
            <v>IBF_AU_EXCL_LIABS</v>
          </cell>
          <cell r="E1088" t="str">
            <v>2015201125</v>
          </cell>
          <cell r="F1088" t="str">
            <v>2015201125</v>
          </cell>
          <cell r="G1088" t="str">
            <v>2015201125</v>
          </cell>
        </row>
        <row r="1089">
          <cell r="A1089" t="str">
            <v>2015201520</v>
          </cell>
          <cell r="B1089" t="str">
            <v>TRADG BOOK CF HDG REVAL FX</v>
          </cell>
          <cell r="C1089" t="str">
            <v>IBF_AU_EXCL</v>
          </cell>
          <cell r="D1089" t="str">
            <v>IBF_AU_EXCL_LIABS</v>
          </cell>
          <cell r="E1089" t="str">
            <v>2015201520</v>
          </cell>
          <cell r="F1089" t="str">
            <v>2015201520</v>
          </cell>
          <cell r="G1089" t="str">
            <v>2015201520</v>
          </cell>
        </row>
        <row r="1090">
          <cell r="A1090" t="str">
            <v>2015201620</v>
          </cell>
          <cell r="B1090" t="str">
            <v>ACCR BOOK CF HDG REVAL FX</v>
          </cell>
          <cell r="C1090" t="str">
            <v>IBF_AU_EXCL</v>
          </cell>
          <cell r="D1090" t="str">
            <v>IBF_AU_EXCL_LIABS</v>
          </cell>
          <cell r="E1090" t="str">
            <v>2015201620</v>
          </cell>
          <cell r="F1090" t="str">
            <v>2015201620</v>
          </cell>
          <cell r="G1090" t="str">
            <v>2015201620</v>
          </cell>
        </row>
        <row r="1091">
          <cell r="A1091" t="str">
            <v>2015201625</v>
          </cell>
          <cell r="B1091" t="str">
            <v>ACCR BOOK CF HDG MTMTU FX</v>
          </cell>
          <cell r="C1091" t="str">
            <v>IBF_AU_EXCL</v>
          </cell>
          <cell r="D1091" t="str">
            <v>IBF_AU_EXCL_LIABS</v>
          </cell>
          <cell r="E1091" t="str">
            <v>2015201625</v>
          </cell>
          <cell r="F1091" t="str">
            <v>2015201625</v>
          </cell>
          <cell r="G1091" t="str">
            <v>2015201625</v>
          </cell>
        </row>
        <row r="1092">
          <cell r="A1092" t="str">
            <v>2015202020</v>
          </cell>
          <cell r="B1092" t="str">
            <v>TRADG BOOK CF HDG REVAL EQTY</v>
          </cell>
          <cell r="C1092" t="str">
            <v>IBF_AU_EXCL</v>
          </cell>
          <cell r="D1092" t="str">
            <v>IBF_AU_EXCL_LIABS</v>
          </cell>
          <cell r="E1092" t="str">
            <v>2015202020</v>
          </cell>
          <cell r="F1092" t="str">
            <v>2015202020</v>
          </cell>
          <cell r="G1092" t="str">
            <v>2015202020</v>
          </cell>
        </row>
        <row r="1093">
          <cell r="A1093" t="str">
            <v>2015202120</v>
          </cell>
          <cell r="B1093" t="str">
            <v>ACCR BOOK CF HDG REVAL EQTY</v>
          </cell>
          <cell r="C1093" t="str">
            <v>IBF_AU_EXCL</v>
          </cell>
          <cell r="D1093" t="str">
            <v>IBF_AU_EXCL_LIABS</v>
          </cell>
          <cell r="E1093" t="str">
            <v>2015202120</v>
          </cell>
          <cell r="F1093" t="str">
            <v>2015202120</v>
          </cell>
          <cell r="G1093" t="str">
            <v>2015202120</v>
          </cell>
        </row>
        <row r="1094">
          <cell r="A1094" t="str">
            <v>2015202125</v>
          </cell>
          <cell r="B1094" t="str">
            <v>ACCR BOOK CF HDG MTMTU EQTY</v>
          </cell>
          <cell r="C1094" t="str">
            <v>IBF_AU_EXCL</v>
          </cell>
          <cell r="D1094" t="str">
            <v>IBF_AU_EXCL_LIABS</v>
          </cell>
          <cell r="E1094" t="str">
            <v>2015202125</v>
          </cell>
          <cell r="F1094" t="str">
            <v>2015202125</v>
          </cell>
          <cell r="G1094" t="str">
            <v>2015202125</v>
          </cell>
        </row>
        <row r="1095">
          <cell r="A1095" t="str">
            <v>2015202520</v>
          </cell>
          <cell r="B1095" t="str">
            <v>TRADG BOOK CF HDG REVAL COMM</v>
          </cell>
          <cell r="C1095" t="str">
            <v>IBF_AU_EXCL</v>
          </cell>
          <cell r="D1095" t="str">
            <v>IBF_AU_EXCL_LIABS</v>
          </cell>
          <cell r="E1095" t="str">
            <v>2015202520</v>
          </cell>
          <cell r="F1095" t="str">
            <v>2015202520</v>
          </cell>
          <cell r="G1095" t="str">
            <v>2015202520</v>
          </cell>
        </row>
        <row r="1096">
          <cell r="A1096" t="str">
            <v>2015202620</v>
          </cell>
          <cell r="B1096" t="str">
            <v>ACCR BOOK CF HDG REVAL COMM</v>
          </cell>
          <cell r="C1096" t="str">
            <v>IBF_AU_EXCL</v>
          </cell>
          <cell r="D1096" t="str">
            <v>IBF_AU_EXCL_LIABS</v>
          </cell>
          <cell r="E1096" t="str">
            <v>2015202620</v>
          </cell>
          <cell r="F1096" t="str">
            <v>2015202620</v>
          </cell>
          <cell r="G1096" t="str">
            <v>2015202620</v>
          </cell>
        </row>
        <row r="1097">
          <cell r="A1097" t="str">
            <v>2015202625</v>
          </cell>
          <cell r="B1097" t="str">
            <v>ACCR BOOK CF HDG MTMTU COMM</v>
          </cell>
          <cell r="C1097" t="str">
            <v>IBF_AU_EXCL</v>
          </cell>
          <cell r="D1097" t="str">
            <v>IBF_AU_EXCL_LIABS</v>
          </cell>
          <cell r="E1097" t="str">
            <v>2015202625</v>
          </cell>
          <cell r="F1097" t="str">
            <v>2015202625</v>
          </cell>
          <cell r="G1097" t="str">
            <v>2015202625</v>
          </cell>
        </row>
        <row r="1098">
          <cell r="A1098" t="str">
            <v>2015203020</v>
          </cell>
          <cell r="B1098" t="str">
            <v>TRADG BOOK CF HDG REVAL CRDER</v>
          </cell>
          <cell r="C1098" t="str">
            <v>IBF_AU_EXCL</v>
          </cell>
          <cell r="D1098" t="str">
            <v>IBF_AU_EXCL_LIABS</v>
          </cell>
          <cell r="E1098" t="str">
            <v>2015203020</v>
          </cell>
          <cell r="F1098" t="str">
            <v>2015203020</v>
          </cell>
          <cell r="G1098" t="str">
            <v>2015203020</v>
          </cell>
        </row>
        <row r="1099">
          <cell r="A1099" t="str">
            <v>2015203120</v>
          </cell>
          <cell r="B1099" t="str">
            <v>ACCR BOOK CF HDG REVAL CRDER</v>
          </cell>
          <cell r="C1099" t="str">
            <v>IBF_AU_EXCL</v>
          </cell>
          <cell r="D1099" t="str">
            <v>IBF_AU_EXCL_LIABS</v>
          </cell>
          <cell r="E1099" t="str">
            <v>2015203120</v>
          </cell>
          <cell r="F1099" t="str">
            <v>2015203120</v>
          </cell>
          <cell r="G1099" t="str">
            <v>2015203120</v>
          </cell>
        </row>
        <row r="1100">
          <cell r="A1100" t="str">
            <v>2015203125</v>
          </cell>
          <cell r="B1100" t="str">
            <v>ACCR BOOK CF HDG MTMTU CRDER</v>
          </cell>
          <cell r="C1100" t="str">
            <v>IBF_AU_EXCL</v>
          </cell>
          <cell r="D1100" t="str">
            <v>IBF_AU_EXCL_LIABS</v>
          </cell>
          <cell r="E1100" t="str">
            <v>2015203125</v>
          </cell>
          <cell r="F1100" t="str">
            <v>2015203125</v>
          </cell>
          <cell r="G1100" t="str">
            <v>2015203125</v>
          </cell>
        </row>
        <row r="1101">
          <cell r="A1101" t="str">
            <v>2015251520</v>
          </cell>
          <cell r="B1101" t="str">
            <v>TRADG BOOKINV HDG REVL LIAB FX</v>
          </cell>
          <cell r="C1101" t="str">
            <v>IBF_AU_EXCL</v>
          </cell>
          <cell r="D1101" t="str">
            <v>IBF_AU_EXCL_LIABS</v>
          </cell>
          <cell r="E1101" t="str">
            <v>2015251520</v>
          </cell>
          <cell r="F1101" t="str">
            <v>2015251520</v>
          </cell>
          <cell r="G1101" t="str">
            <v>2015251520</v>
          </cell>
        </row>
        <row r="1102">
          <cell r="A1102" t="str">
            <v>2015251620</v>
          </cell>
          <cell r="B1102" t="str">
            <v>ACCR BOOK INV HDG REVAL FX</v>
          </cell>
          <cell r="C1102" t="str">
            <v>IBF_AU_EXCL</v>
          </cell>
          <cell r="D1102" t="str">
            <v>IBF_AU_EXCL_LIABS</v>
          </cell>
          <cell r="E1102" t="str">
            <v>2015251620</v>
          </cell>
          <cell r="F1102" t="str">
            <v>2015251620</v>
          </cell>
          <cell r="G1102" t="str">
            <v>2015251620</v>
          </cell>
        </row>
        <row r="1103">
          <cell r="A1103" t="str">
            <v>2015251625</v>
          </cell>
          <cell r="B1103" t="str">
            <v>ACCR BOOK INV HDG MTMTU FX</v>
          </cell>
          <cell r="C1103" t="str">
            <v>IBF_AU_EXCL</v>
          </cell>
          <cell r="D1103" t="str">
            <v>IBF_AU_EXCL_LIABS</v>
          </cell>
          <cell r="E1103" t="str">
            <v>2015251625</v>
          </cell>
          <cell r="F1103" t="str">
            <v>2015251625</v>
          </cell>
          <cell r="G1103" t="str">
            <v>2015251625</v>
          </cell>
        </row>
        <row r="1104">
          <cell r="A1104" t="str">
            <v>2015501010</v>
          </cell>
          <cell r="B1104" t="str">
            <v>EMBEDDED DERIVATIVE LIAB (CAD)</v>
          </cell>
          <cell r="C1104" t="str">
            <v>IBF_AU_EXCL</v>
          </cell>
          <cell r="D1104" t="str">
            <v>IBF_AU_EXCL_LIABS</v>
          </cell>
          <cell r="E1104" t="str">
            <v>2015501010</v>
          </cell>
          <cell r="F1104" t="str">
            <v>2015501010</v>
          </cell>
          <cell r="G1104" t="str">
            <v>2015501010</v>
          </cell>
        </row>
        <row r="1105">
          <cell r="A1105" t="str">
            <v>2015991020</v>
          </cell>
          <cell r="B1105" t="str">
            <v>INTERNAL REVAL LIAB IR</v>
          </cell>
          <cell r="C1105" t="str">
            <v>IBF_AU_EXCL</v>
          </cell>
          <cell r="D1105" t="str">
            <v>IBF_AU_EXCL_LIABS</v>
          </cell>
          <cell r="E1105" t="str">
            <v>2015991020</v>
          </cell>
          <cell r="F1105" t="str">
            <v>2015991020</v>
          </cell>
          <cell r="G1105" t="str">
            <v>2015991020</v>
          </cell>
        </row>
        <row r="1106">
          <cell r="A1106" t="str">
            <v>2015991025</v>
          </cell>
          <cell r="B1106" t="str">
            <v>INTERNAL MTMTU LIAB IR</v>
          </cell>
          <cell r="C1106" t="str">
            <v>IBF_AU_EXCL</v>
          </cell>
          <cell r="D1106" t="str">
            <v>IBF_AU_EXCL_LIABS</v>
          </cell>
          <cell r="E1106" t="str">
            <v>2015991025</v>
          </cell>
          <cell r="F1106" t="str">
            <v>2015991025</v>
          </cell>
          <cell r="G1106" t="str">
            <v>2015991025</v>
          </cell>
        </row>
        <row r="1107">
          <cell r="A1107" t="str">
            <v>2015991120</v>
          </cell>
          <cell r="B1107" t="str">
            <v>INTERNAL FV HDG REVAL IR</v>
          </cell>
          <cell r="C1107" t="str">
            <v>IBF_AU_EXCL</v>
          </cell>
          <cell r="D1107" t="str">
            <v>IBF_AU_EXCL_LIABS</v>
          </cell>
          <cell r="E1107" t="str">
            <v>2015991120</v>
          </cell>
          <cell r="F1107" t="str">
            <v>2015991120</v>
          </cell>
          <cell r="G1107" t="str">
            <v>2015991120</v>
          </cell>
        </row>
        <row r="1108">
          <cell r="A1108" t="str">
            <v>2015991125</v>
          </cell>
          <cell r="B1108" t="str">
            <v>INTERNAL FV HDG MTMTU IR</v>
          </cell>
          <cell r="C1108" t="str">
            <v>IBF_AU_EXCL</v>
          </cell>
          <cell r="D1108" t="str">
            <v>IBF_AU_EXCL_LIABS</v>
          </cell>
          <cell r="E1108" t="str">
            <v>2015991125</v>
          </cell>
          <cell r="F1108" t="str">
            <v>2015991125</v>
          </cell>
          <cell r="G1108" t="str">
            <v>2015991125</v>
          </cell>
        </row>
        <row r="1109">
          <cell r="A1109" t="str">
            <v>2015991220</v>
          </cell>
          <cell r="B1109" t="str">
            <v>INTERNAL CF HDG REVAL IR</v>
          </cell>
          <cell r="C1109" t="str">
            <v>IBF_AU_EXCL</v>
          </cell>
          <cell r="D1109" t="str">
            <v>IBF_AU_EXCL_LIABS</v>
          </cell>
          <cell r="E1109" t="str">
            <v>2015991220</v>
          </cell>
          <cell r="F1109" t="str">
            <v>2015991220</v>
          </cell>
          <cell r="G1109" t="str">
            <v>2015991220</v>
          </cell>
        </row>
        <row r="1110">
          <cell r="A1110" t="str">
            <v>2015991225</v>
          </cell>
          <cell r="B1110" t="str">
            <v>INTERNAL CF HDG MTMTU IR</v>
          </cell>
          <cell r="C1110" t="str">
            <v>IBF_AU_EXCL</v>
          </cell>
          <cell r="D1110" t="str">
            <v>IBF_AU_EXCL_LIABS</v>
          </cell>
          <cell r="E1110" t="str">
            <v>2015991225</v>
          </cell>
          <cell r="F1110" t="str">
            <v>2015991225</v>
          </cell>
          <cell r="G1110" t="str">
            <v>2015991225</v>
          </cell>
        </row>
        <row r="1111">
          <cell r="A1111" t="str">
            <v>2015991520</v>
          </cell>
          <cell r="B1111" t="str">
            <v>INTERNAL REVAL LIAB FX</v>
          </cell>
          <cell r="C1111" t="str">
            <v>IBF_AU_EXCL</v>
          </cell>
          <cell r="D1111" t="str">
            <v>IBF_AU_EXCL_LIABS</v>
          </cell>
          <cell r="E1111" t="str">
            <v>2015991520</v>
          </cell>
          <cell r="F1111" t="str">
            <v>2015991520</v>
          </cell>
          <cell r="G1111" t="str">
            <v>2015991520</v>
          </cell>
        </row>
        <row r="1112">
          <cell r="A1112" t="str">
            <v>2015991525</v>
          </cell>
          <cell r="B1112" t="str">
            <v>INTERNAL MTMTU LIAB FX</v>
          </cell>
          <cell r="C1112" t="str">
            <v>IBF_AU_EXCL</v>
          </cell>
          <cell r="D1112" t="str">
            <v>IBF_AU_EXCL_LIABS</v>
          </cell>
          <cell r="E1112" t="str">
            <v>2015991525</v>
          </cell>
          <cell r="F1112" t="str">
            <v>2015991525</v>
          </cell>
          <cell r="G1112" t="str">
            <v>2015991525</v>
          </cell>
        </row>
        <row r="1113">
          <cell r="A1113" t="str">
            <v>2015991620</v>
          </cell>
          <cell r="B1113" t="str">
            <v>INTERNAL FV HDG REVAL FX</v>
          </cell>
          <cell r="C1113" t="str">
            <v>IBF_AU_EXCL</v>
          </cell>
          <cell r="D1113" t="str">
            <v>IBF_AU_EXCL_LIABS</v>
          </cell>
          <cell r="E1113" t="str">
            <v>2015991620</v>
          </cell>
          <cell r="F1113" t="str">
            <v>2015991620</v>
          </cell>
          <cell r="G1113" t="str">
            <v>2015991620</v>
          </cell>
        </row>
        <row r="1114">
          <cell r="A1114" t="str">
            <v>2015991625</v>
          </cell>
          <cell r="B1114" t="str">
            <v>INTERNAL FV HDG MTMTU FX</v>
          </cell>
          <cell r="C1114" t="str">
            <v>IBF_AU_EXCL</v>
          </cell>
          <cell r="D1114" t="str">
            <v>IBF_AU_EXCL_LIABS</v>
          </cell>
          <cell r="E1114" t="str">
            <v>2015991625</v>
          </cell>
          <cell r="F1114" t="str">
            <v>2015991625</v>
          </cell>
          <cell r="G1114" t="str">
            <v>2015991625</v>
          </cell>
        </row>
        <row r="1115">
          <cell r="A1115" t="str">
            <v>2015991720</v>
          </cell>
          <cell r="B1115" t="str">
            <v>INTERNAL CF HDG REVAL FX</v>
          </cell>
          <cell r="C1115" t="str">
            <v>IBF_AU_EXCL</v>
          </cell>
          <cell r="D1115" t="str">
            <v>IBF_AU_EXCL_LIABS</v>
          </cell>
          <cell r="E1115" t="str">
            <v>2015991720</v>
          </cell>
          <cell r="F1115" t="str">
            <v>2015991720</v>
          </cell>
          <cell r="G1115" t="str">
            <v>2015991720</v>
          </cell>
        </row>
        <row r="1116">
          <cell r="A1116" t="str">
            <v>2015991725</v>
          </cell>
          <cell r="B1116" t="str">
            <v>INTERNAL CF HDG MTMTU FX</v>
          </cell>
          <cell r="C1116" t="str">
            <v>IBF_AU_EXCL</v>
          </cell>
          <cell r="D1116" t="str">
            <v>IBF_AU_EXCL_LIABS</v>
          </cell>
          <cell r="E1116" t="str">
            <v>2015991725</v>
          </cell>
          <cell r="F1116" t="str">
            <v>2015991725</v>
          </cell>
          <cell r="G1116" t="str">
            <v>2015991725</v>
          </cell>
        </row>
        <row r="1117">
          <cell r="A1117" t="str">
            <v>2015992020</v>
          </cell>
          <cell r="B1117" t="str">
            <v>INTERNAL REVAL LIAB EQTY</v>
          </cell>
          <cell r="C1117" t="str">
            <v>IBF_AU_EXCL</v>
          </cell>
          <cell r="D1117" t="str">
            <v>IBF_AU_EXCL_LIABS</v>
          </cell>
          <cell r="E1117" t="str">
            <v>2015992020</v>
          </cell>
          <cell r="F1117" t="str">
            <v>2015992020</v>
          </cell>
          <cell r="G1117" t="str">
            <v>2015992020</v>
          </cell>
        </row>
        <row r="1118">
          <cell r="A1118" t="str">
            <v>2015992025</v>
          </cell>
          <cell r="B1118" t="str">
            <v>INTERNAL MTMTU LIAB EQTY</v>
          </cell>
          <cell r="C1118" t="str">
            <v>IBF_AU_EXCL</v>
          </cell>
          <cell r="D1118" t="str">
            <v>IBF_AU_EXCL_LIABS</v>
          </cell>
          <cell r="E1118" t="str">
            <v>2015992025</v>
          </cell>
          <cell r="F1118" t="str">
            <v>2015992025</v>
          </cell>
          <cell r="G1118" t="str">
            <v>2015992025</v>
          </cell>
        </row>
        <row r="1119">
          <cell r="A1119" t="str">
            <v>2015992120</v>
          </cell>
          <cell r="B1119" t="str">
            <v>INTERNAL FV HDG REVAL EQTY</v>
          </cell>
          <cell r="C1119" t="str">
            <v>IBF_AU_EXCL</v>
          </cell>
          <cell r="D1119" t="str">
            <v>IBF_AU_EXCL_LIABS</v>
          </cell>
          <cell r="E1119" t="str">
            <v>2015992120</v>
          </cell>
          <cell r="F1119" t="str">
            <v>2015992120</v>
          </cell>
          <cell r="G1119" t="str">
            <v>2015992120</v>
          </cell>
        </row>
        <row r="1120">
          <cell r="A1120" t="str">
            <v>2015992125</v>
          </cell>
          <cell r="B1120" t="str">
            <v>INTERNAL FV HDG MTMTU EQTY</v>
          </cell>
          <cell r="C1120" t="str">
            <v>IBF_AU_EXCL</v>
          </cell>
          <cell r="D1120" t="str">
            <v>IBF_AU_EXCL_LIABS</v>
          </cell>
          <cell r="E1120" t="str">
            <v>2015992125</v>
          </cell>
          <cell r="F1120" t="str">
            <v>2015992125</v>
          </cell>
          <cell r="G1120" t="str">
            <v>2015992125</v>
          </cell>
        </row>
        <row r="1121">
          <cell r="A1121" t="str">
            <v>2015992220</v>
          </cell>
          <cell r="B1121" t="str">
            <v>INTERNAL CF HDG REVAL EQTY</v>
          </cell>
          <cell r="C1121" t="str">
            <v>IBF_AU_EXCL</v>
          </cell>
          <cell r="D1121" t="str">
            <v>IBF_AU_EXCL_LIABS</v>
          </cell>
          <cell r="E1121" t="str">
            <v>2015992220</v>
          </cell>
          <cell r="F1121" t="str">
            <v>2015992220</v>
          </cell>
          <cell r="G1121" t="str">
            <v>2015992220</v>
          </cell>
        </row>
        <row r="1122">
          <cell r="A1122" t="str">
            <v>2015992225</v>
          </cell>
          <cell r="B1122" t="str">
            <v>INTERNAL CF HDG MTMTU EQTY</v>
          </cell>
          <cell r="C1122" t="str">
            <v>IBF_AU_EXCL</v>
          </cell>
          <cell r="D1122" t="str">
            <v>IBF_AU_EXCL_LIABS</v>
          </cell>
          <cell r="E1122" t="str">
            <v>2015992225</v>
          </cell>
          <cell r="F1122" t="str">
            <v>2015992225</v>
          </cell>
          <cell r="G1122" t="str">
            <v>2015992225</v>
          </cell>
        </row>
        <row r="1123">
          <cell r="A1123" t="str">
            <v>2015992520</v>
          </cell>
          <cell r="B1123" t="str">
            <v>INTERNAL REVAL LIAB COMM</v>
          </cell>
          <cell r="C1123" t="str">
            <v>IBF_AU_EXCL</v>
          </cell>
          <cell r="D1123" t="str">
            <v>IBF_AU_EXCL_LIABS</v>
          </cell>
          <cell r="E1123" t="str">
            <v>2015992520</v>
          </cell>
          <cell r="F1123" t="str">
            <v>2015992520</v>
          </cell>
          <cell r="G1123" t="str">
            <v>2015992520</v>
          </cell>
        </row>
        <row r="1124">
          <cell r="A1124" t="str">
            <v>2015992525</v>
          </cell>
          <cell r="B1124" t="str">
            <v>INTERNAL MTMTU LIAB COMM</v>
          </cell>
          <cell r="C1124" t="str">
            <v>IBF_AU_EXCL</v>
          </cell>
          <cell r="D1124" t="str">
            <v>IBF_AU_EXCL_LIABS</v>
          </cell>
          <cell r="E1124" t="str">
            <v>2015992525</v>
          </cell>
          <cell r="F1124" t="str">
            <v>2015992525</v>
          </cell>
          <cell r="G1124" t="str">
            <v>2015992525</v>
          </cell>
        </row>
        <row r="1125">
          <cell r="A1125" t="str">
            <v>2015992620</v>
          </cell>
          <cell r="B1125" t="str">
            <v>INTERNAL FV HDG REVAL COMM</v>
          </cell>
          <cell r="C1125" t="str">
            <v>IBF_AU_EXCL</v>
          </cell>
          <cell r="D1125" t="str">
            <v>IBF_AU_EXCL_LIABS</v>
          </cell>
          <cell r="E1125" t="str">
            <v>2015992620</v>
          </cell>
          <cell r="F1125" t="str">
            <v>2015992620</v>
          </cell>
          <cell r="G1125" t="str">
            <v>2015992620</v>
          </cell>
        </row>
        <row r="1126">
          <cell r="A1126" t="str">
            <v>2015992625</v>
          </cell>
          <cell r="B1126" t="str">
            <v>INTERNAL FV HDG MTMTU COMM</v>
          </cell>
          <cell r="C1126" t="str">
            <v>IBF_AU_EXCL</v>
          </cell>
          <cell r="D1126" t="str">
            <v>IBF_AU_EXCL_LIABS</v>
          </cell>
          <cell r="E1126" t="str">
            <v>2015992625</v>
          </cell>
          <cell r="F1126" t="str">
            <v>2015992625</v>
          </cell>
          <cell r="G1126" t="str">
            <v>2015992625</v>
          </cell>
        </row>
        <row r="1127">
          <cell r="A1127" t="str">
            <v>2015992720</v>
          </cell>
          <cell r="B1127" t="str">
            <v>INTERNAL CF HDG REVAL COMM</v>
          </cell>
          <cell r="C1127" t="str">
            <v>IBF_AU_EXCL</v>
          </cell>
          <cell r="D1127" t="str">
            <v>IBF_AU_EXCL_LIABS</v>
          </cell>
          <cell r="E1127" t="str">
            <v>2015992720</v>
          </cell>
          <cell r="F1127" t="str">
            <v>2015992720</v>
          </cell>
          <cell r="G1127" t="str">
            <v>2015992720</v>
          </cell>
        </row>
        <row r="1128">
          <cell r="A1128" t="str">
            <v>2015992725</v>
          </cell>
          <cell r="B1128" t="str">
            <v>INTERNAL CF HDG MTMTU COMM</v>
          </cell>
          <cell r="C1128" t="str">
            <v>IBF_AU_EXCL</v>
          </cell>
          <cell r="D1128" t="str">
            <v>IBF_AU_EXCL_LIABS</v>
          </cell>
          <cell r="E1128" t="str">
            <v>2015992725</v>
          </cell>
          <cell r="F1128" t="str">
            <v>2015992725</v>
          </cell>
          <cell r="G1128" t="str">
            <v>2015992725</v>
          </cell>
        </row>
        <row r="1129">
          <cell r="A1129" t="str">
            <v>2015993020</v>
          </cell>
          <cell r="B1129" t="str">
            <v>INTERNAL REVAL LIAB CR DERIV</v>
          </cell>
          <cell r="C1129" t="str">
            <v>IBF_AU_EXCL</v>
          </cell>
          <cell r="D1129" t="str">
            <v>IBF_AU_EXCL_LIABS</v>
          </cell>
          <cell r="E1129" t="str">
            <v>2015993020</v>
          </cell>
          <cell r="F1129" t="str">
            <v>2015993020</v>
          </cell>
          <cell r="G1129" t="str">
            <v>2015993020</v>
          </cell>
        </row>
        <row r="1130">
          <cell r="A1130" t="str">
            <v>2015993025</v>
          </cell>
          <cell r="B1130" t="str">
            <v>INTERNAL MTMTU LIAB CR DERIV</v>
          </cell>
          <cell r="C1130" t="str">
            <v>IBF_AU_EXCL</v>
          </cell>
          <cell r="D1130" t="str">
            <v>IBF_AU_EXCL_LIABS</v>
          </cell>
          <cell r="E1130" t="str">
            <v>2015993025</v>
          </cell>
          <cell r="F1130" t="str">
            <v>2015993025</v>
          </cell>
          <cell r="G1130" t="str">
            <v>2015993025</v>
          </cell>
        </row>
        <row r="1131">
          <cell r="A1131" t="str">
            <v>2015993120</v>
          </cell>
          <cell r="B1131" t="str">
            <v>INTERNAL FV HDG REVAL CRDER</v>
          </cell>
          <cell r="C1131" t="str">
            <v>IBF_AU_EXCL</v>
          </cell>
          <cell r="D1131" t="str">
            <v>IBF_AU_EXCL_LIABS</v>
          </cell>
          <cell r="E1131" t="str">
            <v>2015993120</v>
          </cell>
          <cell r="F1131" t="str">
            <v>2015993120</v>
          </cell>
          <cell r="G1131" t="str">
            <v>2015993120</v>
          </cell>
        </row>
        <row r="1132">
          <cell r="A1132" t="str">
            <v>2015993125</v>
          </cell>
          <cell r="B1132" t="str">
            <v>INTERNAL FV HDG MTMTU CRDER</v>
          </cell>
          <cell r="C1132" t="str">
            <v>IBF_AU_EXCL</v>
          </cell>
          <cell r="D1132" t="str">
            <v>IBF_AU_EXCL_LIABS</v>
          </cell>
          <cell r="E1132" t="str">
            <v>2015993125</v>
          </cell>
          <cell r="F1132" t="str">
            <v>2015993125</v>
          </cell>
          <cell r="G1132" t="str">
            <v>2015993125</v>
          </cell>
        </row>
        <row r="1133">
          <cell r="A1133" t="str">
            <v>2015993220</v>
          </cell>
          <cell r="B1133" t="str">
            <v>INTERNAL CF HDG REVAL CRDER</v>
          </cell>
          <cell r="C1133" t="str">
            <v>IBF_AU_EXCL</v>
          </cell>
          <cell r="D1133" t="str">
            <v>IBF_AU_EXCL_LIABS</v>
          </cell>
          <cell r="E1133" t="str">
            <v>2015993220</v>
          </cell>
          <cell r="F1133" t="str">
            <v>2015993220</v>
          </cell>
          <cell r="G1133" t="str">
            <v>2015993220</v>
          </cell>
        </row>
        <row r="1134">
          <cell r="A1134" t="str">
            <v>2015993225</v>
          </cell>
          <cell r="B1134" t="str">
            <v>INTERNAL CF HDG MTMTU CRDER</v>
          </cell>
          <cell r="C1134" t="str">
            <v>IBF_AU_EXCL</v>
          </cell>
          <cell r="D1134" t="str">
            <v>IBF_AU_EXCL_LIABS</v>
          </cell>
          <cell r="E1134" t="str">
            <v>2015993225</v>
          </cell>
          <cell r="F1134" t="str">
            <v>2015993225</v>
          </cell>
          <cell r="G1134" t="str">
            <v>2015993225</v>
          </cell>
        </row>
        <row r="1135">
          <cell r="A1135" t="str">
            <v>2015993525</v>
          </cell>
          <cell r="B1135" t="str">
            <v>UNEXP OPT PREM INT SHORT</v>
          </cell>
          <cell r="C1135" t="str">
            <v>IBF_AU_EXCL</v>
          </cell>
          <cell r="D1135" t="str">
            <v>IBF_AU_EXCL_LIABS</v>
          </cell>
          <cell r="E1135" t="str">
            <v>2015993525</v>
          </cell>
          <cell r="F1135" t="str">
            <v>2015993525</v>
          </cell>
          <cell r="G1135" t="str">
            <v>2015993525</v>
          </cell>
        </row>
        <row r="1136">
          <cell r="A1136" t="str">
            <v>2018101020</v>
          </cell>
          <cell r="B1136" t="str">
            <v>CALL DEPOSIT PRINCIPAL AC NIB</v>
          </cell>
          <cell r="C1136" t="str">
            <v>IBF_AU_EXCL</v>
          </cell>
          <cell r="D1136" t="str">
            <v>IBF_AU_EXCL_LIABS</v>
          </cell>
          <cell r="E1136" t="str">
            <v>2018101020</v>
          </cell>
          <cell r="F1136" t="str">
            <v>2018101020</v>
          </cell>
          <cell r="G1136" t="str">
            <v>2018101020</v>
          </cell>
        </row>
        <row r="1137">
          <cell r="A1137" t="str">
            <v>2018101021</v>
          </cell>
          <cell r="B1137" t="str">
            <v>CALL DEPOSIT PRIN SEGFD AC NIB</v>
          </cell>
          <cell r="C1137" t="str">
            <v>IBF_AU_EXCL</v>
          </cell>
          <cell r="D1137" t="str">
            <v>IBF_AU_EXCL_LIABS</v>
          </cell>
          <cell r="E1137" t="str">
            <v>2018101021</v>
          </cell>
          <cell r="F1137" t="str">
            <v>2018101021</v>
          </cell>
          <cell r="G1137" t="str">
            <v>2018101021</v>
          </cell>
        </row>
        <row r="1138">
          <cell r="A1138" t="str">
            <v>2018101510</v>
          </cell>
          <cell r="B1138" t="str">
            <v>CAPITALISED COSTS DEP</v>
          </cell>
          <cell r="C1138" t="str">
            <v>IBF_AU_EXCL</v>
          </cell>
          <cell r="D1138" t="str">
            <v>IBF_AU_EXCL_LIABS</v>
          </cell>
          <cell r="E1138" t="str">
            <v>2018101510</v>
          </cell>
          <cell r="F1138" t="str">
            <v>2018101510</v>
          </cell>
          <cell r="G1138" t="str">
            <v>2018101510</v>
          </cell>
        </row>
        <row r="1139">
          <cell r="A1139" t="str">
            <v>2018101520</v>
          </cell>
          <cell r="B1139" t="str">
            <v>CAPITALISED COSTS CALL DEP NIB</v>
          </cell>
          <cell r="C1139" t="str">
            <v>IBF_AU_EXCL</v>
          </cell>
          <cell r="D1139" t="str">
            <v>IBF_AU_EXCL_LIABS</v>
          </cell>
          <cell r="E1139" t="str">
            <v>2018101520</v>
          </cell>
          <cell r="F1139" t="str">
            <v>2018101520</v>
          </cell>
          <cell r="G1139" t="str">
            <v>2018101520</v>
          </cell>
        </row>
        <row r="1140">
          <cell r="A1140" t="str">
            <v>2018102510</v>
          </cell>
          <cell r="B1140" t="str">
            <v>CALL DEPOSITS - FV COST IB</v>
          </cell>
          <cell r="C1140" t="str">
            <v>IBF_AU_EXCL</v>
          </cell>
          <cell r="D1140" t="str">
            <v>IBF_AU_EXCL_LIABS</v>
          </cell>
          <cell r="E1140" t="str">
            <v>2018102510</v>
          </cell>
          <cell r="F1140" t="str">
            <v>2018102510</v>
          </cell>
          <cell r="G1140" t="str">
            <v>2018102510</v>
          </cell>
        </row>
        <row r="1141">
          <cell r="A1141" t="str">
            <v>2018102520</v>
          </cell>
          <cell r="B1141" t="str">
            <v>CALL DEPOSITS - FV COST NIB</v>
          </cell>
          <cell r="C1141" t="str">
            <v>IBF_AU_EXCL</v>
          </cell>
          <cell r="D1141" t="str">
            <v>IBF_AU_EXCL_LIABS</v>
          </cell>
          <cell r="E1141" t="str">
            <v>2018102520</v>
          </cell>
          <cell r="F1141" t="str">
            <v>2018102520</v>
          </cell>
          <cell r="G1141" t="str">
            <v>2018102520</v>
          </cell>
        </row>
        <row r="1142">
          <cell r="A1142" t="str">
            <v>2018103010</v>
          </cell>
          <cell r="B1142" t="str">
            <v>CALL DEPOSITS - FV REVAL IB</v>
          </cell>
          <cell r="C1142" t="str">
            <v>IBF_AU_EXCL</v>
          </cell>
          <cell r="D1142" t="str">
            <v>IBF_AU_EXCL_LIABS</v>
          </cell>
          <cell r="E1142" t="str">
            <v>2018103010</v>
          </cell>
          <cell r="F1142" t="str">
            <v>2018103010</v>
          </cell>
          <cell r="G1142" t="str">
            <v>2018103010</v>
          </cell>
        </row>
        <row r="1143">
          <cell r="A1143" t="str">
            <v>2018103020</v>
          </cell>
          <cell r="B1143" t="str">
            <v>CALL DEPOSITS - FV REVAL NIB</v>
          </cell>
          <cell r="C1143" t="str">
            <v>IBF_AU_EXCL</v>
          </cell>
          <cell r="D1143" t="str">
            <v>IBF_AU_EXCL_LIABS</v>
          </cell>
          <cell r="E1143" t="str">
            <v>2018103020</v>
          </cell>
          <cell r="F1143" t="str">
            <v>2018103020</v>
          </cell>
          <cell r="G1143" t="str">
            <v>2018103020</v>
          </cell>
        </row>
        <row r="1144">
          <cell r="A1144" t="str">
            <v>2018103521</v>
          </cell>
          <cell r="B1144" t="str">
            <v>CALL DEP SEGFUNDS ACCR INT NIB</v>
          </cell>
          <cell r="C1144" t="str">
            <v>IBF_AU_EXCL</v>
          </cell>
          <cell r="D1144" t="str">
            <v>IBF_AU_EXCL_LIABS</v>
          </cell>
          <cell r="E1144" t="str">
            <v>2018103521</v>
          </cell>
          <cell r="F1144" t="str">
            <v>2018103521</v>
          </cell>
          <cell r="G1144" t="str">
            <v>2018103521</v>
          </cell>
        </row>
        <row r="1145">
          <cell r="A1145" t="str">
            <v>2018151011</v>
          </cell>
          <cell r="B1145" t="str">
            <v>TERM DEPOSIT AC IB (ASSOC)</v>
          </cell>
          <cell r="C1145" t="str">
            <v>IBF_AU_EXCL</v>
          </cell>
          <cell r="D1145" t="str">
            <v>IBF_AU_EXCL_LIABS</v>
          </cell>
          <cell r="E1145" t="str">
            <v>2018151011</v>
          </cell>
          <cell r="F1145" t="str">
            <v>2018151011</v>
          </cell>
          <cell r="G1145" t="str">
            <v>2018151011</v>
          </cell>
        </row>
        <row r="1146">
          <cell r="A1146" t="str">
            <v>2018151020</v>
          </cell>
          <cell r="B1146" t="str">
            <v>TERM DEPOSIT AMORT COST NIB</v>
          </cell>
          <cell r="C1146" t="str">
            <v>IBF_AU_EXCL</v>
          </cell>
          <cell r="D1146" t="str">
            <v>IBF_AU_EXCL_LIABS</v>
          </cell>
          <cell r="E1146" t="str">
            <v>2018151020</v>
          </cell>
          <cell r="F1146" t="str">
            <v>2018151020</v>
          </cell>
          <cell r="G1146" t="str">
            <v>2018151020</v>
          </cell>
        </row>
        <row r="1147">
          <cell r="A1147" t="str">
            <v>2018151030</v>
          </cell>
          <cell r="B1147" t="str">
            <v>MARGIN DEPOSIT AC IB</v>
          </cell>
          <cell r="C1147" t="str">
            <v>IBF_AU_EXCL</v>
          </cell>
          <cell r="D1147" t="str">
            <v>IBF_AU_EXCL_LIABS</v>
          </cell>
          <cell r="E1147" t="str">
            <v>2018151030</v>
          </cell>
          <cell r="F1147" t="str">
            <v>2018151030</v>
          </cell>
          <cell r="G1147" t="str">
            <v>2018151030</v>
          </cell>
        </row>
        <row r="1148">
          <cell r="A1148" t="str">
            <v>2018151510</v>
          </cell>
          <cell r="B1148" t="str">
            <v>CAPITALISED COSTS TERM DEP IB</v>
          </cell>
          <cell r="C1148" t="str">
            <v>IBF_AU_EXCL</v>
          </cell>
          <cell r="D1148" t="str">
            <v>IBF_AU_EXCL_LIABS</v>
          </cell>
          <cell r="E1148" t="str">
            <v>2018151510</v>
          </cell>
          <cell r="F1148" t="str">
            <v>2018151510</v>
          </cell>
          <cell r="G1148" t="str">
            <v>2018151510</v>
          </cell>
        </row>
        <row r="1149">
          <cell r="A1149" t="str">
            <v>2018151520</v>
          </cell>
          <cell r="B1149" t="str">
            <v>CAPITALISED COSTS TERM DEP NIB</v>
          </cell>
          <cell r="C1149" t="str">
            <v>IBF_AU_EXCL</v>
          </cell>
          <cell r="D1149" t="str">
            <v>IBF_AU_EXCL_LIABS</v>
          </cell>
          <cell r="E1149" t="str">
            <v>2018151520</v>
          </cell>
          <cell r="F1149" t="str">
            <v>2018151520</v>
          </cell>
          <cell r="G1149" t="str">
            <v>2018151520</v>
          </cell>
        </row>
        <row r="1150">
          <cell r="A1150" t="str">
            <v>2018152510</v>
          </cell>
          <cell r="B1150" t="str">
            <v>TERM DEPOSITS - FV COST IB</v>
          </cell>
          <cell r="C1150" t="str">
            <v>IBF_AU_EXCL</v>
          </cell>
          <cell r="D1150" t="str">
            <v>IBF_AU_EXCL_LIABS</v>
          </cell>
          <cell r="E1150" t="str">
            <v>2018152510</v>
          </cell>
          <cell r="F1150" t="str">
            <v>2018152510</v>
          </cell>
          <cell r="G1150" t="str">
            <v>2018152510</v>
          </cell>
        </row>
        <row r="1151">
          <cell r="A1151" t="str">
            <v>2018152520</v>
          </cell>
          <cell r="B1151" t="str">
            <v>TERM DEPOSITS - FV COST NIB</v>
          </cell>
          <cell r="C1151" t="str">
            <v>IBF_AU_EXCL</v>
          </cell>
          <cell r="D1151" t="str">
            <v>IBF_AU_EXCL_LIABS</v>
          </cell>
          <cell r="E1151" t="str">
            <v>2018152520</v>
          </cell>
          <cell r="F1151" t="str">
            <v>2018152520</v>
          </cell>
          <cell r="G1151" t="str">
            <v>2018152520</v>
          </cell>
        </row>
        <row r="1152">
          <cell r="A1152" t="str">
            <v>2018153010</v>
          </cell>
          <cell r="B1152" t="str">
            <v>TERM DEPOSITS - FV REVAL IB</v>
          </cell>
          <cell r="C1152" t="str">
            <v>IBF_AU_EXCL</v>
          </cell>
          <cell r="D1152" t="str">
            <v>IBF_AU_EXCL_LIABS</v>
          </cell>
          <cell r="E1152" t="str">
            <v>2018153010</v>
          </cell>
          <cell r="F1152" t="str">
            <v>2018153010</v>
          </cell>
          <cell r="G1152" t="str">
            <v>2018153010</v>
          </cell>
        </row>
        <row r="1153">
          <cell r="A1153" t="str">
            <v>2018153020</v>
          </cell>
          <cell r="B1153" t="str">
            <v>TERM DEPOSITS - FV REVAL NIB</v>
          </cell>
          <cell r="C1153" t="str">
            <v>IBF_AU_EXCL</v>
          </cell>
          <cell r="D1153" t="str">
            <v>IBF_AU_EXCL_LIABS</v>
          </cell>
          <cell r="E1153" t="str">
            <v>2018153020</v>
          </cell>
          <cell r="F1153" t="str">
            <v>2018153020</v>
          </cell>
          <cell r="G1153" t="str">
            <v>2018153020</v>
          </cell>
        </row>
        <row r="1154">
          <cell r="A1154" t="str">
            <v>2018153521</v>
          </cell>
          <cell r="B1154" t="str">
            <v>TERM DEPOSITS ACRINTNIB(ASSOC)</v>
          </cell>
          <cell r="C1154" t="str">
            <v>IBF_AU_EXCL</v>
          </cell>
          <cell r="D1154" t="str">
            <v>IBF_AU_EXCL_LIABS</v>
          </cell>
          <cell r="E1154" t="str">
            <v>2018153521</v>
          </cell>
          <cell r="F1154" t="str">
            <v>2018153521</v>
          </cell>
          <cell r="G1154" t="str">
            <v>2018153521</v>
          </cell>
        </row>
        <row r="1155">
          <cell r="A1155" t="str">
            <v>2018153530</v>
          </cell>
          <cell r="B1155" t="str">
            <v>MARGIN DEPOSIT ACC INT NIB</v>
          </cell>
          <cell r="C1155" t="str">
            <v>IBF_AU_EXCL</v>
          </cell>
          <cell r="D1155" t="str">
            <v>IBF_AU_EXCL_LIABS</v>
          </cell>
          <cell r="E1155" t="str">
            <v>2018153530</v>
          </cell>
          <cell r="F1155" t="str">
            <v>2018153530</v>
          </cell>
          <cell r="G1155" t="str">
            <v>2018153530</v>
          </cell>
        </row>
        <row r="1156">
          <cell r="A1156" t="str">
            <v>2018157030</v>
          </cell>
          <cell r="B1156" t="str">
            <v>TERM DEPO REVAL HOOPS SPECIFIC</v>
          </cell>
          <cell r="C1156" t="str">
            <v>IBF_AU_EXCL</v>
          </cell>
          <cell r="D1156" t="str">
            <v>IBF_AU_EXCL_LIABS</v>
          </cell>
          <cell r="E1156" t="str">
            <v>2018157030</v>
          </cell>
          <cell r="F1156" t="str">
            <v>2018157030</v>
          </cell>
          <cell r="G1156" t="str">
            <v>2018157030</v>
          </cell>
        </row>
        <row r="1157">
          <cell r="A1157" t="str">
            <v>2021101010</v>
          </cell>
          <cell r="B1157" t="str">
            <v>EURO FRN PRINCIPAL AC IB</v>
          </cell>
          <cell r="C1157" t="str">
            <v>IBF_AU_EXCL</v>
          </cell>
          <cell r="D1157" t="str">
            <v>IBF_AU_EXCL_LIABS</v>
          </cell>
          <cell r="E1157" t="str">
            <v>2021101010</v>
          </cell>
          <cell r="F1157" t="str">
            <v>2021101010</v>
          </cell>
          <cell r="G1157" t="str">
            <v>2021101010</v>
          </cell>
        </row>
        <row r="1158">
          <cell r="A1158" t="str">
            <v>2021101120</v>
          </cell>
          <cell r="B1158" t="str">
            <v>EURO FRN ACC INT AC NIB</v>
          </cell>
          <cell r="C1158" t="str">
            <v>IBF_AU_EXCL</v>
          </cell>
          <cell r="D1158" t="str">
            <v>IBF_AU_EXCL_LIABS</v>
          </cell>
          <cell r="E1158" t="str">
            <v>2021101120</v>
          </cell>
          <cell r="F1158" t="str">
            <v>2021101120</v>
          </cell>
          <cell r="G1158" t="str">
            <v>2021101120</v>
          </cell>
        </row>
        <row r="1159">
          <cell r="A1159" t="str">
            <v>2021101520</v>
          </cell>
          <cell r="B1159" t="str">
            <v>CAP COSTS EURO FRNS NIB</v>
          </cell>
          <cell r="C1159" t="str">
            <v>IBF_AU_EXCL</v>
          </cell>
          <cell r="D1159" t="str">
            <v>IBF_AU_EXCL_LIABS</v>
          </cell>
          <cell r="E1159" t="str">
            <v>2021101520</v>
          </cell>
          <cell r="F1159" t="str">
            <v>2021101520</v>
          </cell>
          <cell r="G1159" t="str">
            <v>2021101520</v>
          </cell>
        </row>
        <row r="1160">
          <cell r="A1160" t="str">
            <v>2021151510</v>
          </cell>
          <cell r="B1160" t="str">
            <v>CAPITALISED COSTS EURO CP IB</v>
          </cell>
          <cell r="C1160" t="str">
            <v>IBF_AU_EXCL</v>
          </cell>
          <cell r="D1160" t="str">
            <v>IBF_AU_EXCL_LIABS</v>
          </cell>
          <cell r="E1160" t="str">
            <v>2021151510</v>
          </cell>
          <cell r="F1160" t="str">
            <v>2021151510</v>
          </cell>
          <cell r="G1160" t="str">
            <v>2021151510</v>
          </cell>
        </row>
        <row r="1161">
          <cell r="A1161" t="str">
            <v>2021151520</v>
          </cell>
          <cell r="B1161" t="str">
            <v>CAPITALISED COSTS EURO CP NIB</v>
          </cell>
          <cell r="C1161" t="str">
            <v>IBF_AU_EXCL</v>
          </cell>
          <cell r="D1161" t="str">
            <v>IBF_AU_EXCL_LIABS</v>
          </cell>
          <cell r="E1161" t="str">
            <v>2021151520</v>
          </cell>
          <cell r="F1161" t="str">
            <v>2021151520</v>
          </cell>
          <cell r="G1161" t="str">
            <v>2021151520</v>
          </cell>
        </row>
        <row r="1162">
          <cell r="A1162" t="str">
            <v>2021201010</v>
          </cell>
          <cell r="B1162" t="str">
            <v>NCD PRINCIPAL AC IB</v>
          </cell>
          <cell r="C1162" t="str">
            <v>IBF_AU_EXCL</v>
          </cell>
          <cell r="D1162" t="str">
            <v>IBF_AU_EXCL_LIABS</v>
          </cell>
          <cell r="E1162" t="str">
            <v>2021201010</v>
          </cell>
          <cell r="F1162" t="str">
            <v>2021201010</v>
          </cell>
          <cell r="G1162" t="str">
            <v>2021201010</v>
          </cell>
        </row>
        <row r="1163">
          <cell r="A1163" t="str">
            <v>2021201120</v>
          </cell>
          <cell r="B1163" t="str">
            <v>NCD ACC INT AC NIB</v>
          </cell>
          <cell r="C1163" t="str">
            <v>IBF_AU_EXCL</v>
          </cell>
          <cell r="D1163" t="str">
            <v>IBF_AU_EXCL_LIABS</v>
          </cell>
          <cell r="E1163" t="str">
            <v>2021201120</v>
          </cell>
          <cell r="F1163" t="str">
            <v>2021201120</v>
          </cell>
          <cell r="G1163" t="str">
            <v>2021201120</v>
          </cell>
        </row>
        <row r="1164">
          <cell r="A1164" t="str">
            <v>2021201520</v>
          </cell>
          <cell r="B1164" t="str">
            <v>CAPITALISED COSTS NCDS NIB</v>
          </cell>
          <cell r="C1164" t="str">
            <v>IBF_AU_EXCL</v>
          </cell>
          <cell r="D1164" t="str">
            <v>IBF_AU_EXCL_LIABS</v>
          </cell>
          <cell r="E1164" t="str">
            <v>2021201520</v>
          </cell>
          <cell r="F1164" t="str">
            <v>2021201520</v>
          </cell>
          <cell r="G1164" t="str">
            <v>2021201520</v>
          </cell>
        </row>
        <row r="1165">
          <cell r="A1165" t="str">
            <v>2021251010</v>
          </cell>
          <cell r="B1165" t="str">
            <v>US CP PRINCIPAL AC IB</v>
          </cell>
          <cell r="C1165" t="str">
            <v>IBF_AU_EXCL</v>
          </cell>
          <cell r="D1165" t="str">
            <v>IBF_AU_EXCL_LIABS</v>
          </cell>
          <cell r="E1165" t="str">
            <v>2021251010</v>
          </cell>
          <cell r="F1165" t="str">
            <v>2021251010</v>
          </cell>
          <cell r="G1165" t="str">
            <v>2021251010</v>
          </cell>
        </row>
        <row r="1166">
          <cell r="A1166" t="str">
            <v>2021251120</v>
          </cell>
          <cell r="B1166" t="str">
            <v>US CP ACC INT AC NIB</v>
          </cell>
          <cell r="C1166" t="str">
            <v>IBF_AU_EXCL</v>
          </cell>
          <cell r="D1166" t="str">
            <v>IBF_AU_EXCL_LIABS</v>
          </cell>
          <cell r="E1166" t="str">
            <v>2021251120</v>
          </cell>
          <cell r="F1166" t="str">
            <v>2021251120</v>
          </cell>
          <cell r="G1166" t="str">
            <v>2021251120</v>
          </cell>
        </row>
        <row r="1167">
          <cell r="A1167" t="str">
            <v>2021251520</v>
          </cell>
          <cell r="B1167" t="str">
            <v>CAPITALISED COSTS US CP AC NIB</v>
          </cell>
          <cell r="C1167" t="str">
            <v>IBF_AU_EXCL</v>
          </cell>
          <cell r="D1167" t="str">
            <v>IBF_AU_EXCL_LIABS</v>
          </cell>
          <cell r="E1167" t="str">
            <v>2021251520</v>
          </cell>
          <cell r="F1167" t="str">
            <v>2021251520</v>
          </cell>
          <cell r="G1167" t="str">
            <v>2021251520</v>
          </cell>
        </row>
        <row r="1168">
          <cell r="A1168" t="str">
            <v>2021301120</v>
          </cell>
          <cell r="B1168" t="str">
            <v>DOMESTIC CP ACC INT AC NIB</v>
          </cell>
          <cell r="C1168" t="str">
            <v>IBF_AU_EXCL</v>
          </cell>
          <cell r="D1168" t="str">
            <v>IBF_AU_EXCL_LIABS</v>
          </cell>
          <cell r="E1168" t="str">
            <v>2021301120</v>
          </cell>
          <cell r="F1168" t="str">
            <v>2021301120</v>
          </cell>
          <cell r="G1168" t="str">
            <v>2021301120</v>
          </cell>
        </row>
        <row r="1169">
          <cell r="A1169" t="str">
            <v>2021351120</v>
          </cell>
          <cell r="B1169" t="str">
            <v>EQUITY NOTE ACC INT AC NIB</v>
          </cell>
          <cell r="C1169" t="str">
            <v>IBF_AU_EXCL</v>
          </cell>
          <cell r="D1169" t="str">
            <v>IBF_AU_EXCL_LIABS</v>
          </cell>
          <cell r="E1169" t="str">
            <v>2021351120</v>
          </cell>
          <cell r="F1169" t="str">
            <v>2021351120</v>
          </cell>
          <cell r="G1169" t="str">
            <v>2021351120</v>
          </cell>
        </row>
        <row r="1170">
          <cell r="A1170" t="str">
            <v>2021351520</v>
          </cell>
          <cell r="B1170" t="str">
            <v>CAPITALISED COST EQTY NOTE NIB</v>
          </cell>
          <cell r="C1170" t="str">
            <v>IBF_AU_EXCL</v>
          </cell>
          <cell r="D1170" t="str">
            <v>IBF_AU_EXCL_LIABS</v>
          </cell>
          <cell r="E1170" t="str">
            <v>2021351520</v>
          </cell>
          <cell r="F1170" t="str">
            <v>2021351520</v>
          </cell>
          <cell r="G1170" t="str">
            <v>2021351520</v>
          </cell>
        </row>
        <row r="1171">
          <cell r="A1171" t="str">
            <v>2021451030</v>
          </cell>
          <cell r="B1171" t="str">
            <v>OTHER NOTES ACC INT FV NIB</v>
          </cell>
          <cell r="C1171" t="str">
            <v>IBF_AU_EXCL</v>
          </cell>
          <cell r="D1171" t="str">
            <v>IBF_AU_EXCL_LIABS</v>
          </cell>
          <cell r="E1171" t="str">
            <v>2021451030</v>
          </cell>
          <cell r="F1171" t="str">
            <v>2021451030</v>
          </cell>
          <cell r="G1171" t="str">
            <v>2021451030</v>
          </cell>
        </row>
        <row r="1172">
          <cell r="A1172" t="str">
            <v>2021451510</v>
          </cell>
          <cell r="B1172" t="str">
            <v>NCD PRINCIPAL FV IB</v>
          </cell>
          <cell r="C1172" t="str">
            <v>IBF_AU_EXCL</v>
          </cell>
          <cell r="D1172" t="str">
            <v>IBF_AU_EXCL_LIABS</v>
          </cell>
          <cell r="E1172" t="str">
            <v>2021451510</v>
          </cell>
          <cell r="F1172" t="str">
            <v>2021451510</v>
          </cell>
          <cell r="G1172" t="str">
            <v>2021451510</v>
          </cell>
        </row>
        <row r="1173">
          <cell r="A1173" t="str">
            <v>2021451520</v>
          </cell>
          <cell r="B1173" t="str">
            <v>NCD REVAL FV NIB</v>
          </cell>
          <cell r="C1173" t="str">
            <v>IBF_AU_EXCL</v>
          </cell>
          <cell r="D1173" t="str">
            <v>IBF_AU_EXCL_LIABS</v>
          </cell>
          <cell r="E1173" t="str">
            <v>2021451520</v>
          </cell>
          <cell r="F1173" t="str">
            <v>2021451520</v>
          </cell>
          <cell r="G1173" t="str">
            <v>2021451520</v>
          </cell>
        </row>
        <row r="1174">
          <cell r="A1174" t="str">
            <v>2021451530</v>
          </cell>
          <cell r="B1174" t="str">
            <v>NCD ACC INT FV NIB</v>
          </cell>
          <cell r="C1174" t="str">
            <v>IBF_AU_EXCL</v>
          </cell>
          <cell r="D1174" t="str">
            <v>IBF_AU_EXCL_LIABS</v>
          </cell>
          <cell r="E1174" t="str">
            <v>2021451530</v>
          </cell>
          <cell r="F1174" t="str">
            <v>2021451530</v>
          </cell>
          <cell r="G1174" t="str">
            <v>2021451530</v>
          </cell>
        </row>
        <row r="1175">
          <cell r="A1175" t="str">
            <v>2021452020</v>
          </cell>
          <cell r="B1175" t="str">
            <v>EQUITY NOTE ACC INT FV NIB</v>
          </cell>
          <cell r="C1175" t="str">
            <v>IBF_AU_EXCL</v>
          </cell>
          <cell r="D1175" t="str">
            <v>IBF_AU_EXCL_LIABS</v>
          </cell>
          <cell r="E1175" t="str">
            <v>2021452020</v>
          </cell>
          <cell r="F1175" t="str">
            <v>2021452020</v>
          </cell>
          <cell r="G1175" t="str">
            <v>2021452020</v>
          </cell>
        </row>
        <row r="1176">
          <cell r="A1176" t="str">
            <v>2021501010</v>
          </cell>
          <cell r="B1176" t="str">
            <v>LCD  PRINCIPAL AC IB</v>
          </cell>
          <cell r="C1176" t="str">
            <v>IBF_AU_EXCL</v>
          </cell>
          <cell r="D1176" t="str">
            <v>IBF_AU_EXCL_LIABS</v>
          </cell>
          <cell r="E1176" t="str">
            <v>2021501010</v>
          </cell>
          <cell r="F1176" t="str">
            <v>2021501010</v>
          </cell>
          <cell r="G1176" t="str">
            <v>2021501010</v>
          </cell>
        </row>
        <row r="1177">
          <cell r="A1177" t="str">
            <v>2021501120</v>
          </cell>
          <cell r="B1177" t="str">
            <v>LCD ACC INT AC NIB</v>
          </cell>
          <cell r="C1177" t="str">
            <v>IBF_AU_EXCL</v>
          </cell>
          <cell r="D1177" t="str">
            <v>IBF_AU_EXCL_LIABS</v>
          </cell>
          <cell r="E1177" t="str">
            <v>2021501120</v>
          </cell>
          <cell r="F1177" t="str">
            <v>2021501120</v>
          </cell>
          <cell r="G1177" t="str">
            <v>2021501120</v>
          </cell>
        </row>
        <row r="1178">
          <cell r="A1178" t="str">
            <v>2021501520</v>
          </cell>
          <cell r="B1178" t="str">
            <v>CAPITALISED COSTS LCDS NIB</v>
          </cell>
          <cell r="C1178" t="str">
            <v>IBF_AU_EXCL</v>
          </cell>
          <cell r="D1178" t="str">
            <v>IBF_AU_EXCL_LIABS</v>
          </cell>
          <cell r="E1178" t="str">
            <v>2021501520</v>
          </cell>
          <cell r="F1178" t="str">
            <v>2021501520</v>
          </cell>
          <cell r="G1178" t="str">
            <v>2021501520</v>
          </cell>
        </row>
        <row r="1179">
          <cell r="A1179" t="str">
            <v>2021991010</v>
          </cell>
          <cell r="B1179" t="str">
            <v>INTERNAL ISSUED PAPER IB</v>
          </cell>
          <cell r="C1179" t="str">
            <v>IBF_AU_EXCL</v>
          </cell>
          <cell r="D1179" t="str">
            <v>IBF_AU_EXCL_LIABS</v>
          </cell>
          <cell r="E1179" t="str">
            <v>2021991010</v>
          </cell>
          <cell r="F1179" t="str">
            <v>2021991010</v>
          </cell>
          <cell r="G1179" t="str">
            <v>2021991010</v>
          </cell>
        </row>
        <row r="1180">
          <cell r="A1180" t="str">
            <v>2021991015</v>
          </cell>
          <cell r="B1180" t="str">
            <v>INT ISSUED PAPER IB</v>
          </cell>
          <cell r="C1180" t="str">
            <v>IBF_AU_EXCL</v>
          </cell>
          <cell r="D1180" t="str">
            <v>IBF_AU_EXCL_LIABS</v>
          </cell>
          <cell r="E1180" t="str">
            <v>2021991015</v>
          </cell>
          <cell r="F1180" t="str">
            <v>2021991015</v>
          </cell>
          <cell r="G1180" t="str">
            <v>2021991015</v>
          </cell>
        </row>
        <row r="1181">
          <cell r="A1181" t="str">
            <v>2021991020</v>
          </cell>
          <cell r="B1181" t="str">
            <v>INTERNAL ISSUED PAPER NIB</v>
          </cell>
          <cell r="C1181" t="str">
            <v>IBF_AU_EXCL</v>
          </cell>
          <cell r="D1181" t="str">
            <v>IBF_AU_EXCL_LIABS</v>
          </cell>
          <cell r="E1181" t="str">
            <v>2021991020</v>
          </cell>
          <cell r="F1181" t="str">
            <v>2021991020</v>
          </cell>
          <cell r="G1181" t="str">
            <v>2021991020</v>
          </cell>
        </row>
        <row r="1182">
          <cell r="A1182" t="str">
            <v>2021991120</v>
          </cell>
          <cell r="B1182" t="str">
            <v>INTERNAL ISS PAPER INT ACC NIB</v>
          </cell>
          <cell r="C1182" t="str">
            <v>IBF_AU_EXCL</v>
          </cell>
          <cell r="D1182" t="str">
            <v>IBF_AU_EXCL_LIABS</v>
          </cell>
          <cell r="E1182" t="str">
            <v>2021991120</v>
          </cell>
          <cell r="F1182" t="str">
            <v>2021991120</v>
          </cell>
          <cell r="G1182" t="str">
            <v>2021991120</v>
          </cell>
        </row>
        <row r="1183">
          <cell r="A1183" t="str">
            <v>2021991125</v>
          </cell>
          <cell r="B1183" t="str">
            <v>INT ISS PAPER AC NIB</v>
          </cell>
          <cell r="C1183" t="str">
            <v>IBF_AU_EXCL</v>
          </cell>
          <cell r="D1183" t="str">
            <v>IBF_AU_EXCL_LIABS</v>
          </cell>
          <cell r="E1183" t="str">
            <v>2021991125</v>
          </cell>
          <cell r="F1183" t="str">
            <v>2021991125</v>
          </cell>
          <cell r="G1183" t="str">
            <v>2021991125</v>
          </cell>
        </row>
        <row r="1184">
          <cell r="A1184" t="str">
            <v>2021992020</v>
          </cell>
          <cell r="B1184" t="str">
            <v>INT ISSUED DEBT LIAB FVTPL NIB</v>
          </cell>
          <cell r="C1184" t="str">
            <v>IBF_AU_EXCL</v>
          </cell>
          <cell r="D1184" t="str">
            <v>IBF_AU_EXCL_LIABS</v>
          </cell>
          <cell r="E1184" t="str">
            <v>2021992020</v>
          </cell>
          <cell r="F1184" t="str">
            <v>2021992020</v>
          </cell>
          <cell r="G1184" t="str">
            <v>2021992020</v>
          </cell>
        </row>
        <row r="1185">
          <cell r="A1185" t="str">
            <v>2027000010</v>
          </cell>
          <cell r="B1185" t="str">
            <v>CUSTOMER DEPOSITS C</v>
          </cell>
          <cell r="C1185" t="str">
            <v>IBF_AU_EXCL</v>
          </cell>
          <cell r="D1185" t="str">
            <v>IBF_AU_EXCL_LIABS</v>
          </cell>
          <cell r="E1185" t="str">
            <v>2027000010</v>
          </cell>
          <cell r="F1185" t="str">
            <v>2027000010</v>
          </cell>
          <cell r="G1185" t="str">
            <v>2027000010</v>
          </cell>
        </row>
        <row r="1186">
          <cell r="A1186" t="str">
            <v>2027000020</v>
          </cell>
          <cell r="B1186" t="str">
            <v>CUSTOMER DEPOSITS NC</v>
          </cell>
          <cell r="C1186" t="str">
            <v>IBF_AU_EXCL</v>
          </cell>
          <cell r="D1186" t="str">
            <v>IBF_AU_EXCL_LIABS</v>
          </cell>
          <cell r="E1186" t="str">
            <v>2027000020</v>
          </cell>
          <cell r="F1186" t="str">
            <v>2027000020</v>
          </cell>
          <cell r="G1186" t="str">
            <v>2027000020</v>
          </cell>
        </row>
        <row r="1187">
          <cell r="A1187" t="str">
            <v>2027000030</v>
          </cell>
          <cell r="B1187" t="str">
            <v>DEFERRED GOVT GRANTS CURRENT</v>
          </cell>
          <cell r="C1187" t="str">
            <v>IBF_AU_EXCL</v>
          </cell>
          <cell r="D1187" t="str">
            <v>IBF_AU_EXCL_LIABS</v>
          </cell>
          <cell r="E1187" t="str">
            <v>2027000030</v>
          </cell>
          <cell r="F1187" t="str">
            <v>2027000030</v>
          </cell>
          <cell r="G1187" t="str">
            <v>2027000030</v>
          </cell>
        </row>
        <row r="1188">
          <cell r="A1188" t="str">
            <v>2027000040</v>
          </cell>
          <cell r="B1188" t="str">
            <v>DEFERRED GOVT GRANTS NONCURREN</v>
          </cell>
          <cell r="C1188" t="str">
            <v>IBF_AU_EXCL</v>
          </cell>
          <cell r="D1188" t="str">
            <v>IBF_AU_EXCL_LIABS</v>
          </cell>
          <cell r="E1188" t="str">
            <v>2027000040</v>
          </cell>
          <cell r="F1188" t="str">
            <v>2027000040</v>
          </cell>
          <cell r="G1188" t="str">
            <v>2027000040</v>
          </cell>
        </row>
        <row r="1189">
          <cell r="A1189" t="str">
            <v>2027101010</v>
          </cell>
          <cell r="B1189" t="str">
            <v>TRADE CREDITORS IB</v>
          </cell>
          <cell r="C1189" t="str">
            <v>IBF_AU_EXCL</v>
          </cell>
          <cell r="D1189" t="str">
            <v>IBF_AU_EXCL_LIABS</v>
          </cell>
          <cell r="E1189" t="str">
            <v>2027101010</v>
          </cell>
          <cell r="F1189" t="str">
            <v>2027101010</v>
          </cell>
          <cell r="G1189" t="str">
            <v>2027101010</v>
          </cell>
        </row>
        <row r="1190">
          <cell r="A1190" t="str">
            <v>2027101040</v>
          </cell>
          <cell r="B1190" t="str">
            <v>WIP PAYMENTS OWING</v>
          </cell>
          <cell r="C1190" t="str">
            <v>IBF_AU_EXCL</v>
          </cell>
          <cell r="D1190" t="str">
            <v>IBF_AU_EXCL_LIABS</v>
          </cell>
          <cell r="E1190" t="str">
            <v>2027101040</v>
          </cell>
          <cell r="F1190" t="str">
            <v>2027101040</v>
          </cell>
          <cell r="G1190" t="str">
            <v>2027101040</v>
          </cell>
        </row>
        <row r="1191">
          <cell r="A1191" t="str">
            <v>2027101525</v>
          </cell>
          <cell r="B1191" t="str">
            <v>BID COST ACCRUAL</v>
          </cell>
          <cell r="C1191" t="str">
            <v>IBF_AU_EXCL</v>
          </cell>
          <cell r="D1191" t="str">
            <v>IBF_AU_EXCL_LIABS</v>
          </cell>
          <cell r="E1191" t="str">
            <v>2027101525</v>
          </cell>
          <cell r="F1191" t="str">
            <v>2027101525</v>
          </cell>
          <cell r="G1191" t="str">
            <v>2027101525</v>
          </cell>
        </row>
        <row r="1192">
          <cell r="A1192" t="str">
            <v>2027101530</v>
          </cell>
          <cell r="B1192" t="str">
            <v>STRAIGHT LINE RENTAL CREDITOR</v>
          </cell>
          <cell r="C1192" t="str">
            <v>IBF_AU_EXCL</v>
          </cell>
          <cell r="D1192" t="str">
            <v>IBF_AU_EXCL_LIABS</v>
          </cell>
          <cell r="E1192" t="str">
            <v>2027101530</v>
          </cell>
          <cell r="F1192" t="str">
            <v>2027101530</v>
          </cell>
          <cell r="G1192" t="str">
            <v>2027101530</v>
          </cell>
        </row>
        <row r="1193">
          <cell r="A1193" t="str">
            <v>2027102020</v>
          </cell>
          <cell r="B1193" t="str">
            <v>INFRASTRUCTURE BOND PAYABLES</v>
          </cell>
          <cell r="C1193" t="str">
            <v>IBF_AU_EXCL</v>
          </cell>
          <cell r="D1193" t="str">
            <v>IBF_AU_EXCL_LIABS</v>
          </cell>
          <cell r="E1193" t="str">
            <v>2027102020</v>
          </cell>
          <cell r="F1193" t="str">
            <v>2027102020</v>
          </cell>
          <cell r="G1193" t="str">
            <v>2027102020</v>
          </cell>
        </row>
        <row r="1194">
          <cell r="A1194" t="str">
            <v>2027102520</v>
          </cell>
          <cell r="B1194" t="str">
            <v>PROJECT MANAGERS FEE PAYABLE</v>
          </cell>
          <cell r="C1194" t="str">
            <v>IBF_AU_EXCL</v>
          </cell>
          <cell r="D1194" t="str">
            <v>IBF_AU_EXCL_LIABS</v>
          </cell>
          <cell r="E1194" t="str">
            <v>2027102520</v>
          </cell>
          <cell r="F1194" t="str">
            <v>2027102520</v>
          </cell>
          <cell r="G1194" t="str">
            <v>2027102520</v>
          </cell>
        </row>
        <row r="1195">
          <cell r="A1195" t="str">
            <v>2027104020</v>
          </cell>
          <cell r="B1195" t="str">
            <v>JOINT VENTURE PAYABLES</v>
          </cell>
          <cell r="C1195" t="str">
            <v>IBF_AU_EXCL</v>
          </cell>
          <cell r="D1195" t="str">
            <v>IBF_AU_EXCL_LIABS</v>
          </cell>
          <cell r="E1195" t="str">
            <v>2027104020</v>
          </cell>
          <cell r="F1195" t="str">
            <v>2027104020</v>
          </cell>
          <cell r="G1195" t="str">
            <v>2027104020</v>
          </cell>
        </row>
        <row r="1196">
          <cell r="A1196" t="str">
            <v>2027104510</v>
          </cell>
          <cell r="B1196" t="str">
            <v>RETAIL FUND FEE PAYBL ACCR IB</v>
          </cell>
          <cell r="C1196" t="str">
            <v>IBF_AU_EXCL</v>
          </cell>
          <cell r="D1196" t="str">
            <v>IBF_AU_EXCL_LIABS</v>
          </cell>
          <cell r="E1196" t="str">
            <v>2027104510</v>
          </cell>
          <cell r="F1196" t="str">
            <v>2027104510</v>
          </cell>
          <cell r="G1196" t="str">
            <v>2027104510</v>
          </cell>
        </row>
        <row r="1197">
          <cell r="A1197" t="str">
            <v>2027104520</v>
          </cell>
          <cell r="B1197" t="str">
            <v>RETAIL FUND FEE PAYBL ACCR</v>
          </cell>
          <cell r="C1197" t="str">
            <v>IBF_AU_EXCL</v>
          </cell>
          <cell r="D1197" t="str">
            <v>IBF_AU_EXCL_LIABS</v>
          </cell>
          <cell r="E1197" t="str">
            <v>2027104520</v>
          </cell>
          <cell r="F1197" t="str">
            <v>2027104520</v>
          </cell>
          <cell r="G1197" t="str">
            <v>2027104520</v>
          </cell>
        </row>
        <row r="1198">
          <cell r="A1198" t="str">
            <v>2027104521</v>
          </cell>
          <cell r="B1198" t="str">
            <v>RETAIL FUND ACCT KEEP FEES</v>
          </cell>
          <cell r="C1198" t="str">
            <v>IBF_AU_EXCL</v>
          </cell>
          <cell r="D1198" t="str">
            <v>IBF_AU_EXCL_LIABS</v>
          </cell>
          <cell r="E1198" t="str">
            <v>2027104521</v>
          </cell>
          <cell r="F1198" t="str">
            <v>2027104521</v>
          </cell>
          <cell r="G1198" t="str">
            <v>2027104521</v>
          </cell>
        </row>
        <row r="1199">
          <cell r="A1199" t="str">
            <v>2027104522</v>
          </cell>
          <cell r="B1199" t="str">
            <v>RETAIL FUND CWF FEES</v>
          </cell>
          <cell r="C1199" t="str">
            <v>IBF_AU_EXCL</v>
          </cell>
          <cell r="D1199" t="str">
            <v>IBF_AU_EXCL_LIABS</v>
          </cell>
          <cell r="E1199" t="str">
            <v>2027104522</v>
          </cell>
          <cell r="F1199" t="str">
            <v>2027104522</v>
          </cell>
          <cell r="G1199" t="str">
            <v>2027104522</v>
          </cell>
        </row>
        <row r="1200">
          <cell r="A1200" t="str">
            <v>2027104523</v>
          </cell>
          <cell r="B1200" t="str">
            <v>RETAIL FUND APPLIC FEES NIB</v>
          </cell>
          <cell r="C1200" t="str">
            <v>IBF_AU_EXCL</v>
          </cell>
          <cell r="D1200" t="str">
            <v>IBF_AU_EXCL_LIABS</v>
          </cell>
          <cell r="E1200" t="str">
            <v>2027104523</v>
          </cell>
          <cell r="F1200" t="str">
            <v>2027104523</v>
          </cell>
          <cell r="G1200" t="str">
            <v>2027104523</v>
          </cell>
        </row>
        <row r="1201">
          <cell r="A1201" t="str">
            <v>2027104524</v>
          </cell>
          <cell r="B1201" t="str">
            <v>RETAIL FUND CHEQUE FEES NIB</v>
          </cell>
          <cell r="C1201" t="str">
            <v>IBF_AU_EXCL</v>
          </cell>
          <cell r="D1201" t="str">
            <v>IBF_AU_EXCL_LIABS</v>
          </cell>
          <cell r="E1201" t="str">
            <v>2027104524</v>
          </cell>
          <cell r="F1201" t="str">
            <v>2027104524</v>
          </cell>
          <cell r="G1201" t="str">
            <v>2027104524</v>
          </cell>
        </row>
        <row r="1202">
          <cell r="A1202" t="str">
            <v>2027104525</v>
          </cell>
          <cell r="B1202" t="str">
            <v>RETAIL FUND DISHONOUR FEES NIB</v>
          </cell>
          <cell r="C1202" t="str">
            <v>IBF_AU_EXCL</v>
          </cell>
          <cell r="D1202" t="str">
            <v>IBF_AU_EXCL_LIABS</v>
          </cell>
          <cell r="E1202" t="str">
            <v>2027104525</v>
          </cell>
          <cell r="F1202" t="str">
            <v>2027104525</v>
          </cell>
          <cell r="G1202" t="str">
            <v>2027104525</v>
          </cell>
        </row>
        <row r="1203">
          <cell r="A1203" t="str">
            <v>2027104526</v>
          </cell>
          <cell r="B1203" t="str">
            <v>RETAIL FUND SEARCH FEES NIB</v>
          </cell>
          <cell r="C1203" t="str">
            <v>IBF_AU_EXCL</v>
          </cell>
          <cell r="D1203" t="str">
            <v>IBF_AU_EXCL_LIABS</v>
          </cell>
          <cell r="E1203" t="str">
            <v>2027104526</v>
          </cell>
          <cell r="F1203" t="str">
            <v>2027104526</v>
          </cell>
          <cell r="G1203" t="str">
            <v>2027104526</v>
          </cell>
        </row>
        <row r="1204">
          <cell r="A1204" t="str">
            <v>2027104527</v>
          </cell>
          <cell r="B1204" t="str">
            <v>RETAIL FUND STMT FEES NIB</v>
          </cell>
          <cell r="C1204" t="str">
            <v>IBF_AU_EXCL</v>
          </cell>
          <cell r="D1204" t="str">
            <v>IBF_AU_EXCL_LIABS</v>
          </cell>
          <cell r="E1204" t="str">
            <v>2027104527</v>
          </cell>
          <cell r="F1204" t="str">
            <v>2027104527</v>
          </cell>
          <cell r="G1204" t="str">
            <v>2027104527</v>
          </cell>
        </row>
        <row r="1205">
          <cell r="A1205" t="str">
            <v>2027105010</v>
          </cell>
          <cell r="B1205" t="str">
            <v>TRUST FEES PAYABLE ACCRUED IB</v>
          </cell>
          <cell r="C1205" t="str">
            <v>IBF_AU_EXCL</v>
          </cell>
          <cell r="D1205" t="str">
            <v>IBF_AU_EXCL_LIABS</v>
          </cell>
          <cell r="E1205" t="str">
            <v>2027105010</v>
          </cell>
          <cell r="F1205" t="str">
            <v>2027105010</v>
          </cell>
          <cell r="G1205" t="str">
            <v>2027105010</v>
          </cell>
        </row>
        <row r="1206">
          <cell r="A1206" t="str">
            <v>2027105020</v>
          </cell>
          <cell r="B1206" t="str">
            <v>TRUST FEES PAYABLE ACCRUED NIB</v>
          </cell>
          <cell r="C1206" t="str">
            <v>IBF_AU_EXCL</v>
          </cell>
          <cell r="D1206" t="str">
            <v>IBF_AU_EXCL_LIABS</v>
          </cell>
          <cell r="E1206" t="str">
            <v>2027105020</v>
          </cell>
          <cell r="F1206" t="str">
            <v>2027105020</v>
          </cell>
          <cell r="G1206" t="str">
            <v>2027105020</v>
          </cell>
        </row>
        <row r="1207">
          <cell r="A1207" t="str">
            <v>2027105021</v>
          </cell>
          <cell r="B1207" t="str">
            <v>TRUST FEES - CUSTODY NIB</v>
          </cell>
          <cell r="C1207" t="str">
            <v>IBF_AU_EXCL</v>
          </cell>
          <cell r="D1207" t="str">
            <v>IBF_AU_EXCL_LIABS</v>
          </cell>
          <cell r="E1207" t="str">
            <v>2027105021</v>
          </cell>
          <cell r="F1207" t="str">
            <v>2027105021</v>
          </cell>
          <cell r="G1207" t="str">
            <v>2027105021</v>
          </cell>
        </row>
        <row r="1208">
          <cell r="A1208" t="str">
            <v>2027105022</v>
          </cell>
          <cell r="B1208" t="str">
            <v>TRUST FEES - MGR EXP RECOV NIB</v>
          </cell>
          <cell r="C1208" t="str">
            <v>IBF_AU_EXCL</v>
          </cell>
          <cell r="D1208" t="str">
            <v>IBF_AU_EXCL_LIABS</v>
          </cell>
          <cell r="E1208" t="str">
            <v>2027105022</v>
          </cell>
          <cell r="F1208" t="str">
            <v>2027105022</v>
          </cell>
          <cell r="G1208" t="str">
            <v>2027105022</v>
          </cell>
        </row>
        <row r="1209">
          <cell r="A1209" t="str">
            <v>2027105030</v>
          </cell>
          <cell r="B1209" t="str">
            <v>CREDITORS (ASSOC) NIB</v>
          </cell>
          <cell r="C1209" t="str">
            <v>IBF_AU_EXCL</v>
          </cell>
          <cell r="D1209" t="str">
            <v>IBF_AU_EXCL_LIABS</v>
          </cell>
          <cell r="E1209" t="str">
            <v>2027105030</v>
          </cell>
          <cell r="F1209" t="str">
            <v>2027105030</v>
          </cell>
          <cell r="G1209" t="str">
            <v>2027105030</v>
          </cell>
        </row>
        <row r="1210">
          <cell r="A1210" t="str">
            <v>2027151020</v>
          </cell>
          <cell r="B1210" t="str">
            <v>BROKERAGE PAYABLE NIB</v>
          </cell>
          <cell r="C1210" t="str">
            <v>IBF_AU_EXCL</v>
          </cell>
          <cell r="D1210" t="str">
            <v>IBF_AU_EXCL_LIABS</v>
          </cell>
          <cell r="E1210" t="str">
            <v>2027151020</v>
          </cell>
          <cell r="F1210" t="str">
            <v>2027151020</v>
          </cell>
          <cell r="G1210" t="str">
            <v>2027151020</v>
          </cell>
        </row>
        <row r="1211">
          <cell r="A1211" t="str">
            <v>2027151521</v>
          </cell>
          <cell r="B1211" t="str">
            <v>REGIST BROKER SETTLMT INST NIB</v>
          </cell>
          <cell r="C1211" t="str">
            <v>IBF_AU_EXCL</v>
          </cell>
          <cell r="D1211" t="str">
            <v>IBF_AU_EXCL_LIABS</v>
          </cell>
          <cell r="E1211" t="str">
            <v>2027151521</v>
          </cell>
          <cell r="F1211" t="str">
            <v>2027151521</v>
          </cell>
          <cell r="G1211" t="str">
            <v>2027151521</v>
          </cell>
        </row>
        <row r="1212">
          <cell r="A1212" t="str">
            <v>2027151522</v>
          </cell>
          <cell r="B1212" t="str">
            <v>REGIST BROKER SETTLMT SUSP NIB</v>
          </cell>
          <cell r="C1212" t="str">
            <v>IBF_AU_EXCL</v>
          </cell>
          <cell r="D1212" t="str">
            <v>IBF_AU_EXCL_LIABS</v>
          </cell>
          <cell r="E1212" t="str">
            <v>2027151522</v>
          </cell>
          <cell r="F1212" t="str">
            <v>2027151522</v>
          </cell>
          <cell r="G1212" t="str">
            <v>2027151522</v>
          </cell>
        </row>
        <row r="1213">
          <cell r="A1213" t="str">
            <v>2027151523</v>
          </cell>
          <cell r="B1213" t="str">
            <v>REGIST BROKER SETTLMT OTH NIB</v>
          </cell>
          <cell r="C1213" t="str">
            <v>IBF_AU_EXCL</v>
          </cell>
          <cell r="D1213" t="str">
            <v>IBF_AU_EXCL_LIABS</v>
          </cell>
          <cell r="E1213" t="str">
            <v>2027151523</v>
          </cell>
          <cell r="F1213" t="str">
            <v>2027151523</v>
          </cell>
          <cell r="G1213" t="str">
            <v>2027151523</v>
          </cell>
        </row>
        <row r="1214">
          <cell r="A1214" t="str">
            <v>2027151524</v>
          </cell>
          <cell r="B1214" t="str">
            <v>BROKER SETTLEMENT INTERNAL NIB</v>
          </cell>
          <cell r="C1214" t="str">
            <v>IBF_AU_EXCL</v>
          </cell>
          <cell r="D1214" t="str">
            <v>IBF_AU_EXCL_LIABS</v>
          </cell>
          <cell r="E1214" t="str">
            <v>2027151524</v>
          </cell>
          <cell r="F1214" t="str">
            <v>2027151524</v>
          </cell>
          <cell r="G1214" t="str">
            <v>2027151524</v>
          </cell>
        </row>
        <row r="1215">
          <cell r="A1215" t="str">
            <v>2027151525</v>
          </cell>
          <cell r="B1215" t="str">
            <v>UNSETTLED TRADE (ASSOC)</v>
          </cell>
          <cell r="C1215" t="str">
            <v>IBF_AU_EXCL</v>
          </cell>
          <cell r="D1215" t="str">
            <v>IBF_AU_EXCL_LIABS</v>
          </cell>
          <cell r="E1215" t="str">
            <v>2027151525</v>
          </cell>
          <cell r="F1215" t="str">
            <v>2027151525</v>
          </cell>
          <cell r="G1215" t="str">
            <v>2027151525</v>
          </cell>
        </row>
        <row r="1216">
          <cell r="A1216" t="str">
            <v>2027152020</v>
          </cell>
          <cell r="B1216" t="str">
            <v>CLIENT MONIES - NIB</v>
          </cell>
          <cell r="C1216" t="str">
            <v>IBF_AU_EXCL</v>
          </cell>
          <cell r="D1216" t="str">
            <v>IBF_AU_EXCL_LIABS</v>
          </cell>
          <cell r="E1216" t="str">
            <v>2027152020</v>
          </cell>
          <cell r="F1216" t="str">
            <v>2027152020</v>
          </cell>
          <cell r="G1216" t="str">
            <v>2027152020</v>
          </cell>
        </row>
        <row r="1217">
          <cell r="A1217" t="str">
            <v>2027152025</v>
          </cell>
          <cell r="B1217" t="str">
            <v>CLIENT MONIES ACC INT - NIB</v>
          </cell>
          <cell r="C1217" t="str">
            <v>IBF_AU_EXCL</v>
          </cell>
          <cell r="D1217" t="str">
            <v>IBF_AU_EXCL_LIABS</v>
          </cell>
          <cell r="E1217" t="str">
            <v>2027152025</v>
          </cell>
          <cell r="F1217" t="str">
            <v>2027152025</v>
          </cell>
          <cell r="G1217" t="str">
            <v>2027152025</v>
          </cell>
        </row>
        <row r="1218">
          <cell r="A1218" t="str">
            <v>2027152030</v>
          </cell>
          <cell r="B1218" t="str">
            <v>CLIENT ADVANCE CONSTRUCTION</v>
          </cell>
          <cell r="C1218" t="str">
            <v>IBF_AU_EXCL</v>
          </cell>
          <cell r="D1218" t="str">
            <v>IBF_AU_EXCL_LIABS</v>
          </cell>
          <cell r="E1218" t="str">
            <v>2027152030</v>
          </cell>
          <cell r="F1218" t="str">
            <v>2027152030</v>
          </cell>
          <cell r="G1218" t="str">
            <v>2027152030</v>
          </cell>
        </row>
        <row r="1219">
          <cell r="A1219" t="str">
            <v>2027201030</v>
          </cell>
          <cell r="B1219" t="str">
            <v>ACCRUED CHGS (ASSOC) NIB</v>
          </cell>
          <cell r="C1219" t="str">
            <v>IBF_AU_EXCL</v>
          </cell>
          <cell r="D1219" t="str">
            <v>IBF_AU_EXCL_LIABS</v>
          </cell>
          <cell r="E1219" t="str">
            <v>2027201030</v>
          </cell>
          <cell r="F1219" t="str">
            <v>2027201030</v>
          </cell>
          <cell r="G1219" t="str">
            <v>2027201030</v>
          </cell>
        </row>
        <row r="1220">
          <cell r="A1220" t="str">
            <v>2027201620</v>
          </cell>
          <cell r="B1220" t="str">
            <v>ACCRUED INSURANCE CHARGES</v>
          </cell>
          <cell r="C1220" t="str">
            <v>IBF_AU_EXCL</v>
          </cell>
          <cell r="D1220" t="str">
            <v>IBF_AU_EXCL_LIABS</v>
          </cell>
          <cell r="E1220" t="str">
            <v>2027201620</v>
          </cell>
          <cell r="F1220" t="str">
            <v>2027201620</v>
          </cell>
          <cell r="G1220" t="str">
            <v>2027201620</v>
          </cell>
        </row>
        <row r="1221">
          <cell r="A1221" t="str">
            <v>2027202022</v>
          </cell>
          <cell r="B1221" t="str">
            <v>PROVIDENT FUND PAYABLE</v>
          </cell>
          <cell r="C1221" t="str">
            <v>IBF_AU_EXCL</v>
          </cell>
          <cell r="D1221" t="str">
            <v>IBF_AU_EXCL_LIABS</v>
          </cell>
          <cell r="E1221" t="str">
            <v>2027202022</v>
          </cell>
          <cell r="F1221" t="str">
            <v>2027202022</v>
          </cell>
          <cell r="G1221" t="str">
            <v>2027202022</v>
          </cell>
        </row>
        <row r="1222">
          <cell r="A1222" t="str">
            <v>2027251020</v>
          </cell>
          <cell r="B1222" t="str">
            <v>TRADE TIMING DIFFERENCES</v>
          </cell>
          <cell r="C1222" t="str">
            <v>IBF_AU_EXCL</v>
          </cell>
          <cell r="D1222" t="str">
            <v>IBF_AU_EXCL_LIABS</v>
          </cell>
          <cell r="E1222" t="str">
            <v>2027251020</v>
          </cell>
          <cell r="F1222" t="str">
            <v>2027251020</v>
          </cell>
          <cell r="G1222" t="str">
            <v>2027251020</v>
          </cell>
        </row>
        <row r="1223">
          <cell r="A1223" t="str">
            <v>2027251520</v>
          </cell>
          <cell r="B1223" t="str">
            <v>BANK REC DIFFERENCES</v>
          </cell>
          <cell r="C1223" t="str">
            <v>IBF_AU_EXCL</v>
          </cell>
          <cell r="D1223" t="str">
            <v>IBF_AU_EXCL_LIABS</v>
          </cell>
          <cell r="E1223" t="str">
            <v>2027251520</v>
          </cell>
          <cell r="F1223" t="str">
            <v>2027251520</v>
          </cell>
          <cell r="G1223" t="str">
            <v>2027251520</v>
          </cell>
        </row>
        <row r="1224">
          <cell r="A1224" t="str">
            <v>2027251521</v>
          </cell>
          <cell r="B1224" t="str">
            <v>UNPRES MIML CHQS UNDER 15 MTHS</v>
          </cell>
          <cell r="C1224" t="str">
            <v>IBF_AU_EXCL</v>
          </cell>
          <cell r="D1224" t="str">
            <v>IBF_AU_EXCL_LIABS</v>
          </cell>
          <cell r="E1224" t="str">
            <v>2027251521</v>
          </cell>
          <cell r="F1224" t="str">
            <v>2027251521</v>
          </cell>
          <cell r="G1224" t="str">
            <v>2027251521</v>
          </cell>
        </row>
        <row r="1225">
          <cell r="A1225" t="str">
            <v>2027251522</v>
          </cell>
          <cell r="B1225" t="str">
            <v>UNPRES BANK CHQS UNDER 15 MTHS</v>
          </cell>
          <cell r="C1225" t="str">
            <v>IBF_AU_EXCL</v>
          </cell>
          <cell r="D1225" t="str">
            <v>IBF_AU_EXCL_LIABS</v>
          </cell>
          <cell r="E1225" t="str">
            <v>2027251522</v>
          </cell>
          <cell r="F1225" t="str">
            <v>2027251522</v>
          </cell>
          <cell r="G1225" t="str">
            <v>2027251522</v>
          </cell>
        </row>
        <row r="1226">
          <cell r="A1226" t="str">
            <v>2027251523</v>
          </cell>
          <cell r="B1226" t="str">
            <v>UNPRES BANK CHQS OVER 15 MTHS</v>
          </cell>
          <cell r="C1226" t="str">
            <v>IBF_AU_EXCL</v>
          </cell>
          <cell r="D1226" t="str">
            <v>IBF_AU_EXCL_LIABS</v>
          </cell>
          <cell r="E1226" t="str">
            <v>2027251523</v>
          </cell>
          <cell r="F1226" t="str">
            <v>2027251523</v>
          </cell>
          <cell r="G1226" t="str">
            <v>2027251523</v>
          </cell>
        </row>
        <row r="1227">
          <cell r="A1227" t="str">
            <v>2027251524</v>
          </cell>
          <cell r="B1227" t="str">
            <v>STOPPED AND CANCELLED CHEQUES</v>
          </cell>
          <cell r="C1227" t="str">
            <v>IBF_AU_EXCL</v>
          </cell>
          <cell r="D1227" t="str">
            <v>IBF_AU_EXCL_LIABS</v>
          </cell>
          <cell r="E1227" t="str">
            <v>2027251524</v>
          </cell>
          <cell r="F1227" t="str">
            <v>2027251524</v>
          </cell>
          <cell r="G1227" t="str">
            <v>2027251524</v>
          </cell>
        </row>
        <row r="1228">
          <cell r="A1228" t="str">
            <v>2027252021</v>
          </cell>
          <cell r="B1228" t="str">
            <v>PAYROLL ADJUSTMENTS</v>
          </cell>
          <cell r="C1228" t="str">
            <v>IBF_AU_EXCL</v>
          </cell>
          <cell r="D1228" t="str">
            <v>IBF_AU_EXCL_LIABS</v>
          </cell>
          <cell r="E1228" t="str">
            <v>2027252021</v>
          </cell>
          <cell r="F1228" t="str">
            <v>2027252021</v>
          </cell>
          <cell r="G1228" t="str">
            <v>2027252021</v>
          </cell>
        </row>
        <row r="1229">
          <cell r="A1229" t="str">
            <v>2027252022</v>
          </cell>
          <cell r="B1229" t="str">
            <v>PAYROLL SUSPENSE PAYABLE</v>
          </cell>
          <cell r="C1229" t="str">
            <v>IBF_AU_EXCL</v>
          </cell>
          <cell r="D1229" t="str">
            <v>IBF_AU_EXCL_LIABS</v>
          </cell>
          <cell r="E1229" t="str">
            <v>2027252022</v>
          </cell>
          <cell r="F1229" t="str">
            <v>2027252022</v>
          </cell>
          <cell r="G1229" t="str">
            <v>2027252022</v>
          </cell>
        </row>
        <row r="1230">
          <cell r="A1230" t="str">
            <v>2027252024</v>
          </cell>
          <cell r="B1230" t="str">
            <v>PAYROLL TERMINATION DIFFS</v>
          </cell>
          <cell r="C1230" t="str">
            <v>IBF_AU_EXCL</v>
          </cell>
          <cell r="D1230" t="str">
            <v>IBF_AU_EXCL_LIABS</v>
          </cell>
          <cell r="E1230" t="str">
            <v>2027252024</v>
          </cell>
          <cell r="F1230" t="str">
            <v>2027252024</v>
          </cell>
          <cell r="G1230" t="str">
            <v>2027252024</v>
          </cell>
        </row>
        <row r="1231">
          <cell r="A1231" t="str">
            <v>2027252025</v>
          </cell>
          <cell r="B1231" t="str">
            <v>BCR PROFIT SHARE</v>
          </cell>
          <cell r="C1231" t="str">
            <v>IBF_AU_EXCL</v>
          </cell>
          <cell r="D1231" t="str">
            <v>IBF_AU_EXCL_LIABS</v>
          </cell>
          <cell r="E1231" t="str">
            <v>2027252025</v>
          </cell>
          <cell r="F1231" t="str">
            <v>2027252025</v>
          </cell>
          <cell r="G1231" t="str">
            <v>2027252025</v>
          </cell>
        </row>
        <row r="1232">
          <cell r="A1232" t="str">
            <v>2027252026</v>
          </cell>
          <cell r="B1232" t="str">
            <v>BCR SURPLUS  DEFICIT</v>
          </cell>
          <cell r="C1232" t="str">
            <v>IBF_AU_EXCL</v>
          </cell>
          <cell r="D1232" t="str">
            <v>IBF_AU_EXCL_LIABS</v>
          </cell>
          <cell r="E1232" t="str">
            <v>2027252026</v>
          </cell>
          <cell r="F1232" t="str">
            <v>2027252026</v>
          </cell>
          <cell r="G1232" t="str">
            <v>2027252026</v>
          </cell>
        </row>
        <row r="1233">
          <cell r="A1233" t="str">
            <v>2027252027</v>
          </cell>
          <cell r="B1233" t="str">
            <v>BCR VESTED PROFIT SHARE</v>
          </cell>
          <cell r="C1233" t="str">
            <v>IBF_AU_EXCL</v>
          </cell>
          <cell r="D1233" t="str">
            <v>IBF_AU_EXCL_LIABS</v>
          </cell>
          <cell r="E1233" t="str">
            <v>2027252027</v>
          </cell>
          <cell r="F1233" t="str">
            <v>2027252027</v>
          </cell>
          <cell r="G1233" t="str">
            <v>2027252027</v>
          </cell>
        </row>
        <row r="1234">
          <cell r="A1234" t="str">
            <v>2027252028</v>
          </cell>
          <cell r="B1234" t="str">
            <v>REM ACCOUNTING CLEARING</v>
          </cell>
          <cell r="C1234" t="str">
            <v>IBF_AU_EXCL</v>
          </cell>
          <cell r="D1234" t="str">
            <v>IBF_AU_EXCL_LIABS</v>
          </cell>
          <cell r="E1234" t="str">
            <v>2027252028</v>
          </cell>
          <cell r="F1234" t="str">
            <v>2027252028</v>
          </cell>
          <cell r="G1234" t="str">
            <v>2027252028</v>
          </cell>
        </row>
        <row r="1235">
          <cell r="A1235" t="str">
            <v>2027252030</v>
          </cell>
          <cell r="B1235" t="str">
            <v>ACCRUED PAYROLL LIABILITY</v>
          </cell>
          <cell r="C1235" t="str">
            <v>IBF_AU_EXCL</v>
          </cell>
          <cell r="D1235" t="str">
            <v>IBF_AU_EXCL_LIABS</v>
          </cell>
          <cell r="E1235" t="str">
            <v>2027252030</v>
          </cell>
          <cell r="F1235" t="str">
            <v>2027252030</v>
          </cell>
          <cell r="G1235" t="str">
            <v>2027252030</v>
          </cell>
        </row>
        <row r="1236">
          <cell r="A1236" t="str">
            <v>2027252121</v>
          </cell>
          <cell r="B1236" t="str">
            <v>BCR EMPLOYEE CAPACITIES</v>
          </cell>
          <cell r="C1236" t="str">
            <v>IBF_AU_EXCL</v>
          </cell>
          <cell r="D1236" t="str">
            <v>IBF_AU_EXCL_LIABS</v>
          </cell>
          <cell r="E1236" t="str">
            <v>2027252121</v>
          </cell>
          <cell r="F1236" t="str">
            <v>2027252121</v>
          </cell>
          <cell r="G1236" t="str">
            <v>2027252121</v>
          </cell>
        </row>
        <row r="1237">
          <cell r="A1237" t="str">
            <v>2027252122</v>
          </cell>
          <cell r="B1237" t="str">
            <v>BCR CAPACITY ADJUSTMENTS</v>
          </cell>
          <cell r="C1237" t="str">
            <v>IBF_AU_EXCL</v>
          </cell>
          <cell r="D1237" t="str">
            <v>IBF_AU_EXCL_LIABS</v>
          </cell>
          <cell r="E1237" t="str">
            <v>2027252122</v>
          </cell>
          <cell r="F1237" t="str">
            <v>2027252122</v>
          </cell>
          <cell r="G1237" t="str">
            <v>2027252122</v>
          </cell>
        </row>
        <row r="1238">
          <cell r="A1238" t="str">
            <v>2027252123</v>
          </cell>
          <cell r="B1238" t="str">
            <v>BCR EXPENSE PAYMENTS</v>
          </cell>
          <cell r="C1238" t="str">
            <v>IBF_AU_EXCL</v>
          </cell>
          <cell r="D1238" t="str">
            <v>IBF_AU_EXCL_LIABS</v>
          </cell>
          <cell r="E1238" t="str">
            <v>2027252123</v>
          </cell>
          <cell r="F1238" t="str">
            <v>2027252123</v>
          </cell>
          <cell r="G1238" t="str">
            <v>2027252123</v>
          </cell>
        </row>
        <row r="1239">
          <cell r="A1239" t="str">
            <v>2027252124</v>
          </cell>
          <cell r="B1239" t="str">
            <v>BCR CAPACITIES (OFFSHORE)</v>
          </cell>
          <cell r="C1239" t="str">
            <v>IBF_AU_EXCL</v>
          </cell>
          <cell r="D1239" t="str">
            <v>IBF_AU_EXCL_LIABS</v>
          </cell>
          <cell r="E1239" t="str">
            <v>2027252124</v>
          </cell>
          <cell r="F1239" t="str">
            <v>2027252124</v>
          </cell>
          <cell r="G1239" t="str">
            <v>2027252124</v>
          </cell>
        </row>
        <row r="1240">
          <cell r="A1240" t="str">
            <v>2027252125</v>
          </cell>
          <cell r="B1240" t="str">
            <v>BCR PROFIT SHARE</v>
          </cell>
          <cell r="C1240" t="str">
            <v>IBF_AU_EXCL</v>
          </cell>
          <cell r="D1240" t="str">
            <v>IBF_AU_EXCL_LIABS</v>
          </cell>
          <cell r="E1240" t="str">
            <v>2027252125</v>
          </cell>
          <cell r="F1240" t="str">
            <v>2027252125</v>
          </cell>
          <cell r="G1240" t="str">
            <v>2027252125</v>
          </cell>
        </row>
        <row r="1241">
          <cell r="A1241" t="str">
            <v>2027252126</v>
          </cell>
          <cell r="B1241" t="str">
            <v>BCR SURPLUS OR DEFICIT</v>
          </cell>
          <cell r="C1241" t="str">
            <v>IBF_AU_EXCL</v>
          </cell>
          <cell r="D1241" t="str">
            <v>IBF_AU_EXCL_LIABS</v>
          </cell>
          <cell r="E1241" t="str">
            <v>2027252126</v>
          </cell>
          <cell r="F1241" t="str">
            <v>2027252126</v>
          </cell>
          <cell r="G1241" t="str">
            <v>2027252126</v>
          </cell>
        </row>
        <row r="1242">
          <cell r="A1242" t="str">
            <v>2027252127</v>
          </cell>
          <cell r="B1242" t="str">
            <v>BCR VESTED PROFIT SHARE</v>
          </cell>
          <cell r="C1242" t="str">
            <v>IBF_AU_EXCL</v>
          </cell>
          <cell r="D1242" t="str">
            <v>IBF_AU_EXCL_LIABS</v>
          </cell>
          <cell r="E1242" t="str">
            <v>2027252127</v>
          </cell>
          <cell r="F1242" t="str">
            <v>2027252127</v>
          </cell>
          <cell r="G1242" t="str">
            <v>2027252127</v>
          </cell>
        </row>
        <row r="1243">
          <cell r="A1243" t="str">
            <v>2027252128</v>
          </cell>
          <cell r="B1243" t="str">
            <v>REM ACCOUNTING CLEARING</v>
          </cell>
          <cell r="C1243" t="str">
            <v>IBF_AU_EXCL</v>
          </cell>
          <cell r="D1243" t="str">
            <v>IBF_AU_EXCL_LIABS</v>
          </cell>
          <cell r="E1243" t="str">
            <v>2027252128</v>
          </cell>
          <cell r="F1243" t="str">
            <v>2027252128</v>
          </cell>
          <cell r="G1243" t="str">
            <v>2027252128</v>
          </cell>
        </row>
        <row r="1244">
          <cell r="A1244" t="str">
            <v>2027252221</v>
          </cell>
          <cell r="B1244" t="str">
            <v>GENERAL EMPLOY DEDUCTIONS</v>
          </cell>
          <cell r="C1244" t="str">
            <v>IBF_AU_EXCL</v>
          </cell>
          <cell r="D1244" t="str">
            <v>IBF_AU_EXCL_LIABS</v>
          </cell>
          <cell r="E1244" t="str">
            <v>2027252221</v>
          </cell>
          <cell r="F1244" t="str">
            <v>2027252221</v>
          </cell>
          <cell r="G1244" t="str">
            <v>2027252221</v>
          </cell>
        </row>
        <row r="1245">
          <cell r="A1245" t="str">
            <v>2027252222</v>
          </cell>
          <cell r="B1245" t="str">
            <v>SUPERANNUATION DEDUCTIONS</v>
          </cell>
          <cell r="C1245" t="str">
            <v>IBF_AU_EXCL</v>
          </cell>
          <cell r="D1245" t="str">
            <v>IBF_AU_EXCL_LIABS</v>
          </cell>
          <cell r="E1245" t="str">
            <v>2027252222</v>
          </cell>
          <cell r="F1245" t="str">
            <v>2027252222</v>
          </cell>
          <cell r="G1245" t="str">
            <v>2027252222</v>
          </cell>
        </row>
        <row r="1246">
          <cell r="A1246" t="str">
            <v>2027252223</v>
          </cell>
          <cell r="B1246" t="str">
            <v>SUPERANNUATION JPP</v>
          </cell>
          <cell r="C1246" t="str">
            <v>IBF_AU_EXCL</v>
          </cell>
          <cell r="D1246" t="str">
            <v>IBF_AU_EXCL_LIABS</v>
          </cell>
          <cell r="E1246" t="str">
            <v>2027252223</v>
          </cell>
          <cell r="F1246" t="str">
            <v>2027252223</v>
          </cell>
          <cell r="G1246" t="str">
            <v>2027252223</v>
          </cell>
        </row>
        <row r="1247">
          <cell r="A1247" t="str">
            <v>2027252224</v>
          </cell>
          <cell r="B1247" t="str">
            <v>MV INSURANCE RECOVERY</v>
          </cell>
          <cell r="C1247" t="str">
            <v>IBF_AU_EXCL</v>
          </cell>
          <cell r="D1247" t="str">
            <v>IBF_AU_EXCL_LIABS</v>
          </cell>
          <cell r="E1247" t="str">
            <v>2027252224</v>
          </cell>
          <cell r="F1247" t="str">
            <v>2027252224</v>
          </cell>
          <cell r="G1247" t="str">
            <v>2027252224</v>
          </cell>
        </row>
        <row r="1248">
          <cell r="A1248" t="str">
            <v>2027252225</v>
          </cell>
          <cell r="B1248" t="str">
            <v>INPAT HEALTH INSUR RECOVER</v>
          </cell>
          <cell r="C1248" t="str">
            <v>IBF_AU_EXCL</v>
          </cell>
          <cell r="D1248" t="str">
            <v>IBF_AU_EXCL_LIABS</v>
          </cell>
          <cell r="E1248" t="str">
            <v>2027252225</v>
          </cell>
          <cell r="F1248" t="str">
            <v>2027252225</v>
          </cell>
          <cell r="G1248" t="str">
            <v>2027252225</v>
          </cell>
        </row>
        <row r="1249">
          <cell r="A1249" t="str">
            <v>2027252226</v>
          </cell>
          <cell r="B1249" t="str">
            <v>NOVATED LEASE</v>
          </cell>
          <cell r="C1249" t="str">
            <v>IBF_AU_EXCL</v>
          </cell>
          <cell r="D1249" t="str">
            <v>IBF_AU_EXCL_LIABS</v>
          </cell>
          <cell r="E1249" t="str">
            <v>2027252226</v>
          </cell>
          <cell r="F1249" t="str">
            <v>2027252226</v>
          </cell>
          <cell r="G1249" t="str">
            <v>2027252226</v>
          </cell>
        </row>
        <row r="1250">
          <cell r="A1250" t="str">
            <v>2027252321</v>
          </cell>
          <cell r="B1250" t="str">
            <v>PROFIT SHARE CURRENT</v>
          </cell>
          <cell r="C1250" t="str">
            <v>IBF_AU_EXCL</v>
          </cell>
          <cell r="D1250" t="str">
            <v>IBF_AU_EXCL_LIABS</v>
          </cell>
          <cell r="E1250" t="str">
            <v>2027252321</v>
          </cell>
          <cell r="F1250" t="str">
            <v>2027252321</v>
          </cell>
          <cell r="G1250" t="str">
            <v>2027252321</v>
          </cell>
        </row>
        <row r="1251">
          <cell r="A1251" t="str">
            <v>2027252322</v>
          </cell>
          <cell r="B1251" t="str">
            <v>SHARE ACQUISITION CLEARING</v>
          </cell>
          <cell r="C1251" t="str">
            <v>IBF_AU_EXCL</v>
          </cell>
          <cell r="D1251" t="str">
            <v>IBF_AU_EXCL_LIABS</v>
          </cell>
          <cell r="E1251" t="str">
            <v>2027252322</v>
          </cell>
          <cell r="F1251" t="str">
            <v>2027252322</v>
          </cell>
          <cell r="G1251" t="str">
            <v>2027252322</v>
          </cell>
        </row>
        <row r="1252">
          <cell r="A1252" t="str">
            <v>2027252323</v>
          </cell>
          <cell r="B1252" t="str">
            <v>OFFSHORE PAYMENTS CLEARING</v>
          </cell>
          <cell r="C1252" t="str">
            <v>IBF_AU_EXCL</v>
          </cell>
          <cell r="D1252" t="str">
            <v>IBF_AU_EXCL_LIABS</v>
          </cell>
          <cell r="E1252" t="str">
            <v>2027252323</v>
          </cell>
          <cell r="F1252" t="str">
            <v>2027252323</v>
          </cell>
          <cell r="G1252" t="str">
            <v>2027252323</v>
          </cell>
        </row>
        <row r="1253">
          <cell r="A1253" t="str">
            <v>2027252324</v>
          </cell>
          <cell r="B1253" t="str">
            <v>CROSS DIVISIONAL AWARDS</v>
          </cell>
          <cell r="C1253" t="str">
            <v>IBF_AU_EXCL</v>
          </cell>
          <cell r="D1253" t="str">
            <v>IBF_AU_EXCL_LIABS</v>
          </cell>
          <cell r="E1253" t="str">
            <v>2027252324</v>
          </cell>
          <cell r="F1253" t="str">
            <v>2027252324</v>
          </cell>
          <cell r="G1253" t="str">
            <v>2027252324</v>
          </cell>
        </row>
        <row r="1254">
          <cell r="A1254" t="str">
            <v>2027252325</v>
          </cell>
          <cell r="B1254" t="str">
            <v>PROFIT SHARE FOREGONE</v>
          </cell>
          <cell r="C1254" t="str">
            <v>IBF_AU_EXCL</v>
          </cell>
          <cell r="D1254" t="str">
            <v>IBF_AU_EXCL_LIABS</v>
          </cell>
          <cell r="E1254" t="str">
            <v>2027252325</v>
          </cell>
          <cell r="F1254" t="str">
            <v>2027252325</v>
          </cell>
          <cell r="G1254" t="str">
            <v>2027252325</v>
          </cell>
        </row>
        <row r="1255">
          <cell r="A1255" t="str">
            <v>2027252326</v>
          </cell>
          <cell r="B1255" t="str">
            <v>PROFIT SHARE INTEREST</v>
          </cell>
          <cell r="C1255" t="str">
            <v>IBF_AU_EXCL</v>
          </cell>
          <cell r="D1255" t="str">
            <v>IBF_AU_EXCL_LIABS</v>
          </cell>
          <cell r="E1255" t="str">
            <v>2027252326</v>
          </cell>
          <cell r="F1255" t="str">
            <v>2027252326</v>
          </cell>
          <cell r="G1255" t="str">
            <v>2027252326</v>
          </cell>
        </row>
        <row r="1256">
          <cell r="A1256" t="str">
            <v>2027252327</v>
          </cell>
          <cell r="B1256" t="str">
            <v>PROFIT SHARE PREPAYMENTS</v>
          </cell>
          <cell r="C1256" t="str">
            <v>IBF_AU_EXCL</v>
          </cell>
          <cell r="D1256" t="str">
            <v>IBF_AU_EXCL_LIABS</v>
          </cell>
          <cell r="E1256" t="str">
            <v>2027252327</v>
          </cell>
          <cell r="F1256" t="str">
            <v>2027252327</v>
          </cell>
          <cell r="G1256" t="str">
            <v>2027252327</v>
          </cell>
        </row>
        <row r="1257">
          <cell r="A1257" t="str">
            <v>2027252328</v>
          </cell>
          <cell r="B1257" t="str">
            <v>PROFIT SHARE RETAINED</v>
          </cell>
          <cell r="C1257" t="str">
            <v>IBF_AU_EXCL</v>
          </cell>
          <cell r="D1257" t="str">
            <v>IBF_AU_EXCL_LIABS</v>
          </cell>
          <cell r="E1257" t="str">
            <v>2027252328</v>
          </cell>
          <cell r="F1257" t="str">
            <v>2027252328</v>
          </cell>
          <cell r="G1257" t="str">
            <v>2027252328</v>
          </cell>
        </row>
        <row r="1258">
          <cell r="A1258" t="str">
            <v>2027252329</v>
          </cell>
          <cell r="B1258" t="str">
            <v>PROFIT SHARE SURPLUS DEFICIT</v>
          </cell>
          <cell r="C1258" t="str">
            <v>IBF_AU_EXCL</v>
          </cell>
          <cell r="D1258" t="str">
            <v>IBF_AU_EXCL_LIABS</v>
          </cell>
          <cell r="E1258" t="str">
            <v>2027252329</v>
          </cell>
          <cell r="F1258" t="str">
            <v>2027252329</v>
          </cell>
          <cell r="G1258" t="str">
            <v>2027252329</v>
          </cell>
        </row>
        <row r="1259">
          <cell r="A1259" t="str">
            <v>2027252351</v>
          </cell>
          <cell r="B1259" t="str">
            <v>CURRENT PROFIT SHARE 2007</v>
          </cell>
          <cell r="C1259" t="str">
            <v>IBF_AU_EXCL</v>
          </cell>
          <cell r="D1259" t="str">
            <v>IBF_AU_EXCL_LIABS</v>
          </cell>
          <cell r="E1259" t="str">
            <v>2027252351</v>
          </cell>
          <cell r="F1259" t="str">
            <v>2027252351</v>
          </cell>
          <cell r="G1259" t="str">
            <v>2027252351</v>
          </cell>
        </row>
        <row r="1260">
          <cell r="A1260" t="str">
            <v>2027252353</v>
          </cell>
          <cell r="B1260" t="str">
            <v>OVERSEAS PROFIT CHARE CLEARING</v>
          </cell>
          <cell r="C1260" t="str">
            <v>IBF_AU_EXCL</v>
          </cell>
          <cell r="D1260" t="str">
            <v>IBF_AU_EXCL_LIABS</v>
          </cell>
          <cell r="E1260" t="str">
            <v>2027252353</v>
          </cell>
          <cell r="F1260" t="str">
            <v>2027252353</v>
          </cell>
          <cell r="G1260" t="str">
            <v>2027252353</v>
          </cell>
        </row>
        <row r="1261">
          <cell r="A1261" t="str">
            <v>2027252356</v>
          </cell>
          <cell r="B1261" t="str">
            <v>INT RETAINED PROFIT SHARE 2007</v>
          </cell>
          <cell r="C1261" t="str">
            <v>IBF_AU_EXCL</v>
          </cell>
          <cell r="D1261" t="str">
            <v>IBF_AU_EXCL_LIABS</v>
          </cell>
          <cell r="E1261" t="str">
            <v>2027252356</v>
          </cell>
          <cell r="F1261" t="str">
            <v>2027252356</v>
          </cell>
          <cell r="G1261" t="str">
            <v>2027252356</v>
          </cell>
        </row>
        <row r="1262">
          <cell r="A1262" t="str">
            <v>2027252358</v>
          </cell>
          <cell r="B1262" t="str">
            <v>RETAINED PROFIT SHARE 2007</v>
          </cell>
          <cell r="C1262" t="str">
            <v>IBF_AU_EXCL</v>
          </cell>
          <cell r="D1262" t="str">
            <v>IBF_AU_EXCL_LIABS</v>
          </cell>
          <cell r="E1262" t="str">
            <v>2027252358</v>
          </cell>
          <cell r="F1262" t="str">
            <v>2027252358</v>
          </cell>
          <cell r="G1262" t="str">
            <v>2027252358</v>
          </cell>
        </row>
        <row r="1263">
          <cell r="A1263" t="str">
            <v>2027252361</v>
          </cell>
          <cell r="B1263" t="str">
            <v>PROFIT SHARE CURRENT 2008</v>
          </cell>
          <cell r="C1263" t="str">
            <v>IBF_AU_EXCL</v>
          </cell>
          <cell r="D1263" t="str">
            <v>IBF_AU_EXCL_LIABS</v>
          </cell>
          <cell r="E1263" t="str">
            <v>2027252361</v>
          </cell>
          <cell r="F1263" t="str">
            <v>2027252361</v>
          </cell>
          <cell r="G1263" t="str">
            <v>2027252361</v>
          </cell>
        </row>
        <row r="1264">
          <cell r="A1264" t="str">
            <v>2027252366</v>
          </cell>
          <cell r="B1264" t="str">
            <v>PROFIT SHARE RETAINED 2008 -IN</v>
          </cell>
          <cell r="C1264" t="str">
            <v>IBF_AU_EXCL</v>
          </cell>
          <cell r="D1264" t="str">
            <v>IBF_AU_EXCL_LIABS</v>
          </cell>
          <cell r="E1264" t="str">
            <v>2027252366</v>
          </cell>
          <cell r="F1264" t="str">
            <v>2027252366</v>
          </cell>
          <cell r="G1264" t="str">
            <v>2027252366</v>
          </cell>
        </row>
        <row r="1265">
          <cell r="A1265" t="str">
            <v>2027252368</v>
          </cell>
          <cell r="B1265" t="str">
            <v>PROFIT SHARE RETAINED 2008 -RE</v>
          </cell>
          <cell r="C1265" t="str">
            <v>IBF_AU_EXCL</v>
          </cell>
          <cell r="D1265" t="str">
            <v>IBF_AU_EXCL_LIABS</v>
          </cell>
          <cell r="E1265" t="str">
            <v>2027252368</v>
          </cell>
          <cell r="F1265" t="str">
            <v>2027252368</v>
          </cell>
          <cell r="G1265" t="str">
            <v>2027252368</v>
          </cell>
        </row>
        <row r="1266">
          <cell r="A1266" t="str">
            <v>2027252371</v>
          </cell>
          <cell r="B1266" t="str">
            <v>PROFIT SHARE CURRENT 2009</v>
          </cell>
          <cell r="C1266" t="str">
            <v>IBF_AU_EXCL</v>
          </cell>
          <cell r="D1266" t="str">
            <v>IBF_AU_EXCL_LIABS</v>
          </cell>
          <cell r="E1266" t="str">
            <v>2027252371</v>
          </cell>
          <cell r="F1266" t="str">
            <v>2027252371</v>
          </cell>
          <cell r="G1266" t="str">
            <v>2027252371</v>
          </cell>
        </row>
        <row r="1267">
          <cell r="A1267" t="str">
            <v>2027252376</v>
          </cell>
          <cell r="B1267" t="str">
            <v>PROFIT SHARE RETAINED 2009 -IN</v>
          </cell>
          <cell r="C1267" t="str">
            <v>IBF_AU_EXCL</v>
          </cell>
          <cell r="D1267" t="str">
            <v>IBF_AU_EXCL_LIABS</v>
          </cell>
          <cell r="E1267" t="str">
            <v>2027252376</v>
          </cell>
          <cell r="F1267" t="str">
            <v>2027252376</v>
          </cell>
          <cell r="G1267" t="str">
            <v>2027252376</v>
          </cell>
        </row>
        <row r="1268">
          <cell r="A1268" t="str">
            <v>2027252378</v>
          </cell>
          <cell r="B1268" t="str">
            <v>PROFIT SHARE RETAINED 2009 -RE</v>
          </cell>
          <cell r="C1268" t="str">
            <v>IBF_AU_EXCL</v>
          </cell>
          <cell r="D1268" t="str">
            <v>IBF_AU_EXCL_LIABS</v>
          </cell>
          <cell r="E1268" t="str">
            <v>2027252378</v>
          </cell>
          <cell r="F1268" t="str">
            <v>2027252378</v>
          </cell>
          <cell r="G1268" t="str">
            <v>2027252378</v>
          </cell>
        </row>
        <row r="1269">
          <cell r="A1269" t="str">
            <v>2027252421</v>
          </cell>
          <cell r="B1269" t="str">
            <v>DPS FOREGONE</v>
          </cell>
          <cell r="C1269" t="str">
            <v>IBF_AU_EXCL</v>
          </cell>
          <cell r="D1269" t="str">
            <v>IBF_AU_EXCL_LIABS</v>
          </cell>
          <cell r="E1269" t="str">
            <v>2027252421</v>
          </cell>
          <cell r="F1269" t="str">
            <v>2027252421</v>
          </cell>
          <cell r="G1269" t="str">
            <v>2027252421</v>
          </cell>
        </row>
        <row r="1270">
          <cell r="A1270" t="str">
            <v>2027252422</v>
          </cell>
          <cell r="B1270" t="str">
            <v>DPS HOLDING</v>
          </cell>
          <cell r="C1270" t="str">
            <v>IBF_AU_EXCL</v>
          </cell>
          <cell r="D1270" t="str">
            <v>IBF_AU_EXCL_LIABS</v>
          </cell>
          <cell r="E1270" t="str">
            <v>2027252422</v>
          </cell>
          <cell r="F1270" t="str">
            <v>2027252422</v>
          </cell>
          <cell r="G1270" t="str">
            <v>2027252422</v>
          </cell>
        </row>
        <row r="1271">
          <cell r="A1271" t="str">
            <v>2027252423</v>
          </cell>
          <cell r="B1271" t="str">
            <v>DPS INTEREST</v>
          </cell>
          <cell r="C1271" t="str">
            <v>IBF_AU_EXCL</v>
          </cell>
          <cell r="D1271" t="str">
            <v>IBF_AU_EXCL_LIABS</v>
          </cell>
          <cell r="E1271" t="str">
            <v>2027252423</v>
          </cell>
          <cell r="F1271" t="str">
            <v>2027252423</v>
          </cell>
          <cell r="G1271" t="str">
            <v>2027252423</v>
          </cell>
        </row>
        <row r="1272">
          <cell r="A1272" t="str">
            <v>2027252424</v>
          </cell>
          <cell r="B1272" t="str">
            <v>DPS NEW</v>
          </cell>
          <cell r="C1272" t="str">
            <v>IBF_AU_EXCL</v>
          </cell>
          <cell r="D1272" t="str">
            <v>IBF_AU_EXCL_LIABS</v>
          </cell>
          <cell r="E1272" t="str">
            <v>2027252424</v>
          </cell>
          <cell r="F1272" t="str">
            <v>2027252424</v>
          </cell>
          <cell r="G1272" t="str">
            <v>2027252424</v>
          </cell>
        </row>
        <row r="1273">
          <cell r="A1273" t="str">
            <v>2027252425</v>
          </cell>
          <cell r="B1273" t="str">
            <v>DPS RETAINED</v>
          </cell>
          <cell r="C1273" t="str">
            <v>IBF_AU_EXCL</v>
          </cell>
          <cell r="D1273" t="str">
            <v>IBF_AU_EXCL_LIABS</v>
          </cell>
          <cell r="E1273" t="str">
            <v>2027252425</v>
          </cell>
          <cell r="F1273" t="str">
            <v>2027252425</v>
          </cell>
          <cell r="G1273" t="str">
            <v>2027252425</v>
          </cell>
        </row>
        <row r="1274">
          <cell r="A1274" t="str">
            <v>2027252426</v>
          </cell>
          <cell r="B1274" t="str">
            <v>DPS RETAINED 2008</v>
          </cell>
          <cell r="C1274" t="str">
            <v>IBF_AU_EXCL</v>
          </cell>
          <cell r="D1274" t="str">
            <v>IBF_AU_EXCL_LIABS</v>
          </cell>
          <cell r="E1274" t="str">
            <v>2027252426</v>
          </cell>
          <cell r="F1274" t="str">
            <v>2027252426</v>
          </cell>
          <cell r="G1274" t="str">
            <v>2027252426</v>
          </cell>
        </row>
        <row r="1275">
          <cell r="A1275" t="str">
            <v>2027252520</v>
          </cell>
          <cell r="B1275" t="str">
            <v>STOCK DIVIDEND PAYABLE</v>
          </cell>
          <cell r="C1275" t="str">
            <v>IBF_AU_EXCL</v>
          </cell>
          <cell r="D1275" t="str">
            <v>IBF_AU_EXCL_LIABS</v>
          </cell>
          <cell r="E1275" t="str">
            <v>2027252520</v>
          </cell>
          <cell r="F1275" t="str">
            <v>2027252520</v>
          </cell>
          <cell r="G1275" t="str">
            <v>2027252520</v>
          </cell>
        </row>
        <row r="1276">
          <cell r="A1276" t="str">
            <v>2027252521</v>
          </cell>
          <cell r="B1276" t="str">
            <v>JOINT VENTURE CONTRIBUTION</v>
          </cell>
          <cell r="C1276" t="str">
            <v>IBF_AU_EXCL</v>
          </cell>
          <cell r="D1276" t="str">
            <v>IBF_AU_EXCL_LIABS</v>
          </cell>
          <cell r="E1276" t="str">
            <v>2027252521</v>
          </cell>
          <cell r="F1276" t="str">
            <v>2027252521</v>
          </cell>
          <cell r="G1276" t="str">
            <v>2027252521</v>
          </cell>
        </row>
        <row r="1277">
          <cell r="A1277" t="str">
            <v>2027252522</v>
          </cell>
          <cell r="B1277" t="str">
            <v>NED PAYMENT CLEARING</v>
          </cell>
          <cell r="C1277" t="str">
            <v>IBF_AU_EXCL</v>
          </cell>
          <cell r="D1277" t="str">
            <v>IBF_AU_EXCL_LIABS</v>
          </cell>
          <cell r="E1277" t="str">
            <v>2027252522</v>
          </cell>
          <cell r="F1277" t="str">
            <v>2027252522</v>
          </cell>
          <cell r="G1277" t="str">
            <v>2027252522</v>
          </cell>
        </row>
        <row r="1278">
          <cell r="A1278" t="str">
            <v>2027253020</v>
          </cell>
          <cell r="B1278" t="str">
            <v>DEFT - AUSTRALIA POST</v>
          </cell>
          <cell r="C1278" t="str">
            <v>IBF_AU_EXCL</v>
          </cell>
          <cell r="D1278" t="str">
            <v>IBF_AU_EXCL_LIABS</v>
          </cell>
          <cell r="E1278" t="str">
            <v>2027253020</v>
          </cell>
          <cell r="F1278" t="str">
            <v>2027253020</v>
          </cell>
          <cell r="G1278" t="str">
            <v>2027253020</v>
          </cell>
        </row>
        <row r="1279">
          <cell r="A1279" t="str">
            <v>2027253021</v>
          </cell>
          <cell r="B1279" t="str">
            <v>DEFT - AUSTRAPAY</v>
          </cell>
          <cell r="C1279" t="str">
            <v>IBF_AU_EXCL</v>
          </cell>
          <cell r="D1279" t="str">
            <v>IBF_AU_EXCL_LIABS</v>
          </cell>
          <cell r="E1279" t="str">
            <v>2027253021</v>
          </cell>
          <cell r="F1279" t="str">
            <v>2027253021</v>
          </cell>
          <cell r="G1279" t="str">
            <v>2027253021</v>
          </cell>
        </row>
        <row r="1280">
          <cell r="A1280" t="str">
            <v>2027253022</v>
          </cell>
          <cell r="B1280" t="str">
            <v>DEFT - BPAY</v>
          </cell>
          <cell r="C1280" t="str">
            <v>IBF_AU_EXCL</v>
          </cell>
          <cell r="D1280" t="str">
            <v>IBF_AU_EXCL_LIABS</v>
          </cell>
          <cell r="E1280" t="str">
            <v>2027253022</v>
          </cell>
          <cell r="F1280" t="str">
            <v>2027253022</v>
          </cell>
          <cell r="G1280" t="str">
            <v>2027253022</v>
          </cell>
        </row>
        <row r="1281">
          <cell r="A1281" t="str">
            <v>2027253023</v>
          </cell>
          <cell r="B1281" t="str">
            <v>DEFT - EFT</v>
          </cell>
          <cell r="C1281" t="str">
            <v>IBF_AU_EXCL</v>
          </cell>
          <cell r="D1281" t="str">
            <v>IBF_AU_EXCL_LIABS</v>
          </cell>
          <cell r="E1281" t="str">
            <v>2027253023</v>
          </cell>
          <cell r="F1281" t="str">
            <v>2027253023</v>
          </cell>
          <cell r="G1281" t="str">
            <v>2027253023</v>
          </cell>
        </row>
        <row r="1282">
          <cell r="A1282" t="str">
            <v>2027253024</v>
          </cell>
          <cell r="B1282" t="str">
            <v>DEFT - AMEX</v>
          </cell>
          <cell r="C1282" t="str">
            <v>IBF_AU_EXCL</v>
          </cell>
          <cell r="D1282" t="str">
            <v>IBF_AU_EXCL_LIABS</v>
          </cell>
          <cell r="E1282" t="str">
            <v>2027253024</v>
          </cell>
          <cell r="F1282" t="str">
            <v>2027253024</v>
          </cell>
          <cell r="G1282" t="str">
            <v>2027253024</v>
          </cell>
        </row>
        <row r="1283">
          <cell r="A1283" t="str">
            <v>2027253025</v>
          </cell>
          <cell r="B1283" t="str">
            <v>DEFT - VISA MC BC</v>
          </cell>
          <cell r="C1283" t="str">
            <v>IBF_AU_EXCL</v>
          </cell>
          <cell r="D1283" t="str">
            <v>IBF_AU_EXCL_LIABS</v>
          </cell>
          <cell r="E1283" t="str">
            <v>2027253025</v>
          </cell>
          <cell r="F1283" t="str">
            <v>2027253025</v>
          </cell>
          <cell r="G1283" t="str">
            <v>2027253025</v>
          </cell>
        </row>
        <row r="1284">
          <cell r="A1284" t="str">
            <v>2027253026</v>
          </cell>
          <cell r="B1284" t="str">
            <v>DEFT - DINERS</v>
          </cell>
          <cell r="C1284" t="str">
            <v>IBF_AU_EXCL</v>
          </cell>
          <cell r="D1284" t="str">
            <v>IBF_AU_EXCL_LIABS</v>
          </cell>
          <cell r="E1284" t="str">
            <v>2027253026</v>
          </cell>
          <cell r="F1284" t="str">
            <v>2027253026</v>
          </cell>
          <cell r="G1284" t="str">
            <v>2027253026</v>
          </cell>
        </row>
        <row r="1285">
          <cell r="A1285" t="str">
            <v>2027253027</v>
          </cell>
          <cell r="B1285" t="str">
            <v>DEFT - PHONE AND INTERNET</v>
          </cell>
          <cell r="C1285" t="str">
            <v>IBF_AU_EXCL</v>
          </cell>
          <cell r="D1285" t="str">
            <v>IBF_AU_EXCL_LIABS</v>
          </cell>
          <cell r="E1285" t="str">
            <v>2027253027</v>
          </cell>
          <cell r="F1285" t="str">
            <v>2027253027</v>
          </cell>
          <cell r="G1285" t="str">
            <v>2027253027</v>
          </cell>
        </row>
        <row r="1286">
          <cell r="A1286" t="str">
            <v>2027253028</v>
          </cell>
          <cell r="B1286" t="str">
            <v>DEFT - RETURNED ITEMS</v>
          </cell>
          <cell r="C1286" t="str">
            <v>IBF_AU_EXCL</v>
          </cell>
          <cell r="D1286" t="str">
            <v>IBF_AU_EXCL_LIABS</v>
          </cell>
          <cell r="E1286" t="str">
            <v>2027253028</v>
          </cell>
          <cell r="F1286" t="str">
            <v>2027253028</v>
          </cell>
          <cell r="G1286" t="str">
            <v>2027253028</v>
          </cell>
        </row>
        <row r="1287">
          <cell r="A1287" t="str">
            <v>2027253029</v>
          </cell>
          <cell r="B1287" t="str">
            <v>DEFT - OTHER</v>
          </cell>
          <cell r="C1287" t="str">
            <v>IBF_AU_EXCL</v>
          </cell>
          <cell r="D1287" t="str">
            <v>IBF_AU_EXCL_LIABS</v>
          </cell>
          <cell r="E1287" t="str">
            <v>2027253029</v>
          </cell>
          <cell r="F1287" t="str">
            <v>2027253029</v>
          </cell>
          <cell r="G1287" t="str">
            <v>2027253029</v>
          </cell>
        </row>
        <row r="1288">
          <cell r="A1288" t="str">
            <v>2027253030</v>
          </cell>
          <cell r="B1288" t="str">
            <v>DEFT - Mac Premium Payments</v>
          </cell>
          <cell r="C1288" t="str">
            <v>IBF_AU_EXCL</v>
          </cell>
          <cell r="D1288" t="str">
            <v>IBF_AU_EXCL_LIABS</v>
          </cell>
          <cell r="E1288" t="str">
            <v>2027253030</v>
          </cell>
          <cell r="F1288" t="str">
            <v>2027253030</v>
          </cell>
          <cell r="G1288" t="str">
            <v>2027253030</v>
          </cell>
        </row>
        <row r="1289">
          <cell r="A1289" t="str">
            <v>2027253120</v>
          </cell>
          <cell r="B1289" t="str">
            <v>NAB PAYMENTS</v>
          </cell>
          <cell r="C1289" t="str">
            <v>IBF_AU_EXCL</v>
          </cell>
          <cell r="D1289" t="str">
            <v>IBF_AU_EXCL_LIABS</v>
          </cell>
          <cell r="E1289" t="str">
            <v>2027253120</v>
          </cell>
          <cell r="F1289" t="str">
            <v>2027253120</v>
          </cell>
          <cell r="G1289" t="str">
            <v>2027253120</v>
          </cell>
        </row>
        <row r="1290">
          <cell r="A1290" t="str">
            <v>2027253121</v>
          </cell>
          <cell r="B1290" t="str">
            <v>LOAN AND SETTLEMENT COSTS</v>
          </cell>
          <cell r="C1290" t="str">
            <v>IBF_AU_EXCL</v>
          </cell>
          <cell r="D1290" t="str">
            <v>IBF_AU_EXCL_LIABS</v>
          </cell>
          <cell r="E1290" t="str">
            <v>2027253121</v>
          </cell>
          <cell r="F1290" t="str">
            <v>2027253121</v>
          </cell>
          <cell r="G1290" t="str">
            <v>2027253121</v>
          </cell>
        </row>
        <row r="1291">
          <cell r="A1291" t="str">
            <v>2027253122</v>
          </cell>
          <cell r="B1291" t="str">
            <v>DEFT AND OTHER TRACE ITEMS</v>
          </cell>
          <cell r="C1291" t="str">
            <v>IBF_AU_EXCL</v>
          </cell>
          <cell r="D1291" t="str">
            <v>IBF_AU_EXCL_LIABS</v>
          </cell>
          <cell r="E1291" t="str">
            <v>2027253122</v>
          </cell>
          <cell r="F1291" t="str">
            <v>2027253122</v>
          </cell>
          <cell r="G1291" t="str">
            <v>2027253122</v>
          </cell>
        </row>
        <row r="1292">
          <cell r="A1292" t="str">
            <v>2027253123</v>
          </cell>
          <cell r="B1292" t="str">
            <v>MPF PIVOT IRONBARK CLEARING</v>
          </cell>
          <cell r="C1292" t="str">
            <v>IBF_AU_EXCL</v>
          </cell>
          <cell r="D1292" t="str">
            <v>IBF_AU_EXCL_LIABS</v>
          </cell>
          <cell r="E1292" t="str">
            <v>2027253123</v>
          </cell>
          <cell r="F1292" t="str">
            <v>2027253123</v>
          </cell>
          <cell r="G1292" t="str">
            <v>2027253123</v>
          </cell>
        </row>
        <row r="1293">
          <cell r="A1293" t="str">
            <v>2027253124</v>
          </cell>
          <cell r="B1293" t="str">
            <v>ACCOUNT CLOSURE CLEARING</v>
          </cell>
          <cell r="C1293" t="str">
            <v>IBF_AU_EXCL</v>
          </cell>
          <cell r="D1293" t="str">
            <v>IBF_AU_EXCL_LIABS</v>
          </cell>
          <cell r="E1293" t="str">
            <v>2027253124</v>
          </cell>
          <cell r="F1293" t="str">
            <v>2027253124</v>
          </cell>
          <cell r="G1293" t="str">
            <v>2027253124</v>
          </cell>
        </row>
        <row r="1294">
          <cell r="A1294" t="str">
            <v>2027253125</v>
          </cell>
          <cell r="B1294" t="str">
            <v>DIRECT ENTRY NAB CLEARING</v>
          </cell>
          <cell r="C1294" t="str">
            <v>IBF_AU_EXCL</v>
          </cell>
          <cell r="D1294" t="str">
            <v>IBF_AU_EXCL_LIABS</v>
          </cell>
          <cell r="E1294" t="str">
            <v>2027253125</v>
          </cell>
          <cell r="F1294" t="str">
            <v>2027253125</v>
          </cell>
          <cell r="G1294" t="str">
            <v>2027253125</v>
          </cell>
        </row>
        <row r="1295">
          <cell r="A1295" t="str">
            <v>2027253126</v>
          </cell>
          <cell r="B1295" t="str">
            <v>LOAN PIVOT CLEARING</v>
          </cell>
          <cell r="C1295" t="str">
            <v>IBF_AU_EXCL</v>
          </cell>
          <cell r="D1295" t="str">
            <v>IBF_AU_EXCL_LIABS</v>
          </cell>
          <cell r="E1295" t="str">
            <v>2027253126</v>
          </cell>
          <cell r="F1295" t="str">
            <v>2027253126</v>
          </cell>
          <cell r="G1295" t="str">
            <v>2027253126</v>
          </cell>
        </row>
        <row r="1296">
          <cell r="A1296" t="str">
            <v>2027253127</v>
          </cell>
          <cell r="B1296" t="str">
            <v>BPAY PAYMENTS CLEARING</v>
          </cell>
          <cell r="C1296" t="str">
            <v>IBF_AU_EXCL</v>
          </cell>
          <cell r="D1296" t="str">
            <v>IBF_AU_EXCL_LIABS</v>
          </cell>
          <cell r="E1296" t="str">
            <v>2027253127</v>
          </cell>
          <cell r="F1296" t="str">
            <v>2027253127</v>
          </cell>
          <cell r="G1296" t="str">
            <v>2027253127</v>
          </cell>
        </row>
        <row r="1297">
          <cell r="A1297" t="str">
            <v>2027253128</v>
          </cell>
          <cell r="B1297" t="str">
            <v>BRANCH CLEARING</v>
          </cell>
          <cell r="C1297" t="str">
            <v>IBF_AU_EXCL</v>
          </cell>
          <cell r="D1297" t="str">
            <v>IBF_AU_EXCL_LIABS</v>
          </cell>
          <cell r="E1297" t="str">
            <v>2027253128</v>
          </cell>
          <cell r="F1297" t="str">
            <v>2027253128</v>
          </cell>
          <cell r="G1297" t="str">
            <v>2027253128</v>
          </cell>
        </row>
        <row r="1298">
          <cell r="A1298" t="str">
            <v>2027253129</v>
          </cell>
          <cell r="B1298" t="str">
            <v>BANK CHEQUE CLEARING</v>
          </cell>
          <cell r="C1298" t="str">
            <v>IBF_AU_EXCL</v>
          </cell>
          <cell r="D1298" t="str">
            <v>IBF_AU_EXCL_LIABS</v>
          </cell>
          <cell r="E1298" t="str">
            <v>2027253129</v>
          </cell>
          <cell r="F1298" t="str">
            <v>2027253129</v>
          </cell>
          <cell r="G1298" t="str">
            <v>2027253129</v>
          </cell>
        </row>
        <row r="1299">
          <cell r="A1299" t="str">
            <v>2027253510</v>
          </cell>
          <cell r="B1299" t="str">
            <v>INCOME RECEIVED IN ADVANCE IB</v>
          </cell>
          <cell r="C1299" t="str">
            <v>IBF_AU_EXCL</v>
          </cell>
          <cell r="D1299" t="str">
            <v>IBF_AU_EXCL_LIABS</v>
          </cell>
          <cell r="E1299" t="str">
            <v>2027253510</v>
          </cell>
          <cell r="F1299" t="str">
            <v>2027253510</v>
          </cell>
          <cell r="G1299" t="str">
            <v>2027253510</v>
          </cell>
        </row>
        <row r="1300">
          <cell r="A1300" t="str">
            <v>2027254020</v>
          </cell>
          <cell r="B1300" t="str">
            <v>WHT PAY AUS NO ABN ROYALTY</v>
          </cell>
          <cell r="C1300" t="str">
            <v>IBF_AU_EXCL</v>
          </cell>
          <cell r="D1300" t="str">
            <v>IBF_AU_EXCL_LIABS</v>
          </cell>
          <cell r="E1300" t="str">
            <v>2027254020</v>
          </cell>
          <cell r="F1300" t="str">
            <v>2027254020</v>
          </cell>
          <cell r="G1300" t="str">
            <v>2027254020</v>
          </cell>
        </row>
        <row r="1301">
          <cell r="A1301" t="str">
            <v>2027254021</v>
          </cell>
          <cell r="B1301" t="str">
            <v>WHT PAYABLE AUST NONRES</v>
          </cell>
          <cell r="C1301" t="str">
            <v>IBF_AU_EXCL</v>
          </cell>
          <cell r="D1301" t="str">
            <v>IBF_AU_EXCL_LIABS</v>
          </cell>
          <cell r="E1301" t="str">
            <v>2027254021</v>
          </cell>
          <cell r="F1301" t="str">
            <v>2027254021</v>
          </cell>
          <cell r="G1301" t="str">
            <v>2027254021</v>
          </cell>
        </row>
        <row r="1302">
          <cell r="A1302" t="str">
            <v>2027254022</v>
          </cell>
          <cell r="B1302" t="str">
            <v>WHT PAYABLE AUST TFN</v>
          </cell>
          <cell r="C1302" t="str">
            <v>IBF_AU_EXCL</v>
          </cell>
          <cell r="D1302" t="str">
            <v>IBF_AU_EXCL_LIABS</v>
          </cell>
          <cell r="E1302" t="str">
            <v>2027254022</v>
          </cell>
          <cell r="F1302" t="str">
            <v>2027254022</v>
          </cell>
          <cell r="G1302" t="str">
            <v>2027254022</v>
          </cell>
        </row>
        <row r="1303">
          <cell r="A1303" t="str">
            <v>2027254023</v>
          </cell>
          <cell r="B1303" t="str">
            <v>WHT PAYMENT AUST  NO TFN</v>
          </cell>
          <cell r="C1303" t="str">
            <v>IBF_AU_EXCL</v>
          </cell>
          <cell r="D1303" t="str">
            <v>IBF_AU_EXCL_LIABS</v>
          </cell>
          <cell r="E1303" t="str">
            <v>2027254023</v>
          </cell>
          <cell r="F1303" t="str">
            <v>2027254023</v>
          </cell>
          <cell r="G1303" t="str">
            <v>2027254023</v>
          </cell>
        </row>
        <row r="1304">
          <cell r="A1304" t="str">
            <v>2027254024</v>
          </cell>
          <cell r="B1304" t="str">
            <v>WHT NONRES PAYMENT TO ATO</v>
          </cell>
          <cell r="C1304" t="str">
            <v>IBF_AU_EXCL</v>
          </cell>
          <cell r="D1304" t="str">
            <v>IBF_AU_EXCL_LIABS</v>
          </cell>
          <cell r="E1304" t="str">
            <v>2027254024</v>
          </cell>
          <cell r="F1304" t="str">
            <v>2027254024</v>
          </cell>
          <cell r="G1304" t="str">
            <v>2027254024</v>
          </cell>
        </row>
        <row r="1305">
          <cell r="A1305" t="str">
            <v>2027254025</v>
          </cell>
          <cell r="B1305" t="str">
            <v>WHT PAYBLE OSEAS REV AUTHORITY</v>
          </cell>
          <cell r="C1305" t="str">
            <v>IBF_AU_EXCL</v>
          </cell>
          <cell r="D1305" t="str">
            <v>IBF_AU_EXCL_LIABS</v>
          </cell>
          <cell r="E1305" t="str">
            <v>2027254025</v>
          </cell>
          <cell r="F1305" t="str">
            <v>2027254025</v>
          </cell>
          <cell r="G1305" t="str">
            <v>2027254025</v>
          </cell>
        </row>
        <row r="1306">
          <cell r="A1306" t="str">
            <v>2027254521</v>
          </cell>
          <cell r="B1306" t="str">
            <v>PAYROLL TAX ON EXPENSES</v>
          </cell>
          <cell r="C1306" t="str">
            <v>IBF_AU_EXCL</v>
          </cell>
          <cell r="D1306" t="str">
            <v>IBF_AU_EXCL_LIABS</v>
          </cell>
          <cell r="E1306" t="str">
            <v>2027254521</v>
          </cell>
          <cell r="F1306" t="str">
            <v>2027254521</v>
          </cell>
          <cell r="G1306" t="str">
            <v>2027254521</v>
          </cell>
        </row>
        <row r="1307">
          <cell r="A1307" t="str">
            <v>2027254522</v>
          </cell>
          <cell r="B1307" t="str">
            <v>PAYROLL TAX ON SALARIES</v>
          </cell>
          <cell r="C1307" t="str">
            <v>IBF_AU_EXCL</v>
          </cell>
          <cell r="D1307" t="str">
            <v>IBF_AU_EXCL_LIABS</v>
          </cell>
          <cell r="E1307" t="str">
            <v>2027254522</v>
          </cell>
          <cell r="F1307" t="str">
            <v>2027254522</v>
          </cell>
          <cell r="G1307" t="str">
            <v>2027254522</v>
          </cell>
        </row>
        <row r="1308">
          <cell r="A1308" t="str">
            <v>2027255021</v>
          </cell>
          <cell r="B1308" t="str">
            <v>EMPLOYMT BENEFIT TAX PBLE</v>
          </cell>
          <cell r="C1308" t="str">
            <v>IBF_AU_EXCL</v>
          </cell>
          <cell r="D1308" t="str">
            <v>IBF_AU_EXCL_LIABS</v>
          </cell>
          <cell r="E1308" t="str">
            <v>2027255021</v>
          </cell>
          <cell r="F1308" t="str">
            <v>2027255021</v>
          </cell>
          <cell r="G1308" t="str">
            <v>2027255021</v>
          </cell>
        </row>
        <row r="1309">
          <cell r="A1309" t="str">
            <v>2027255022</v>
          </cell>
          <cell r="B1309" t="str">
            <v>TAX NAT INSURANCE PAYABLE UK</v>
          </cell>
          <cell r="C1309" t="str">
            <v>IBF_AU_EXCL</v>
          </cell>
          <cell r="D1309" t="str">
            <v>IBF_AU_EXCL_LIABS</v>
          </cell>
          <cell r="E1309" t="str">
            <v>2027255022</v>
          </cell>
          <cell r="F1309" t="str">
            <v>2027255022</v>
          </cell>
          <cell r="G1309" t="str">
            <v>2027255022</v>
          </cell>
        </row>
        <row r="1310">
          <cell r="A1310" t="str">
            <v>2027255625</v>
          </cell>
          <cell r="B1310" t="str">
            <v>GST ATO SETTLEMENT CLEAR</v>
          </cell>
          <cell r="C1310" t="str">
            <v>IBF_AU_EXCL</v>
          </cell>
          <cell r="D1310" t="str">
            <v>IBF_AU_EXCL_LIABS</v>
          </cell>
          <cell r="E1310" t="str">
            <v>2027255625</v>
          </cell>
          <cell r="F1310" t="str">
            <v>2027255625</v>
          </cell>
          <cell r="G1310" t="str">
            <v>2027255625</v>
          </cell>
        </row>
        <row r="1311">
          <cell r="A1311" t="str">
            <v>2027255626</v>
          </cell>
          <cell r="B1311" t="str">
            <v>GST ATO SETTLEMENTS</v>
          </cell>
          <cell r="C1311" t="str">
            <v>IBF_AU_EXCL</v>
          </cell>
          <cell r="D1311" t="str">
            <v>IBF_AU_EXCL_LIABS</v>
          </cell>
          <cell r="E1311" t="str">
            <v>2027255626</v>
          </cell>
          <cell r="F1311" t="str">
            <v>2027255626</v>
          </cell>
          <cell r="G1311" t="str">
            <v>2027255626</v>
          </cell>
        </row>
        <row r="1312">
          <cell r="A1312" t="str">
            <v>2027256001</v>
          </cell>
          <cell r="B1312" t="str">
            <v>WHT ROYALTY NO ABN AUSTRALIA</v>
          </cell>
          <cell r="C1312" t="str">
            <v>IBF_AU_EXCL</v>
          </cell>
          <cell r="D1312" t="str">
            <v>IBF_AU_EXCL_LIABS</v>
          </cell>
          <cell r="E1312" t="str">
            <v>2027256001</v>
          </cell>
          <cell r="F1312" t="str">
            <v>2027256001</v>
          </cell>
          <cell r="G1312" t="str">
            <v>2027256001</v>
          </cell>
        </row>
        <row r="1313">
          <cell r="A1313" t="str">
            <v>2027256002</v>
          </cell>
          <cell r="B1313" t="str">
            <v>WHT PAYABLE  NONRES AUST</v>
          </cell>
          <cell r="C1313" t="str">
            <v>IBF_AU_EXCL</v>
          </cell>
          <cell r="D1313" t="str">
            <v>IBF_AU_EXCL_LIABS</v>
          </cell>
          <cell r="E1313" t="str">
            <v>2027256002</v>
          </cell>
          <cell r="F1313" t="str">
            <v>2027256002</v>
          </cell>
          <cell r="G1313" t="str">
            <v>2027256002</v>
          </cell>
        </row>
        <row r="1314">
          <cell r="A1314" t="str">
            <v>2027256003</v>
          </cell>
          <cell r="B1314" t="str">
            <v>WHT CLEARING NONRES AUST</v>
          </cell>
          <cell r="C1314" t="str">
            <v>IBF_AU_EXCL</v>
          </cell>
          <cell r="D1314" t="str">
            <v>IBF_AU_EXCL_LIABS</v>
          </cell>
          <cell r="E1314" t="str">
            <v>2027256003</v>
          </cell>
          <cell r="F1314" t="str">
            <v>2027256003</v>
          </cell>
          <cell r="G1314" t="str">
            <v>2027256003</v>
          </cell>
        </row>
        <row r="1315">
          <cell r="A1315" t="str">
            <v>2027256004</v>
          </cell>
          <cell r="B1315" t="str">
            <v>WHT PAYABLE  TFN AUST</v>
          </cell>
          <cell r="C1315" t="str">
            <v>IBF_AU_EXCL</v>
          </cell>
          <cell r="D1315" t="str">
            <v>IBF_AU_EXCL_LIABS</v>
          </cell>
          <cell r="E1315" t="str">
            <v>2027256004</v>
          </cell>
          <cell r="F1315" t="str">
            <v>2027256004</v>
          </cell>
          <cell r="G1315" t="str">
            <v>2027256004</v>
          </cell>
        </row>
        <row r="1316">
          <cell r="A1316" t="str">
            <v>2027256005</v>
          </cell>
          <cell r="B1316" t="str">
            <v>WHT CLEARING TFN AUST</v>
          </cell>
          <cell r="C1316" t="str">
            <v>IBF_AU_EXCL</v>
          </cell>
          <cell r="D1316" t="str">
            <v>IBF_AU_EXCL_LIABS</v>
          </cell>
          <cell r="E1316" t="str">
            <v>2027256005</v>
          </cell>
          <cell r="F1316" t="str">
            <v>2027256005</v>
          </cell>
          <cell r="G1316" t="str">
            <v>2027256005</v>
          </cell>
        </row>
        <row r="1317">
          <cell r="A1317" t="str">
            <v>2027256007</v>
          </cell>
          <cell r="B1317" t="str">
            <v>WHT PAYABLE OVERSEAS</v>
          </cell>
          <cell r="C1317" t="str">
            <v>IBF_AU_EXCL</v>
          </cell>
          <cell r="D1317" t="str">
            <v>IBF_AU_EXCL_LIABS</v>
          </cell>
          <cell r="E1317" t="str">
            <v>2027256007</v>
          </cell>
          <cell r="F1317" t="str">
            <v>2027256007</v>
          </cell>
          <cell r="G1317" t="str">
            <v>2027256007</v>
          </cell>
        </row>
        <row r="1318">
          <cell r="A1318" t="str">
            <v>2027256008</v>
          </cell>
          <cell r="B1318" t="str">
            <v>WHT PAYABLE AUSTRALIA MEL</v>
          </cell>
          <cell r="C1318" t="str">
            <v>IBF_AU_EXCL</v>
          </cell>
          <cell r="D1318" t="str">
            <v>IBF_AU_EXCL_LIABS</v>
          </cell>
          <cell r="E1318" t="str">
            <v>2027256008</v>
          </cell>
          <cell r="F1318" t="str">
            <v>2027256008</v>
          </cell>
          <cell r="G1318" t="str">
            <v>2027256008</v>
          </cell>
        </row>
        <row r="1319">
          <cell r="A1319" t="str">
            <v>2027256009</v>
          </cell>
          <cell r="B1319" t="str">
            <v>WHT PAYABLE - INSURANCE PREMIU</v>
          </cell>
          <cell r="C1319" t="str">
            <v>IBF_AU_EXCL</v>
          </cell>
          <cell r="D1319" t="str">
            <v>IBF_AU_EXCL_LIABS</v>
          </cell>
          <cell r="E1319" t="str">
            <v>2027256009</v>
          </cell>
          <cell r="F1319" t="str">
            <v>2027256009</v>
          </cell>
          <cell r="G1319" t="str">
            <v>2027256009</v>
          </cell>
        </row>
        <row r="1320">
          <cell r="A1320" t="str">
            <v>2027256010</v>
          </cell>
          <cell r="B1320" t="str">
            <v>WHT ACCRUAL ON RPS</v>
          </cell>
          <cell r="C1320" t="str">
            <v>IBF_AU_EXCL</v>
          </cell>
          <cell r="D1320" t="str">
            <v>IBF_AU_EXCL_LIABS</v>
          </cell>
          <cell r="E1320" t="str">
            <v>2027256010</v>
          </cell>
          <cell r="F1320" t="str">
            <v>2027256010</v>
          </cell>
          <cell r="G1320" t="str">
            <v>2027256010</v>
          </cell>
        </row>
        <row r="1321">
          <cell r="A1321" t="str">
            <v>2027256011</v>
          </cell>
          <cell r="B1321" t="str">
            <v>US WHT CLEARING</v>
          </cell>
          <cell r="C1321" t="str">
            <v>IBF_AU_EXCL</v>
          </cell>
          <cell r="D1321" t="str">
            <v>IBF_AU_EXCL_LIABS</v>
          </cell>
          <cell r="E1321" t="str">
            <v>2027256011</v>
          </cell>
          <cell r="F1321" t="str">
            <v>2027256011</v>
          </cell>
          <cell r="G1321" t="str">
            <v>2027256011</v>
          </cell>
        </row>
        <row r="1322">
          <cell r="A1322" t="str">
            <v>2027256020</v>
          </cell>
          <cell r="B1322" t="str">
            <v>VAT GST S TAX PAY OSEAS AUTH</v>
          </cell>
          <cell r="C1322" t="str">
            <v>IBF_AU_EXCL</v>
          </cell>
          <cell r="D1322" t="str">
            <v>IBF_AU_EXCL_LIABS</v>
          </cell>
          <cell r="E1322" t="str">
            <v>2027256020</v>
          </cell>
          <cell r="F1322" t="str">
            <v>2027256020</v>
          </cell>
          <cell r="G1322" t="str">
            <v>2027256020</v>
          </cell>
        </row>
        <row r="1323">
          <cell r="A1323" t="str">
            <v>2027256021</v>
          </cell>
          <cell r="B1323" t="str">
            <v>VAT GST S TAX RECOVERABLE</v>
          </cell>
          <cell r="C1323" t="str">
            <v>IBF_AU_EXCL</v>
          </cell>
          <cell r="D1323" t="str">
            <v>IBF_AU_EXCL_LIABS</v>
          </cell>
          <cell r="E1323" t="str">
            <v>2027256021</v>
          </cell>
          <cell r="F1323" t="str">
            <v>2027256021</v>
          </cell>
          <cell r="G1323" t="str">
            <v>2027256021</v>
          </cell>
        </row>
        <row r="1324">
          <cell r="A1324" t="str">
            <v>2027256101</v>
          </cell>
          <cell r="B1324" t="str">
            <v>FBT PAYABLE</v>
          </cell>
          <cell r="C1324" t="str">
            <v>IBF_AU_EXCL</v>
          </cell>
          <cell r="D1324" t="str">
            <v>IBF_AU_EXCL_LIABS</v>
          </cell>
          <cell r="E1324" t="str">
            <v>2027256101</v>
          </cell>
          <cell r="F1324" t="str">
            <v>2027256101</v>
          </cell>
          <cell r="G1324" t="str">
            <v>2027256101</v>
          </cell>
        </row>
        <row r="1325">
          <cell r="A1325" t="str">
            <v>2027256201</v>
          </cell>
          <cell r="B1325" t="str">
            <v>GST COLLECTED ON SUPPLIES</v>
          </cell>
          <cell r="C1325" t="str">
            <v>IBF_AU_EXCL</v>
          </cell>
          <cell r="D1325" t="str">
            <v>IBF_AU_EXCL_LIABS</v>
          </cell>
          <cell r="E1325" t="str">
            <v>2027256201</v>
          </cell>
          <cell r="F1325" t="str">
            <v>2027256201</v>
          </cell>
          <cell r="G1325" t="str">
            <v>2027256201</v>
          </cell>
        </row>
        <row r="1326">
          <cell r="A1326" t="str">
            <v>2027256202</v>
          </cell>
          <cell r="B1326" t="str">
            <v>GST COLLECTED FIXED ASSETS</v>
          </cell>
          <cell r="C1326" t="str">
            <v>IBF_AU_EXCL</v>
          </cell>
          <cell r="D1326" t="str">
            <v>IBF_AU_EXCL_LIABS</v>
          </cell>
          <cell r="E1326" t="str">
            <v>2027256202</v>
          </cell>
          <cell r="F1326" t="str">
            <v>2027256202</v>
          </cell>
          <cell r="G1326" t="str">
            <v>2027256202</v>
          </cell>
        </row>
        <row r="1327">
          <cell r="A1327" t="str">
            <v>2027256203</v>
          </cell>
          <cell r="B1327" t="str">
            <v>GST COLLECTED LEASED ASSET</v>
          </cell>
          <cell r="C1327" t="str">
            <v>IBF_AU_EXCL</v>
          </cell>
          <cell r="D1327" t="str">
            <v>IBF_AU_EXCL_LIABS</v>
          </cell>
          <cell r="E1327" t="str">
            <v>2027256203</v>
          </cell>
          <cell r="F1327" t="str">
            <v>2027256203</v>
          </cell>
          <cell r="G1327" t="str">
            <v>2027256203</v>
          </cell>
        </row>
        <row r="1328">
          <cell r="A1328" t="str">
            <v>2027256204</v>
          </cell>
          <cell r="B1328" t="str">
            <v>GST PAYABLE REVERSE CHARGE</v>
          </cell>
          <cell r="C1328" t="str">
            <v>IBF_AU_EXCL</v>
          </cell>
          <cell r="D1328" t="str">
            <v>IBF_AU_EXCL_LIABS</v>
          </cell>
          <cell r="E1328" t="str">
            <v>2027256204</v>
          </cell>
          <cell r="F1328" t="str">
            <v>2027256204</v>
          </cell>
          <cell r="G1328" t="str">
            <v>2027256204</v>
          </cell>
        </row>
        <row r="1329">
          <cell r="A1329" t="str">
            <v>2027256205</v>
          </cell>
          <cell r="B1329" t="str">
            <v>GST COLLECT SUPPLY CONTRA</v>
          </cell>
          <cell r="C1329" t="str">
            <v>IBF_AU_EXCL</v>
          </cell>
          <cell r="D1329" t="str">
            <v>IBF_AU_EXCL_LIABS</v>
          </cell>
          <cell r="E1329" t="str">
            <v>2027256205</v>
          </cell>
          <cell r="F1329" t="str">
            <v>2027256205</v>
          </cell>
          <cell r="G1329" t="str">
            <v>2027256205</v>
          </cell>
        </row>
        <row r="1330">
          <cell r="A1330" t="str">
            <v>2027256207</v>
          </cell>
          <cell r="B1330" t="str">
            <v>GST ATO SETTLEMENTS CLEAR</v>
          </cell>
          <cell r="C1330" t="str">
            <v>IBF_AU_EXCL</v>
          </cell>
          <cell r="D1330" t="str">
            <v>IBF_AU_EXCL_LIABS</v>
          </cell>
          <cell r="E1330" t="str">
            <v>2027256207</v>
          </cell>
          <cell r="F1330" t="str">
            <v>2027256207</v>
          </cell>
          <cell r="G1330" t="str">
            <v>2027256207</v>
          </cell>
        </row>
        <row r="1331">
          <cell r="A1331" t="str">
            <v>2027256208</v>
          </cell>
          <cell r="B1331" t="str">
            <v>GST BASED ON GST RETURNS</v>
          </cell>
          <cell r="C1331" t="str">
            <v>IBF_AU_EXCL</v>
          </cell>
          <cell r="D1331" t="str">
            <v>IBF_AU_EXCL_LIABS</v>
          </cell>
          <cell r="E1331" t="str">
            <v>2027256208</v>
          </cell>
          <cell r="F1331" t="str">
            <v>2027256208</v>
          </cell>
          <cell r="G1331" t="str">
            <v>2027256208</v>
          </cell>
        </row>
        <row r="1332">
          <cell r="A1332" t="str">
            <v>2027256301</v>
          </cell>
          <cell r="B1332" t="str">
            <v>VAT PAYABLE EUROPE</v>
          </cell>
          <cell r="C1332" t="str">
            <v>IBF_AU_EXCL</v>
          </cell>
          <cell r="D1332" t="str">
            <v>IBF_AU_EXCL_LIABS</v>
          </cell>
          <cell r="E1332" t="str">
            <v>2027256301</v>
          </cell>
          <cell r="F1332" t="str">
            <v>2027256301</v>
          </cell>
          <cell r="G1332" t="str">
            <v>2027256301</v>
          </cell>
        </row>
        <row r="1333">
          <cell r="A1333" t="str">
            <v>2027256401</v>
          </cell>
          <cell r="B1333" t="str">
            <v>SERVICE TAX PAYABLE - INDIA ST</v>
          </cell>
          <cell r="C1333" t="str">
            <v>IBF_AU_EXCL</v>
          </cell>
          <cell r="D1333" t="str">
            <v>IBF_AU_EXCL_LIABS</v>
          </cell>
          <cell r="E1333" t="str">
            <v>2027256401</v>
          </cell>
          <cell r="F1333" t="str">
            <v>2027256401</v>
          </cell>
          <cell r="G1333" t="str">
            <v>2027256401</v>
          </cell>
        </row>
        <row r="1334">
          <cell r="A1334" t="str">
            <v>2027256402</v>
          </cell>
          <cell r="B1334" t="str">
            <v>STAMP DUTY PAYABLE - INDIA SX</v>
          </cell>
          <cell r="C1334" t="str">
            <v>IBF_AU_EXCL</v>
          </cell>
          <cell r="D1334" t="str">
            <v>IBF_AU_EXCL_LIABS</v>
          </cell>
          <cell r="E1334" t="str">
            <v>2027256402</v>
          </cell>
          <cell r="F1334" t="str">
            <v>2027256402</v>
          </cell>
          <cell r="G1334" t="str">
            <v>2027256402</v>
          </cell>
        </row>
        <row r="1335">
          <cell r="A1335" t="str">
            <v>2027256403</v>
          </cell>
          <cell r="B1335" t="str">
            <v>STT PAYABLE - INDIA STOCK EXCH</v>
          </cell>
          <cell r="C1335" t="str">
            <v>IBF_AU_EXCL</v>
          </cell>
          <cell r="D1335" t="str">
            <v>IBF_AU_EXCL_LIABS</v>
          </cell>
          <cell r="E1335" t="str">
            <v>2027256403</v>
          </cell>
          <cell r="F1335" t="str">
            <v>2027256403</v>
          </cell>
          <cell r="G1335" t="str">
            <v>2027256403</v>
          </cell>
        </row>
        <row r="1336">
          <cell r="A1336" t="str">
            <v>2027256520</v>
          </cell>
          <cell r="B1336" t="str">
            <v>BAD TAX PAYABLE</v>
          </cell>
          <cell r="C1336" t="str">
            <v>IBF_AU_EXCL</v>
          </cell>
          <cell r="D1336" t="str">
            <v>IBF_AU_EXCL_LIABS</v>
          </cell>
          <cell r="E1336" t="str">
            <v>2027256520</v>
          </cell>
          <cell r="F1336" t="str">
            <v>2027256520</v>
          </cell>
          <cell r="G1336" t="str">
            <v>2027256520</v>
          </cell>
        </row>
        <row r="1337">
          <cell r="A1337" t="str">
            <v>2027256530</v>
          </cell>
          <cell r="B1337" t="str">
            <v>ACCRUED REAL ESTATE TAXES</v>
          </cell>
          <cell r="C1337" t="str">
            <v>IBF_AU_EXCL</v>
          </cell>
          <cell r="D1337" t="str">
            <v>IBF_AU_EXCL_LIABS</v>
          </cell>
          <cell r="E1337" t="str">
            <v>2027256530</v>
          </cell>
          <cell r="F1337" t="str">
            <v>2027256530</v>
          </cell>
          <cell r="G1337" t="str">
            <v>2027256530</v>
          </cell>
        </row>
        <row r="1338">
          <cell r="A1338" t="str">
            <v>2027256540</v>
          </cell>
          <cell r="B1338" t="str">
            <v>ACCRUED TAXES NON INCOME</v>
          </cell>
          <cell r="C1338" t="str">
            <v>IBF_AU_EXCL</v>
          </cell>
          <cell r="D1338" t="str">
            <v>IBF_AU_EXCL_LIABS</v>
          </cell>
          <cell r="E1338" t="str">
            <v>2027256540</v>
          </cell>
          <cell r="F1338" t="str">
            <v>2027256540</v>
          </cell>
          <cell r="G1338" t="str">
            <v>2027256540</v>
          </cell>
        </row>
        <row r="1339">
          <cell r="A1339" t="str">
            <v>2027257020</v>
          </cell>
          <cell r="B1339" t="str">
            <v>SUPER CONTRIB TAX PYBLE</v>
          </cell>
          <cell r="C1339" t="str">
            <v>IBF_AU_EXCL</v>
          </cell>
          <cell r="D1339" t="str">
            <v>IBF_AU_EXCL_LIABS</v>
          </cell>
          <cell r="E1339" t="str">
            <v>2027257020</v>
          </cell>
          <cell r="F1339" t="str">
            <v>2027257020</v>
          </cell>
          <cell r="G1339" t="str">
            <v>2027257020</v>
          </cell>
        </row>
        <row r="1340">
          <cell r="A1340" t="str">
            <v>2027258020</v>
          </cell>
          <cell r="B1340" t="str">
            <v>DEFERRED MARKET RENT LIABILITY</v>
          </cell>
          <cell r="C1340" t="str">
            <v>IBF_AU_EXCL</v>
          </cell>
          <cell r="D1340" t="str">
            <v>IBF_AU_EXCL_LIABS</v>
          </cell>
          <cell r="E1340" t="str">
            <v>2027258020</v>
          </cell>
          <cell r="F1340" t="str">
            <v>2027258020</v>
          </cell>
          <cell r="G1340" t="str">
            <v>2027258020</v>
          </cell>
        </row>
        <row r="1341">
          <cell r="A1341" t="str">
            <v>2027258120</v>
          </cell>
          <cell r="B1341" t="str">
            <v>ACC DEP'N DEF MARKET RENT LIAB</v>
          </cell>
          <cell r="C1341" t="str">
            <v>IBF_AU_EXCL</v>
          </cell>
          <cell r="D1341" t="str">
            <v>IBF_AU_EXCL_LIABS</v>
          </cell>
          <cell r="E1341" t="str">
            <v>2027258120</v>
          </cell>
          <cell r="F1341" t="str">
            <v>2027258120</v>
          </cell>
          <cell r="G1341" t="str">
            <v>2027258120</v>
          </cell>
        </row>
        <row r="1342">
          <cell r="A1342" t="str">
            <v>2027259020</v>
          </cell>
          <cell r="B1342" t="str">
            <v>ENVIRONMENTAL LIABILITY</v>
          </cell>
          <cell r="C1342" t="str">
            <v>IBF_AU_EXCL</v>
          </cell>
          <cell r="D1342" t="str">
            <v>IBF_AU_EXCL_LIABS</v>
          </cell>
          <cell r="E1342" t="str">
            <v>2027259020</v>
          </cell>
          <cell r="F1342" t="str">
            <v>2027259020</v>
          </cell>
          <cell r="G1342" t="str">
            <v>2027259020</v>
          </cell>
        </row>
        <row r="1343">
          <cell r="A1343" t="str">
            <v>2027259030</v>
          </cell>
          <cell r="B1343" t="str">
            <v>LEVILIZATION LIABILITY</v>
          </cell>
          <cell r="C1343" t="str">
            <v>IBF_AU_EXCL</v>
          </cell>
          <cell r="D1343" t="str">
            <v>IBF_AU_EXCL_LIABS</v>
          </cell>
          <cell r="E1343" t="str">
            <v>2027259030</v>
          </cell>
          <cell r="F1343" t="str">
            <v>2027259030</v>
          </cell>
          <cell r="G1343" t="str">
            <v>2027259030</v>
          </cell>
        </row>
        <row r="1344">
          <cell r="A1344" t="str">
            <v>2027259120</v>
          </cell>
          <cell r="B1344" t="str">
            <v>LIABILITIES DISCONTINUED OPS</v>
          </cell>
          <cell r="C1344" t="str">
            <v>IBF_AU_EXCL</v>
          </cell>
          <cell r="D1344" t="str">
            <v>IBF_AU_EXCL_LIABS</v>
          </cell>
          <cell r="E1344" t="str">
            <v>2027259120</v>
          </cell>
          <cell r="F1344" t="str">
            <v>2027259120</v>
          </cell>
          <cell r="G1344" t="str">
            <v>2027259120</v>
          </cell>
        </row>
        <row r="1345">
          <cell r="A1345" t="str">
            <v>2027259130</v>
          </cell>
          <cell r="B1345" t="str">
            <v>ACQUIRED CONTRACT LIAB</v>
          </cell>
          <cell r="C1345" t="str">
            <v>IBF_AU_EXCL</v>
          </cell>
          <cell r="D1345" t="str">
            <v>IBF_AU_EXCL_LIABS</v>
          </cell>
          <cell r="E1345" t="str">
            <v>2027259130</v>
          </cell>
          <cell r="F1345" t="str">
            <v>2027259130</v>
          </cell>
          <cell r="G1345" t="str">
            <v>2027259130</v>
          </cell>
        </row>
        <row r="1346">
          <cell r="A1346" t="str">
            <v>2027259530</v>
          </cell>
          <cell r="B1346" t="str">
            <v>ASSET RETIREMENT OBLIGATIONS</v>
          </cell>
          <cell r="C1346" t="str">
            <v>IBF_AU_EXCL</v>
          </cell>
          <cell r="D1346" t="str">
            <v>IBF_AU_EXCL_LIABS</v>
          </cell>
          <cell r="E1346" t="str">
            <v>2027259530</v>
          </cell>
          <cell r="F1346" t="str">
            <v>2027259530</v>
          </cell>
          <cell r="G1346" t="str">
            <v>2027259530</v>
          </cell>
        </row>
        <row r="1347">
          <cell r="A1347" t="str">
            <v>2027259600</v>
          </cell>
          <cell r="B1347" t="str">
            <v>OTHER LIABS (ASSOC) NIB</v>
          </cell>
          <cell r="C1347" t="str">
            <v>IBF_AU_EXCL</v>
          </cell>
          <cell r="D1347" t="str">
            <v>IBF_AU_EXCL_LIABS</v>
          </cell>
          <cell r="E1347" t="str">
            <v>2027259600</v>
          </cell>
          <cell r="F1347" t="str">
            <v>2027259600</v>
          </cell>
          <cell r="G1347" t="str">
            <v>2027259600</v>
          </cell>
        </row>
        <row r="1348">
          <cell r="A1348" t="str">
            <v>2027261020</v>
          </cell>
          <cell r="B1348" t="str">
            <v>RENT RECOVERIES</v>
          </cell>
          <cell r="C1348" t="str">
            <v>IBF_AU_EXCL</v>
          </cell>
          <cell r="D1348" t="str">
            <v>IBF_AU_EXCL_LIABS</v>
          </cell>
          <cell r="E1348" t="str">
            <v>2027261020</v>
          </cell>
          <cell r="F1348" t="str">
            <v>2027261020</v>
          </cell>
          <cell r="G1348" t="str">
            <v>2027261020</v>
          </cell>
        </row>
        <row r="1349">
          <cell r="A1349" t="str">
            <v>2027262020</v>
          </cell>
          <cell r="B1349" t="str">
            <v>OCCUPANCY RECOVERIES</v>
          </cell>
          <cell r="C1349" t="str">
            <v>IBF_AU_EXCL</v>
          </cell>
          <cell r="D1349" t="str">
            <v>IBF_AU_EXCL_LIABS</v>
          </cell>
          <cell r="E1349" t="str">
            <v>2027262020</v>
          </cell>
          <cell r="F1349" t="str">
            <v>2027262020</v>
          </cell>
          <cell r="G1349" t="str">
            <v>2027262020</v>
          </cell>
        </row>
        <row r="1350">
          <cell r="A1350" t="str">
            <v>2027263020</v>
          </cell>
          <cell r="B1350" t="str">
            <v>AFTER HOURS AIRCON RECOVERIES</v>
          </cell>
          <cell r="C1350" t="str">
            <v>IBF_AU_EXCL</v>
          </cell>
          <cell r="D1350" t="str">
            <v>IBF_AU_EXCL_LIABS</v>
          </cell>
          <cell r="E1350" t="str">
            <v>2027263020</v>
          </cell>
          <cell r="F1350" t="str">
            <v>2027263020</v>
          </cell>
          <cell r="G1350" t="str">
            <v>2027263020</v>
          </cell>
        </row>
        <row r="1351">
          <cell r="A1351" t="str">
            <v>2027301020</v>
          </cell>
          <cell r="B1351" t="str">
            <v>L AND D CLEARING - DAY CUTTEN</v>
          </cell>
          <cell r="C1351" t="str">
            <v>IBF_AU_EXCL</v>
          </cell>
          <cell r="D1351" t="str">
            <v>IBF_AU_EXCL_LIABS</v>
          </cell>
          <cell r="E1351" t="str">
            <v>2027301020</v>
          </cell>
          <cell r="F1351" t="str">
            <v>2027301020</v>
          </cell>
          <cell r="G1351" t="str">
            <v>2027301020</v>
          </cell>
        </row>
        <row r="1352">
          <cell r="A1352" t="str">
            <v>2027301220</v>
          </cell>
          <cell r="B1352" t="str">
            <v>L AND D CLEARING - NEVITTS</v>
          </cell>
          <cell r="C1352" t="str">
            <v>IBF_AU_EXCL</v>
          </cell>
          <cell r="D1352" t="str">
            <v>IBF_AU_EXCL_LIABS</v>
          </cell>
          <cell r="E1352" t="str">
            <v>2027301220</v>
          </cell>
          <cell r="F1352" t="str">
            <v>2027301220</v>
          </cell>
          <cell r="G1352" t="str">
            <v>2027301220</v>
          </cell>
        </row>
        <row r="1353">
          <cell r="A1353" t="str">
            <v>2027301320</v>
          </cell>
          <cell r="B1353" t="str">
            <v>L AND D CLEARING - PORTERS</v>
          </cell>
          <cell r="C1353" t="str">
            <v>IBF_AU_EXCL</v>
          </cell>
          <cell r="D1353" t="str">
            <v>IBF_AU_EXCL_LIABS</v>
          </cell>
          <cell r="E1353" t="str">
            <v>2027301320</v>
          </cell>
          <cell r="F1353" t="str">
            <v>2027301320</v>
          </cell>
          <cell r="G1353" t="str">
            <v>2027301320</v>
          </cell>
        </row>
        <row r="1354">
          <cell r="A1354" t="str">
            <v>2027301420</v>
          </cell>
          <cell r="B1354" t="str">
            <v>REAL TIME GROSS CLEARING</v>
          </cell>
          <cell r="C1354" t="str">
            <v>IBF_AU_EXCL</v>
          </cell>
          <cell r="D1354" t="str">
            <v>IBF_AU_EXCL_LIABS</v>
          </cell>
          <cell r="E1354" t="str">
            <v>2027301420</v>
          </cell>
          <cell r="F1354" t="str">
            <v>2027301420</v>
          </cell>
          <cell r="G1354" t="str">
            <v>2027301420</v>
          </cell>
        </row>
        <row r="1355">
          <cell r="A1355" t="str">
            <v>2027301520</v>
          </cell>
          <cell r="B1355" t="str">
            <v>MAC CAP UNAPPLIED RECEIPTS</v>
          </cell>
          <cell r="C1355" t="str">
            <v>IBF_AU_EXCL</v>
          </cell>
          <cell r="D1355" t="str">
            <v>IBF_AU_EXCL_LIABS</v>
          </cell>
          <cell r="E1355" t="str">
            <v>2027301520</v>
          </cell>
          <cell r="F1355" t="str">
            <v>2027301520</v>
          </cell>
          <cell r="G1355" t="str">
            <v>2027301520</v>
          </cell>
        </row>
        <row r="1356">
          <cell r="A1356" t="str">
            <v>2027301620</v>
          </cell>
          <cell r="B1356" t="str">
            <v>MAC CAP PAYMENTS CLEARING</v>
          </cell>
          <cell r="C1356" t="str">
            <v>IBF_AU_EXCL</v>
          </cell>
          <cell r="D1356" t="str">
            <v>IBF_AU_EXCL_LIABS</v>
          </cell>
          <cell r="E1356" t="str">
            <v>2027301620</v>
          </cell>
          <cell r="F1356" t="str">
            <v>2027301620</v>
          </cell>
          <cell r="G1356" t="str">
            <v>2027301620</v>
          </cell>
        </row>
        <row r="1357">
          <cell r="A1357" t="str">
            <v>2027301720</v>
          </cell>
          <cell r="B1357" t="str">
            <v>MAC CAP DISPOSALS CLEARING</v>
          </cell>
          <cell r="C1357" t="str">
            <v>IBF_AU_EXCL</v>
          </cell>
          <cell r="D1357" t="str">
            <v>IBF_AU_EXCL_LIABS</v>
          </cell>
          <cell r="E1357" t="str">
            <v>2027301720</v>
          </cell>
          <cell r="F1357" t="str">
            <v>2027301720</v>
          </cell>
          <cell r="G1357" t="str">
            <v>2027301720</v>
          </cell>
        </row>
        <row r="1358">
          <cell r="A1358" t="str">
            <v>2027302020</v>
          </cell>
          <cell r="B1358" t="str">
            <v>RECEIPTS CLEARING - OTHER</v>
          </cell>
          <cell r="C1358" t="str">
            <v>IBF_AU_EXCL</v>
          </cell>
          <cell r="D1358" t="str">
            <v>IBF_AU_EXCL_LIABS</v>
          </cell>
          <cell r="E1358" t="str">
            <v>2027302020</v>
          </cell>
          <cell r="F1358" t="str">
            <v>2027302020</v>
          </cell>
          <cell r="G1358" t="str">
            <v>2027302020</v>
          </cell>
        </row>
        <row r="1359">
          <cell r="A1359" t="str">
            <v>2027302120</v>
          </cell>
          <cell r="B1359" t="str">
            <v>RECEIPTS CLEAR MMKT RETAIL</v>
          </cell>
          <cell r="C1359" t="str">
            <v>IBF_AU_EXCL</v>
          </cell>
          <cell r="D1359" t="str">
            <v>IBF_AU_EXCL_LIABS</v>
          </cell>
          <cell r="E1359" t="str">
            <v>2027302120</v>
          </cell>
          <cell r="F1359" t="str">
            <v>2027302120</v>
          </cell>
          <cell r="G1359" t="str">
            <v>2027302120</v>
          </cell>
        </row>
        <row r="1360">
          <cell r="A1360" t="str">
            <v>2027302220</v>
          </cell>
          <cell r="B1360" t="str">
            <v>RECEIPTS CLEAR DAY CUTTEN</v>
          </cell>
          <cell r="C1360" t="str">
            <v>IBF_AU_EXCL</v>
          </cell>
          <cell r="D1360" t="str">
            <v>IBF_AU_EXCL_LIABS</v>
          </cell>
          <cell r="E1360" t="str">
            <v>2027302220</v>
          </cell>
          <cell r="F1360" t="str">
            <v>2027302220</v>
          </cell>
          <cell r="G1360" t="str">
            <v>2027302220</v>
          </cell>
        </row>
        <row r="1361">
          <cell r="A1361" t="str">
            <v>2027302320</v>
          </cell>
          <cell r="B1361" t="str">
            <v>RECEIPTS CLEAR MMKT WSALE</v>
          </cell>
          <cell r="C1361" t="str">
            <v>IBF_AU_EXCL</v>
          </cell>
          <cell r="D1361" t="str">
            <v>IBF_AU_EXCL_LIABS</v>
          </cell>
          <cell r="E1361" t="str">
            <v>2027302320</v>
          </cell>
          <cell r="F1361" t="str">
            <v>2027302320</v>
          </cell>
          <cell r="G1361" t="str">
            <v>2027302320</v>
          </cell>
        </row>
        <row r="1362">
          <cell r="A1362" t="str">
            <v>2027302420</v>
          </cell>
          <cell r="B1362" t="str">
            <v>RECEIPTS CLEAR DIRECT CRED</v>
          </cell>
          <cell r="C1362" t="str">
            <v>IBF_AU_EXCL</v>
          </cell>
          <cell r="D1362" t="str">
            <v>IBF_AU_EXCL_LIABS</v>
          </cell>
          <cell r="E1362" t="str">
            <v>2027302420</v>
          </cell>
          <cell r="F1362" t="str">
            <v>2027302420</v>
          </cell>
          <cell r="G1362" t="str">
            <v>2027302420</v>
          </cell>
        </row>
        <row r="1363">
          <cell r="A1363" t="str">
            <v>2027302520</v>
          </cell>
          <cell r="B1363" t="str">
            <v>RECEIPTS CLEARING NEVITTS</v>
          </cell>
          <cell r="C1363" t="str">
            <v>IBF_AU_EXCL</v>
          </cell>
          <cell r="D1363" t="str">
            <v>IBF_AU_EXCL_LIABS</v>
          </cell>
          <cell r="E1363" t="str">
            <v>2027302520</v>
          </cell>
          <cell r="F1363" t="str">
            <v>2027302520</v>
          </cell>
          <cell r="G1363" t="str">
            <v>2027302520</v>
          </cell>
        </row>
        <row r="1364">
          <cell r="A1364" t="str">
            <v>2027302620</v>
          </cell>
          <cell r="B1364" t="str">
            <v>RECEIPTS CLEARING PORTERS</v>
          </cell>
          <cell r="C1364" t="str">
            <v>IBF_AU_EXCL</v>
          </cell>
          <cell r="D1364" t="str">
            <v>IBF_AU_EXCL_LIABS</v>
          </cell>
          <cell r="E1364" t="str">
            <v>2027302620</v>
          </cell>
          <cell r="F1364" t="str">
            <v>2027302620</v>
          </cell>
          <cell r="G1364" t="str">
            <v>2027302620</v>
          </cell>
        </row>
        <row r="1365">
          <cell r="A1365" t="str">
            <v>2027302720</v>
          </cell>
          <cell r="B1365" t="str">
            <v>AUSTRACLEAR SUSPENSE</v>
          </cell>
          <cell r="C1365" t="str">
            <v>IBF_AU_EXCL</v>
          </cell>
          <cell r="D1365" t="str">
            <v>IBF_AU_EXCL_LIABS</v>
          </cell>
          <cell r="E1365" t="str">
            <v>2027302720</v>
          </cell>
          <cell r="F1365" t="str">
            <v>2027302720</v>
          </cell>
          <cell r="G1365" t="str">
            <v>2027302720</v>
          </cell>
        </row>
        <row r="1366">
          <cell r="A1366" t="str">
            <v>2027302820</v>
          </cell>
          <cell r="B1366" t="str">
            <v>OTHER CLEARING AND SUSPENSE</v>
          </cell>
          <cell r="C1366" t="str">
            <v>IBF_AU_EXCL</v>
          </cell>
          <cell r="D1366" t="str">
            <v>IBF_AU_EXCL_LIABS</v>
          </cell>
          <cell r="E1366" t="str">
            <v>2027302820</v>
          </cell>
          <cell r="F1366" t="str">
            <v>2027302820</v>
          </cell>
          <cell r="G1366" t="str">
            <v>2027302820</v>
          </cell>
        </row>
        <row r="1367">
          <cell r="A1367" t="str">
            <v>2027303020</v>
          </cell>
          <cell r="B1367" t="str">
            <v>UNPOSTED PIVOT CLEARING</v>
          </cell>
          <cell r="C1367" t="str">
            <v>IBF_AU_EXCL</v>
          </cell>
          <cell r="D1367" t="str">
            <v>IBF_AU_EXCL_LIABS</v>
          </cell>
          <cell r="E1367" t="str">
            <v>2027303020</v>
          </cell>
          <cell r="F1367" t="str">
            <v>2027303020</v>
          </cell>
          <cell r="G1367" t="str">
            <v>2027303020</v>
          </cell>
        </row>
        <row r="1368">
          <cell r="A1368" t="str">
            <v>2027303021</v>
          </cell>
          <cell r="B1368" t="str">
            <v>ACCOUNT CLOSURE CLEARING</v>
          </cell>
          <cell r="C1368" t="str">
            <v>IBF_AU_EXCL</v>
          </cell>
          <cell r="D1368" t="str">
            <v>IBF_AU_EXCL_LIABS</v>
          </cell>
          <cell r="E1368" t="str">
            <v>2027303021</v>
          </cell>
          <cell r="F1368" t="str">
            <v>2027303021</v>
          </cell>
          <cell r="G1368" t="str">
            <v>2027303021</v>
          </cell>
        </row>
        <row r="1369">
          <cell r="A1369" t="str">
            <v>2027303022</v>
          </cell>
          <cell r="B1369" t="str">
            <v>DIRECT ENTRY NAB CLEARING</v>
          </cell>
          <cell r="C1369" t="str">
            <v>IBF_AU_EXCL</v>
          </cell>
          <cell r="D1369" t="str">
            <v>IBF_AU_EXCL_LIABS</v>
          </cell>
          <cell r="E1369" t="str">
            <v>2027303022</v>
          </cell>
          <cell r="F1369" t="str">
            <v>2027303022</v>
          </cell>
          <cell r="G1369" t="str">
            <v>2027303022</v>
          </cell>
        </row>
        <row r="1370">
          <cell r="A1370" t="str">
            <v>2027303023</v>
          </cell>
          <cell r="B1370" t="str">
            <v>LOAN PIVOT CLEARING</v>
          </cell>
          <cell r="C1370" t="str">
            <v>IBF_AU_EXCL</v>
          </cell>
          <cell r="D1370" t="str">
            <v>IBF_AU_EXCL_LIABS</v>
          </cell>
          <cell r="E1370" t="str">
            <v>2027303023</v>
          </cell>
          <cell r="F1370" t="str">
            <v>2027303023</v>
          </cell>
          <cell r="G1370" t="str">
            <v>2027303023</v>
          </cell>
        </row>
        <row r="1371">
          <cell r="A1371" t="str">
            <v>2027303024</v>
          </cell>
          <cell r="B1371" t="str">
            <v>NAB REJECTIONS CLEARING</v>
          </cell>
          <cell r="C1371" t="str">
            <v>IBF_AU_EXCL</v>
          </cell>
          <cell r="D1371" t="str">
            <v>IBF_AU_EXCL_LIABS</v>
          </cell>
          <cell r="E1371" t="str">
            <v>2027303024</v>
          </cell>
          <cell r="F1371" t="str">
            <v>2027303024</v>
          </cell>
          <cell r="G1371" t="str">
            <v>2027303024</v>
          </cell>
        </row>
        <row r="1372">
          <cell r="A1372" t="str">
            <v>2027303025</v>
          </cell>
          <cell r="B1372" t="str">
            <v>BRANCH CLEARING</v>
          </cell>
          <cell r="C1372" t="str">
            <v>IBF_AU_EXCL</v>
          </cell>
          <cell r="D1372" t="str">
            <v>IBF_AU_EXCL_LIABS</v>
          </cell>
          <cell r="E1372" t="str">
            <v>2027303025</v>
          </cell>
          <cell r="F1372" t="str">
            <v>2027303025</v>
          </cell>
          <cell r="G1372" t="str">
            <v>2027303025</v>
          </cell>
        </row>
        <row r="1373">
          <cell r="A1373" t="str">
            <v>2027303520</v>
          </cell>
          <cell r="B1373" t="str">
            <v>LOAN SYSTEMS CLEARING -NIB</v>
          </cell>
          <cell r="C1373" t="str">
            <v>IBF_AU_EXCL</v>
          </cell>
          <cell r="D1373" t="str">
            <v>IBF_AU_EXCL_LIABS</v>
          </cell>
          <cell r="E1373" t="str">
            <v>2027303520</v>
          </cell>
          <cell r="F1373" t="str">
            <v>2027303520</v>
          </cell>
          <cell r="G1373" t="str">
            <v>2027303520</v>
          </cell>
        </row>
        <row r="1374">
          <cell r="A1374" t="str">
            <v>2027304520</v>
          </cell>
          <cell r="B1374" t="str">
            <v>BROKER SUSPENSE CLEARING</v>
          </cell>
          <cell r="C1374" t="str">
            <v>IBF_AU_EXCL</v>
          </cell>
          <cell r="D1374" t="str">
            <v>IBF_AU_EXCL_LIABS</v>
          </cell>
          <cell r="E1374" t="str">
            <v>2027304520</v>
          </cell>
          <cell r="F1374" t="str">
            <v>2027304520</v>
          </cell>
          <cell r="G1374" t="str">
            <v>2027304520</v>
          </cell>
        </row>
        <row r="1375">
          <cell r="A1375" t="str">
            <v>2027305020</v>
          </cell>
          <cell r="B1375" t="str">
            <v>FX CLEARING</v>
          </cell>
          <cell r="C1375" t="str">
            <v>IBF_AU_EXCL</v>
          </cell>
          <cell r="D1375" t="str">
            <v>IBF_AU_EXCL_LIABS</v>
          </cell>
          <cell r="E1375" t="str">
            <v>2027305020</v>
          </cell>
          <cell r="F1375" t="str">
            <v>2027305020</v>
          </cell>
          <cell r="G1375" t="str">
            <v>2027305020</v>
          </cell>
        </row>
        <row r="1376">
          <cell r="A1376" t="str">
            <v>2027305025</v>
          </cell>
          <cell r="B1376" t="str">
            <v>FX SUSPENSE</v>
          </cell>
          <cell r="C1376" t="str">
            <v>IBF_AU_EXCL</v>
          </cell>
          <cell r="D1376" t="str">
            <v>IBF_AU_EXCL_LIABS</v>
          </cell>
          <cell r="E1376" t="str">
            <v>2027305025</v>
          </cell>
          <cell r="F1376" t="str">
            <v>2027305025</v>
          </cell>
          <cell r="G1376" t="str">
            <v>2027305025</v>
          </cell>
        </row>
        <row r="1377">
          <cell r="A1377" t="str">
            <v>2027309520</v>
          </cell>
          <cell r="B1377" t="str">
            <v>MATURED POSITIONS</v>
          </cell>
          <cell r="C1377" t="str">
            <v>IBF_AU_EXCL</v>
          </cell>
          <cell r="D1377" t="str">
            <v>IBF_AU_EXCL_LIABS</v>
          </cell>
          <cell r="E1377" t="str">
            <v>2027309520</v>
          </cell>
          <cell r="F1377" t="str">
            <v>2027309520</v>
          </cell>
          <cell r="G1377" t="str">
            <v>2027309520</v>
          </cell>
        </row>
        <row r="1378">
          <cell r="A1378" t="str">
            <v>2027350520</v>
          </cell>
          <cell r="B1378" t="str">
            <v>GL CONVERSION ERRORS</v>
          </cell>
          <cell r="C1378" t="str">
            <v>IBF_AU_EXCL</v>
          </cell>
          <cell r="D1378" t="str">
            <v>IBF_AU_EXCL_LIABS</v>
          </cell>
          <cell r="E1378" t="str">
            <v>2027350520</v>
          </cell>
          <cell r="F1378" t="str">
            <v>2027350520</v>
          </cell>
          <cell r="G1378" t="str">
            <v>2027350520</v>
          </cell>
        </row>
        <row r="1379">
          <cell r="A1379" t="str">
            <v>2027350620</v>
          </cell>
          <cell r="B1379" t="str">
            <v>GL CONVERSION IMBALANCES</v>
          </cell>
          <cell r="C1379" t="str">
            <v>IBF_AU_EXCL</v>
          </cell>
          <cell r="D1379" t="str">
            <v>IBF_AU_EXCL_LIABS</v>
          </cell>
          <cell r="E1379" t="str">
            <v>2027350620</v>
          </cell>
          <cell r="F1379" t="str">
            <v>2027350620</v>
          </cell>
          <cell r="G1379" t="str">
            <v>2027350620</v>
          </cell>
        </row>
        <row r="1380">
          <cell r="A1380" t="str">
            <v>2027401020</v>
          </cell>
          <cell r="B1380" t="str">
            <v>REGULATORY LIABILITIES</v>
          </cell>
          <cell r="C1380" t="str">
            <v>IBF_AU_EXCL</v>
          </cell>
          <cell r="D1380" t="str">
            <v>IBF_AU_EXCL_LIABS</v>
          </cell>
          <cell r="E1380" t="str">
            <v>2027401020</v>
          </cell>
          <cell r="F1380" t="str">
            <v>2027401020</v>
          </cell>
          <cell r="G1380" t="str">
            <v>2027401020</v>
          </cell>
        </row>
        <row r="1381">
          <cell r="A1381" t="str">
            <v>2027991005</v>
          </cell>
          <cell r="B1381" t="str">
            <v>INTERNAL TRADE CREDITORS CURR</v>
          </cell>
          <cell r="C1381" t="str">
            <v>IBF_AU_EXCL</v>
          </cell>
          <cell r="D1381" t="str">
            <v>IBF_AU_EXCL_LIABS</v>
          </cell>
          <cell r="E1381" t="str">
            <v>2027991005</v>
          </cell>
          <cell r="F1381" t="str">
            <v>2027991005</v>
          </cell>
          <cell r="G1381" t="str">
            <v>2027991005</v>
          </cell>
        </row>
        <row r="1382">
          <cell r="A1382" t="str">
            <v>2030100025</v>
          </cell>
          <cell r="B1382" t="str">
            <v>PROVN FOR INCOME TAX NON CUR</v>
          </cell>
          <cell r="C1382" t="str">
            <v>IBF_AU_EXCL</v>
          </cell>
          <cell r="D1382" t="str">
            <v>IBF_AU_EXCL_LIABS</v>
          </cell>
          <cell r="E1382" t="str">
            <v>2030100025</v>
          </cell>
          <cell r="F1382" t="str">
            <v>2030100025</v>
          </cell>
          <cell r="G1382" t="str">
            <v>2030100025</v>
          </cell>
        </row>
        <row r="1383">
          <cell r="A1383" t="str">
            <v>2033100020</v>
          </cell>
          <cell r="B1383" t="str">
            <v>LIFE INSURANCE POLICY LIAB NIB</v>
          </cell>
          <cell r="C1383" t="str">
            <v>IBF_AU_EXCL</v>
          </cell>
          <cell r="D1383" t="str">
            <v>IBF_AU_EXCL_LIABS</v>
          </cell>
          <cell r="E1383" t="str">
            <v>2033100020</v>
          </cell>
          <cell r="F1383" t="str">
            <v>2033100020</v>
          </cell>
          <cell r="G1383" t="str">
            <v>2033100020</v>
          </cell>
        </row>
        <row r="1384">
          <cell r="A1384" t="str">
            <v>2033150020</v>
          </cell>
          <cell r="B1384" t="str">
            <v>LIFE IN UNITHOLDER LIABILITIES</v>
          </cell>
          <cell r="C1384" t="str">
            <v>IBF_AU_EXCL</v>
          </cell>
          <cell r="D1384" t="str">
            <v>IBF_AU_EXCL_LIABS</v>
          </cell>
          <cell r="E1384" t="str">
            <v>2033150020</v>
          </cell>
          <cell r="F1384" t="str">
            <v>2033150020</v>
          </cell>
          <cell r="G1384" t="str">
            <v>2033150020</v>
          </cell>
        </row>
        <row r="1385">
          <cell r="A1385" t="str">
            <v>2036102120</v>
          </cell>
          <cell r="B1385" t="str">
            <v>CAPITAL LEASE OBLIG INT ACC</v>
          </cell>
          <cell r="C1385" t="str">
            <v>IBF_AU_EXCL</v>
          </cell>
          <cell r="D1385" t="str">
            <v>IBF_AU_EXCL_LIABS</v>
          </cell>
          <cell r="E1385" t="str">
            <v>2036102120</v>
          </cell>
          <cell r="F1385" t="str">
            <v>2036102120</v>
          </cell>
          <cell r="G1385" t="str">
            <v>2036102120</v>
          </cell>
        </row>
        <row r="1386">
          <cell r="A1386" t="str">
            <v>2036991510</v>
          </cell>
          <cell r="B1386" t="str">
            <v>INTERNAL LEASE LIABILITIES IB</v>
          </cell>
          <cell r="C1386" t="str">
            <v>IBF_AU_EXCL</v>
          </cell>
          <cell r="D1386" t="str">
            <v>IBF_AU_EXCL_LIABS</v>
          </cell>
          <cell r="E1386" t="str">
            <v>2036991510</v>
          </cell>
          <cell r="F1386" t="str">
            <v>2036991510</v>
          </cell>
          <cell r="G1386" t="str">
            <v>2036991510</v>
          </cell>
        </row>
        <row r="1387">
          <cell r="A1387" t="str">
            <v>2036991520</v>
          </cell>
          <cell r="B1387" t="str">
            <v>INTERNAL LEASE LIABILITIES NIB</v>
          </cell>
          <cell r="C1387" t="str">
            <v>IBF_AU_EXCL</v>
          </cell>
          <cell r="D1387" t="str">
            <v>IBF_AU_EXCL_LIABS</v>
          </cell>
          <cell r="E1387" t="str">
            <v>2036991520</v>
          </cell>
          <cell r="F1387" t="str">
            <v>2036991520</v>
          </cell>
          <cell r="G1387" t="str">
            <v>2036991520</v>
          </cell>
        </row>
        <row r="1388">
          <cell r="A1388" t="str">
            <v>2036991620</v>
          </cell>
          <cell r="B1388" t="str">
            <v>INTERNAL LEASE INT PAYABLE NIB</v>
          </cell>
          <cell r="C1388" t="str">
            <v>IBF_AU_EXCL</v>
          </cell>
          <cell r="D1388" t="str">
            <v>IBF_AU_EXCL_LIABS</v>
          </cell>
          <cell r="E1388" t="str">
            <v>2036991620</v>
          </cell>
          <cell r="F1388" t="str">
            <v>2036991620</v>
          </cell>
          <cell r="G1388" t="str">
            <v>2036991620</v>
          </cell>
        </row>
        <row r="1389">
          <cell r="A1389" t="str">
            <v>2039101620</v>
          </cell>
          <cell r="B1389" t="str">
            <v>PROV DIVIDEND OTHER CONTRA NIB</v>
          </cell>
          <cell r="C1389" t="str">
            <v>IBF_AU_EXCL</v>
          </cell>
          <cell r="D1389" t="str">
            <v>IBF_AU_EXCL_LIABS</v>
          </cell>
          <cell r="E1389" t="str">
            <v>2039101620</v>
          </cell>
          <cell r="F1389" t="str">
            <v>2039101620</v>
          </cell>
          <cell r="G1389" t="str">
            <v>2039101620</v>
          </cell>
        </row>
        <row r="1390">
          <cell r="A1390" t="str">
            <v>2039101720</v>
          </cell>
          <cell r="B1390" t="str">
            <v>PROV DISTRIBUTIONS OEI NIB</v>
          </cell>
          <cell r="C1390" t="str">
            <v>IBF_AU_EXCL</v>
          </cell>
          <cell r="D1390" t="str">
            <v>IBF_AU_EXCL_LIABS</v>
          </cell>
          <cell r="E1390" t="str">
            <v>2039101720</v>
          </cell>
          <cell r="F1390" t="str">
            <v>2039101720</v>
          </cell>
          <cell r="G1390" t="str">
            <v>2039101720</v>
          </cell>
        </row>
        <row r="1391">
          <cell r="A1391" t="str">
            <v>2039102020</v>
          </cell>
          <cell r="B1391" t="str">
            <v>PROV DIVIDEND PPS NIB</v>
          </cell>
          <cell r="C1391" t="str">
            <v>IBF_AU_EXCL</v>
          </cell>
          <cell r="D1391" t="str">
            <v>IBF_AU_EXCL_LIABS</v>
          </cell>
          <cell r="E1391" t="str">
            <v>2039102020</v>
          </cell>
          <cell r="F1391" t="str">
            <v>2039102020</v>
          </cell>
          <cell r="G1391" t="str">
            <v>2039102020</v>
          </cell>
        </row>
        <row r="1392">
          <cell r="A1392" t="str">
            <v>2039152030</v>
          </cell>
          <cell r="B1392" t="str">
            <v>RETIREMENT OBLIGATIONS NC</v>
          </cell>
          <cell r="C1392" t="str">
            <v>IBF_AU_EXCL</v>
          </cell>
          <cell r="D1392" t="str">
            <v>IBF_AU_EXCL_LIABS</v>
          </cell>
          <cell r="E1392" t="str">
            <v>2039152030</v>
          </cell>
          <cell r="F1392" t="str">
            <v>2039152030</v>
          </cell>
          <cell r="G1392" t="str">
            <v>2039152030</v>
          </cell>
        </row>
        <row r="1393">
          <cell r="A1393" t="str">
            <v>2039152035</v>
          </cell>
          <cell r="B1393" t="str">
            <v>SARS COMPENSATION PROVISION</v>
          </cell>
          <cell r="C1393" t="str">
            <v>IBF_AU_EXCL</v>
          </cell>
          <cell r="D1393" t="str">
            <v>IBF_AU_EXCL_LIABS</v>
          </cell>
          <cell r="E1393" t="str">
            <v>2039152035</v>
          </cell>
          <cell r="F1393" t="str">
            <v>2039152035</v>
          </cell>
          <cell r="G1393" t="str">
            <v>2039152035</v>
          </cell>
        </row>
        <row r="1394">
          <cell r="A1394" t="str">
            <v>2039152520</v>
          </cell>
          <cell r="B1394" t="str">
            <v>DPS</v>
          </cell>
          <cell r="C1394" t="str">
            <v>IBF_AU_EXCL</v>
          </cell>
          <cell r="D1394" t="str">
            <v>IBF_AU_EXCL_LIABS</v>
          </cell>
          <cell r="E1394" t="str">
            <v>2039152520</v>
          </cell>
          <cell r="F1394" t="str">
            <v>2039152520</v>
          </cell>
          <cell r="G1394" t="str">
            <v>2039152520</v>
          </cell>
        </row>
        <row r="1395">
          <cell r="A1395" t="str">
            <v>2042101025</v>
          </cell>
          <cell r="B1395" t="str">
            <v>DEFERRED TAX LIABILITIES - NC</v>
          </cell>
          <cell r="C1395" t="str">
            <v>IBF_AU_EXCL</v>
          </cell>
          <cell r="D1395" t="str">
            <v>IBF_AU_EXCL_LIABS</v>
          </cell>
          <cell r="E1395" t="str">
            <v>2042101025</v>
          </cell>
          <cell r="F1395" t="str">
            <v>2042101025</v>
          </cell>
          <cell r="G1395" t="str">
            <v>2042101025</v>
          </cell>
        </row>
        <row r="1396">
          <cell r="A1396" t="str">
            <v>2042101120</v>
          </cell>
          <cell r="B1396" t="str">
            <v>DEFERRED TAX LIABS CONTRA</v>
          </cell>
          <cell r="C1396" t="str">
            <v>IBF_AU_EXCL</v>
          </cell>
          <cell r="D1396" t="str">
            <v>IBF_AU_EXCL_LIABS</v>
          </cell>
          <cell r="E1396" t="str">
            <v>2042101120</v>
          </cell>
          <cell r="F1396" t="str">
            <v>2042101120</v>
          </cell>
          <cell r="G1396" t="str">
            <v>2042101120</v>
          </cell>
        </row>
        <row r="1397">
          <cell r="A1397" t="str">
            <v>2042101220</v>
          </cell>
          <cell r="B1397" t="str">
            <v>DEFERRED TAX LIABILITY - IFRS</v>
          </cell>
          <cell r="C1397" t="str">
            <v>IBF_AU_EXCL</v>
          </cell>
          <cell r="D1397" t="str">
            <v>IBF_AU_EXCL_LIABS</v>
          </cell>
          <cell r="E1397" t="str">
            <v>2042101220</v>
          </cell>
          <cell r="F1397" t="str">
            <v>2042101220</v>
          </cell>
          <cell r="G1397" t="str">
            <v>2042101220</v>
          </cell>
        </row>
        <row r="1398">
          <cell r="A1398" t="str">
            <v>2042101520</v>
          </cell>
          <cell r="B1398" t="str">
            <v>DEFERRED TAX LIABS AVS</v>
          </cell>
          <cell r="C1398" t="str">
            <v>IBF_AU_EXCL</v>
          </cell>
          <cell r="D1398" t="str">
            <v>IBF_AU_EXCL_LIABS</v>
          </cell>
          <cell r="E1398" t="str">
            <v>2042101520</v>
          </cell>
          <cell r="F1398" t="str">
            <v>2042101520</v>
          </cell>
          <cell r="G1398" t="str">
            <v>2042101520</v>
          </cell>
        </row>
        <row r="1399">
          <cell r="A1399" t="str">
            <v>2042101620</v>
          </cell>
          <cell r="B1399" t="str">
            <v>PROVISION FOR DEF INC TAX CFH</v>
          </cell>
          <cell r="C1399" t="str">
            <v>IBF_AU_EXCL</v>
          </cell>
          <cell r="D1399" t="str">
            <v>IBF_AU_EXCL_LIABS</v>
          </cell>
          <cell r="E1399" t="str">
            <v>2042101620</v>
          </cell>
          <cell r="F1399" t="str">
            <v>2042101620</v>
          </cell>
          <cell r="G1399" t="str">
            <v>2042101620</v>
          </cell>
        </row>
        <row r="1400">
          <cell r="A1400" t="str">
            <v>2042990020</v>
          </cell>
          <cell r="B1400" t="str">
            <v>INTERNAL DITL NIB</v>
          </cell>
          <cell r="C1400" t="str">
            <v>IBF_AU_EXCL</v>
          </cell>
          <cell r="D1400" t="str">
            <v>IBF_AU_EXCL_LIABS</v>
          </cell>
          <cell r="E1400" t="str">
            <v>2042990020</v>
          </cell>
          <cell r="F1400" t="str">
            <v>2042990020</v>
          </cell>
          <cell r="G1400" t="str">
            <v>2042990020</v>
          </cell>
        </row>
        <row r="1401">
          <cell r="A1401" t="str">
            <v>2045101020</v>
          </cell>
          <cell r="B1401" t="str">
            <v>BUSINESSES HELD FOR SALE - LIA</v>
          </cell>
          <cell r="C1401" t="str">
            <v>IBF_AU_EXCL</v>
          </cell>
          <cell r="D1401" t="str">
            <v>IBF_AU_EXCL_LIABS</v>
          </cell>
          <cell r="E1401" t="str">
            <v>2045101020</v>
          </cell>
          <cell r="F1401" t="str">
            <v>2045101020</v>
          </cell>
          <cell r="G1401" t="str">
            <v>2045101020</v>
          </cell>
        </row>
        <row r="1402">
          <cell r="A1402" t="str">
            <v>2048201010</v>
          </cell>
          <cell r="B1402" t="str">
            <v>SUB DEBT ISSUED PRICIP FV IB</v>
          </cell>
          <cell r="C1402" t="str">
            <v>IBF_AU_EXCL</v>
          </cell>
          <cell r="D1402" t="str">
            <v>IBF_AU_EXCL_LIABS</v>
          </cell>
          <cell r="E1402" t="str">
            <v>2048201010</v>
          </cell>
          <cell r="F1402" t="str">
            <v>2048201010</v>
          </cell>
          <cell r="G1402" t="str">
            <v>2048201010</v>
          </cell>
        </row>
        <row r="1403">
          <cell r="A1403" t="str">
            <v>2048201017</v>
          </cell>
          <cell r="B1403" t="str">
            <v>ACCINT CURR LT DEBT ISSUED NIB</v>
          </cell>
          <cell r="C1403" t="str">
            <v>IBF_AU_EXCL</v>
          </cell>
          <cell r="D1403" t="str">
            <v>IBF_AU_EXCL_LIABS</v>
          </cell>
          <cell r="E1403" t="str">
            <v>2048201017</v>
          </cell>
          <cell r="F1403" t="str">
            <v>2048201017</v>
          </cell>
          <cell r="G1403" t="str">
            <v>2048201017</v>
          </cell>
        </row>
        <row r="1404">
          <cell r="A1404" t="str">
            <v>2048201110</v>
          </cell>
          <cell r="B1404" t="str">
            <v>SUB DEBT ISSUED REVAL FV IB</v>
          </cell>
          <cell r="C1404" t="str">
            <v>IBF_AU_EXCL</v>
          </cell>
          <cell r="D1404" t="str">
            <v>IBF_AU_EXCL_LIABS</v>
          </cell>
          <cell r="E1404" t="str">
            <v>2048201110</v>
          </cell>
          <cell r="F1404" t="str">
            <v>2048201110</v>
          </cell>
          <cell r="G1404" t="str">
            <v>2048201110</v>
          </cell>
        </row>
        <row r="1405">
          <cell r="A1405" t="str">
            <v>2048201520</v>
          </cell>
          <cell r="B1405" t="str">
            <v>SUB DEBT ISSUED ACC INT FV NIB</v>
          </cell>
          <cell r="C1405" t="str">
            <v>IBF_AU_EXCL</v>
          </cell>
          <cell r="D1405" t="str">
            <v>IBF_AU_EXCL_LIABS</v>
          </cell>
          <cell r="E1405" t="str">
            <v>2048201520</v>
          </cell>
          <cell r="F1405" t="str">
            <v>2048201520</v>
          </cell>
          <cell r="G1405" t="str">
            <v>2048201520</v>
          </cell>
        </row>
        <row r="1406">
          <cell r="A1406" t="str">
            <v>2048991010</v>
          </cell>
          <cell r="B1406" t="str">
            <v>INTERNAL SUBDEBT PRICIP AC IB</v>
          </cell>
          <cell r="C1406" t="str">
            <v>IBF_AU_EXCL</v>
          </cell>
          <cell r="D1406" t="str">
            <v>IBF_AU_EXCL_LIABS</v>
          </cell>
          <cell r="E1406" t="str">
            <v>2048991010</v>
          </cell>
          <cell r="F1406" t="str">
            <v>2048991010</v>
          </cell>
          <cell r="G1406" t="str">
            <v>2048991010</v>
          </cell>
        </row>
        <row r="1407">
          <cell r="A1407" t="str">
            <v>2048991015</v>
          </cell>
          <cell r="B1407" t="str">
            <v>INT SUBDEBT PRINCIP AC IB</v>
          </cell>
          <cell r="C1407" t="str">
            <v>IBF_AU_EXCL</v>
          </cell>
          <cell r="D1407" t="str">
            <v>IBF_AU_EXCL_LIABS</v>
          </cell>
          <cell r="E1407" t="str">
            <v>2048991015</v>
          </cell>
          <cell r="F1407" t="str">
            <v>2048991015</v>
          </cell>
          <cell r="G1407" t="str">
            <v>2048991015</v>
          </cell>
        </row>
        <row r="1408">
          <cell r="A1408" t="str">
            <v>2048991020</v>
          </cell>
          <cell r="B1408" t="str">
            <v>INTERNAL SUBDEBT PRINC AC NIB</v>
          </cell>
          <cell r="C1408" t="str">
            <v>IBF_AU_EXCL</v>
          </cell>
          <cell r="D1408" t="str">
            <v>IBF_AU_EXCL_LIABS</v>
          </cell>
          <cell r="E1408" t="str">
            <v>2048991020</v>
          </cell>
          <cell r="F1408" t="str">
            <v>2048991020</v>
          </cell>
          <cell r="G1408" t="str">
            <v>2048991020</v>
          </cell>
        </row>
        <row r="1409">
          <cell r="A1409" t="str">
            <v>2048991510</v>
          </cell>
          <cell r="B1409" t="str">
            <v>INTERNAL SUBDEBT ACC INT AC IB</v>
          </cell>
          <cell r="C1409" t="str">
            <v>IBF_AU_EXCL</v>
          </cell>
          <cell r="D1409" t="str">
            <v>IBF_AU_EXCL_LIABS</v>
          </cell>
          <cell r="E1409" t="str">
            <v>2048991510</v>
          </cell>
          <cell r="F1409" t="str">
            <v>2048991510</v>
          </cell>
          <cell r="G1409" t="str">
            <v>2048991510</v>
          </cell>
        </row>
        <row r="1410">
          <cell r="A1410" t="str">
            <v>2048991515</v>
          </cell>
          <cell r="B1410" t="str">
            <v>INT SUBDEBT ACC INT AC IB</v>
          </cell>
          <cell r="C1410" t="str">
            <v>IBF_AU_EXCL</v>
          </cell>
          <cell r="D1410" t="str">
            <v>IBF_AU_EXCL_LIABS</v>
          </cell>
          <cell r="E1410" t="str">
            <v>2048991515</v>
          </cell>
          <cell r="F1410" t="str">
            <v>2048991515</v>
          </cell>
          <cell r="G1410" t="str">
            <v>2048991515</v>
          </cell>
        </row>
        <row r="1411">
          <cell r="A1411" t="str">
            <v>2048992020</v>
          </cell>
          <cell r="B1411" t="str">
            <v>CAP COSTS INTERNAL S DEBT NIB</v>
          </cell>
          <cell r="C1411" t="str">
            <v>IBF_AU_EXCL</v>
          </cell>
          <cell r="D1411" t="str">
            <v>IBF_AU_EXCL_LIABS</v>
          </cell>
          <cell r="E1411" t="str">
            <v>2048992020</v>
          </cell>
          <cell r="F1411" t="str">
            <v>2048992020</v>
          </cell>
          <cell r="G1411" t="str">
            <v>2048992020</v>
          </cell>
        </row>
        <row r="1412">
          <cell r="A1412" t="str">
            <v>5003151010</v>
          </cell>
          <cell r="B1412" t="str">
            <v>INTEREST INCOME ESA</v>
          </cell>
          <cell r="C1412" t="str">
            <v>IBF_AU_EXCL</v>
          </cell>
          <cell r="D1412" t="str">
            <v>IBF_AU_EXCL_REVENUE</v>
          </cell>
          <cell r="E1412" t="str">
            <v>5003151010</v>
          </cell>
          <cell r="F1412" t="str">
            <v>5003151010</v>
          </cell>
          <cell r="G1412" t="str">
            <v>5003151010</v>
          </cell>
        </row>
        <row r="1413">
          <cell r="A1413" t="str">
            <v>5003151510</v>
          </cell>
          <cell r="B1413" t="str">
            <v>INTEREST INC FOREIGN CENT BKS</v>
          </cell>
          <cell r="C1413" t="str">
            <v>IBF_AU_EXCL</v>
          </cell>
          <cell r="D1413" t="str">
            <v>IBF_AU_EXCL_REVENUE</v>
          </cell>
          <cell r="E1413" t="str">
            <v>5003151510</v>
          </cell>
          <cell r="F1413" t="str">
            <v>5003151510</v>
          </cell>
          <cell r="G1413" t="str">
            <v>5003151510</v>
          </cell>
        </row>
        <row r="1414">
          <cell r="A1414" t="str">
            <v>5006151010</v>
          </cell>
          <cell r="B1414" t="str">
            <v>INTEREST INC NAB O N POSITION</v>
          </cell>
          <cell r="C1414" t="str">
            <v>IBF_AU_EXCL</v>
          </cell>
          <cell r="D1414" t="str">
            <v>IBF_AU_EXCL_REVENUE</v>
          </cell>
          <cell r="E1414" t="str">
            <v>5006151010</v>
          </cell>
          <cell r="F1414" t="str">
            <v>5006151010</v>
          </cell>
          <cell r="G1414" t="str">
            <v>5006151010</v>
          </cell>
        </row>
        <row r="1415">
          <cell r="A1415" t="str">
            <v>5006201010</v>
          </cell>
          <cell r="B1415" t="str">
            <v>INTEREST INC CLEARING HOUSES</v>
          </cell>
          <cell r="C1415" t="str">
            <v>IBF_AU_EXCL</v>
          </cell>
          <cell r="D1415" t="str">
            <v>IBF_AU_EXCL_REVENUE</v>
          </cell>
          <cell r="E1415" t="str">
            <v>5006201010</v>
          </cell>
          <cell r="F1415" t="str">
            <v>5006201010</v>
          </cell>
          <cell r="G1415" t="str">
            <v>5006201010</v>
          </cell>
        </row>
        <row r="1416">
          <cell r="A1416" t="str">
            <v>5006251010</v>
          </cell>
          <cell r="B1416" t="str">
            <v>INTEREST INCOME BANK LEASE AC</v>
          </cell>
          <cell r="C1416" t="str">
            <v>IBF_AU_EXCL</v>
          </cell>
          <cell r="D1416" t="str">
            <v>IBF_AU_EXCL_REVENUE</v>
          </cell>
          <cell r="E1416" t="str">
            <v>5006251010</v>
          </cell>
          <cell r="F1416" t="str">
            <v>5006251010</v>
          </cell>
          <cell r="G1416" t="str">
            <v>5006251010</v>
          </cell>
        </row>
        <row r="1417">
          <cell r="A1417" t="str">
            <v>5006301010</v>
          </cell>
          <cell r="B1417" t="str">
            <v>INTEREST INC CALL BANK LOAN AC</v>
          </cell>
          <cell r="C1417" t="str">
            <v>IBF_AU_EXCL</v>
          </cell>
          <cell r="D1417" t="str">
            <v>IBF_AU_EXCL_REVENUE</v>
          </cell>
          <cell r="E1417" t="str">
            <v>5006301010</v>
          </cell>
          <cell r="F1417" t="str">
            <v>5006301010</v>
          </cell>
          <cell r="G1417" t="str">
            <v>5006301010</v>
          </cell>
        </row>
        <row r="1418">
          <cell r="A1418" t="str">
            <v>5006302210</v>
          </cell>
          <cell r="B1418" t="str">
            <v>INTEREST INC CALL BANK LOAN FV</v>
          </cell>
          <cell r="C1418" t="str">
            <v>IBF_AU_EXCL</v>
          </cell>
          <cell r="D1418" t="str">
            <v>IBF_AU_EXCL_REVENUE</v>
          </cell>
          <cell r="E1418" t="str">
            <v>5006302210</v>
          </cell>
          <cell r="F1418" t="str">
            <v>5006302210</v>
          </cell>
          <cell r="G1418" t="str">
            <v>5006302210</v>
          </cell>
        </row>
        <row r="1419">
          <cell r="A1419" t="str">
            <v>5006302410</v>
          </cell>
          <cell r="B1419" t="str">
            <v>INTEREST INC TERM BANK LOAN FV</v>
          </cell>
          <cell r="C1419" t="str">
            <v>IBF_AU_EXCL</v>
          </cell>
          <cell r="D1419" t="str">
            <v>IBF_AU_EXCL_REVENUE</v>
          </cell>
          <cell r="E1419" t="str">
            <v>5006302410</v>
          </cell>
          <cell r="F1419" t="str">
            <v>5006302410</v>
          </cell>
          <cell r="G1419" t="str">
            <v>5006302410</v>
          </cell>
        </row>
        <row r="1420">
          <cell r="A1420" t="str">
            <v>5006302610</v>
          </cell>
          <cell r="B1420" t="str">
            <v>CALL BANK LOAN FV REVAL</v>
          </cell>
          <cell r="C1420" t="str">
            <v>IBF_AU_EXCL</v>
          </cell>
          <cell r="D1420" t="str">
            <v>IBF_AU_EXCL_REVENUE</v>
          </cell>
          <cell r="E1420" t="str">
            <v>5006302610</v>
          </cell>
          <cell r="F1420" t="str">
            <v>5006302610</v>
          </cell>
          <cell r="G1420" t="str">
            <v>5006302610</v>
          </cell>
        </row>
        <row r="1421">
          <cell r="A1421" t="str">
            <v>5006302810</v>
          </cell>
          <cell r="B1421" t="str">
            <v>TERM BANK LOAN FV REVAL</v>
          </cell>
          <cell r="C1421" t="str">
            <v>IBF_AU_EXCL</v>
          </cell>
          <cell r="D1421" t="str">
            <v>IBF_AU_EXCL_REVENUE</v>
          </cell>
          <cell r="E1421" t="str">
            <v>5006302810</v>
          </cell>
          <cell r="F1421" t="str">
            <v>5006302810</v>
          </cell>
          <cell r="G1421" t="str">
            <v>5006302810</v>
          </cell>
        </row>
        <row r="1422">
          <cell r="A1422" t="str">
            <v>5006991010</v>
          </cell>
          <cell r="B1422" t="str">
            <v>INTEREST BANKING DIVN DEPOSITS</v>
          </cell>
          <cell r="C1422" t="str">
            <v>IBF_AU_EXCL</v>
          </cell>
          <cell r="D1422" t="str">
            <v>IBF_AU_EXCL_REVENUE</v>
          </cell>
          <cell r="E1422" t="str">
            <v>5006991010</v>
          </cell>
          <cell r="F1422" t="str">
            <v>5006991010</v>
          </cell>
          <cell r="G1422" t="str">
            <v>5006991010</v>
          </cell>
        </row>
        <row r="1423">
          <cell r="A1423" t="str">
            <v>5006991510</v>
          </cell>
          <cell r="B1423" t="str">
            <v>INTEREST BANKING DIVN ODRAFTS</v>
          </cell>
          <cell r="C1423" t="str">
            <v>IBF_AU_EXCL</v>
          </cell>
          <cell r="D1423" t="str">
            <v>IBF_AU_EXCL_REVENUE</v>
          </cell>
          <cell r="E1423" t="str">
            <v>5006991510</v>
          </cell>
          <cell r="F1423" t="str">
            <v>5006991510</v>
          </cell>
          <cell r="G1423" t="str">
            <v>5006991510</v>
          </cell>
        </row>
        <row r="1424">
          <cell r="A1424" t="str">
            <v>5006993010</v>
          </cell>
          <cell r="B1424" t="str">
            <v>INTEREST REV CALL ACCT TRSY</v>
          </cell>
          <cell r="C1424" t="str">
            <v>IBF_AU_EXCL</v>
          </cell>
          <cell r="D1424" t="str">
            <v>IBF_AU_EXCL_REVENUE</v>
          </cell>
          <cell r="E1424" t="str">
            <v>5006993010</v>
          </cell>
          <cell r="F1424" t="str">
            <v>5006993010</v>
          </cell>
          <cell r="G1424" t="str">
            <v>5006993010</v>
          </cell>
        </row>
        <row r="1425">
          <cell r="A1425" t="str">
            <v>5006993015</v>
          </cell>
          <cell r="B1425" t="str">
            <v>INTEREST REV TERM ACCT TRSY</v>
          </cell>
          <cell r="C1425" t="str">
            <v>IBF_AU_EXCL</v>
          </cell>
          <cell r="D1425" t="str">
            <v>IBF_AU_EXCL_REVENUE</v>
          </cell>
          <cell r="E1425" t="str">
            <v>5006993015</v>
          </cell>
          <cell r="F1425" t="str">
            <v>5006993015</v>
          </cell>
          <cell r="G1425" t="str">
            <v>5006993015</v>
          </cell>
        </row>
        <row r="1426">
          <cell r="A1426" t="str">
            <v>5006994010</v>
          </cell>
          <cell r="B1426" t="str">
            <v>INTEREST REV CALL ACCT FX DIVN</v>
          </cell>
          <cell r="C1426" t="str">
            <v>IBF_AU_EXCL</v>
          </cell>
          <cell r="D1426" t="str">
            <v>IBF_AU_EXCL_REVENUE</v>
          </cell>
          <cell r="E1426" t="str">
            <v>5006994010</v>
          </cell>
          <cell r="F1426" t="str">
            <v>5006994010</v>
          </cell>
          <cell r="G1426" t="str">
            <v>5006994010</v>
          </cell>
        </row>
        <row r="1427">
          <cell r="A1427" t="str">
            <v>5006994015</v>
          </cell>
          <cell r="B1427" t="str">
            <v>INTEREST REV TERML ACCT FX DIV</v>
          </cell>
          <cell r="C1427" t="str">
            <v>IBF_AU_EXCL</v>
          </cell>
          <cell r="D1427" t="str">
            <v>IBF_AU_EXCL_REVENUE</v>
          </cell>
          <cell r="E1427" t="str">
            <v>5006994015</v>
          </cell>
          <cell r="F1427" t="str">
            <v>5006994015</v>
          </cell>
          <cell r="G1427" t="str">
            <v>5006994015</v>
          </cell>
        </row>
        <row r="1428">
          <cell r="A1428" t="str">
            <v>5006997030</v>
          </cell>
          <cell r="B1428" t="str">
            <v>INTEREST REV TERM FX TOPUP</v>
          </cell>
          <cell r="C1428" t="str">
            <v>IBF_AU_EXCL</v>
          </cell>
          <cell r="D1428" t="str">
            <v>IBF_AU_EXCL_REVENUE</v>
          </cell>
          <cell r="E1428" t="str">
            <v>5006997030</v>
          </cell>
          <cell r="F1428" t="str">
            <v>5006997030</v>
          </cell>
          <cell r="G1428" t="str">
            <v>5006997030</v>
          </cell>
        </row>
        <row r="1429">
          <cell r="A1429" t="str">
            <v>5009101010</v>
          </cell>
          <cell r="B1429" t="str">
            <v>INTEREST INC EQUITY SELLBACKS</v>
          </cell>
          <cell r="C1429" t="str">
            <v>IBF_AU_EXCL</v>
          </cell>
          <cell r="D1429" t="str">
            <v>IBF_AU_EXCL_REVENUE</v>
          </cell>
          <cell r="E1429" t="str">
            <v>5009101010</v>
          </cell>
          <cell r="F1429" t="str">
            <v>5009101010</v>
          </cell>
          <cell r="G1429" t="str">
            <v>5009101010</v>
          </cell>
        </row>
        <row r="1430">
          <cell r="A1430" t="str">
            <v>5012101010</v>
          </cell>
          <cell r="B1430" t="str">
            <v>INT INC REV REPO COMM GOVT SEC</v>
          </cell>
          <cell r="C1430" t="str">
            <v>IBF_AU_EXCL</v>
          </cell>
          <cell r="D1430" t="str">
            <v>IBF_AU_EXCL_REVENUE</v>
          </cell>
          <cell r="E1430" t="str">
            <v>5012101010</v>
          </cell>
          <cell r="F1430" t="str">
            <v>5012101010</v>
          </cell>
          <cell r="G1430" t="str">
            <v>5012101010</v>
          </cell>
        </row>
        <row r="1431">
          <cell r="A1431" t="str">
            <v>5012151010</v>
          </cell>
          <cell r="B1431" t="str">
            <v>INTEREST REVERSEREPO OECD FGOV</v>
          </cell>
          <cell r="C1431" t="str">
            <v>IBF_AU_EXCL</v>
          </cell>
          <cell r="D1431" t="str">
            <v>IBF_AU_EXCL_REVENUE</v>
          </cell>
          <cell r="E1431" t="str">
            <v>5012151010</v>
          </cell>
          <cell r="F1431" t="str">
            <v>5012151010</v>
          </cell>
          <cell r="G1431" t="str">
            <v>5012151010</v>
          </cell>
        </row>
        <row r="1432">
          <cell r="A1432" t="str">
            <v>5012171010</v>
          </cell>
          <cell r="B1432" t="str">
            <v>INTEREST REV REP NONOECD FGOV</v>
          </cell>
          <cell r="C1432" t="str">
            <v>IBF_AU_EXCL</v>
          </cell>
          <cell r="D1432" t="str">
            <v>IBF_AU_EXCL_REVENUE</v>
          </cell>
          <cell r="E1432" t="str">
            <v>5012171010</v>
          </cell>
          <cell r="F1432" t="str">
            <v>5012171010</v>
          </cell>
          <cell r="G1432" t="str">
            <v>5012171010</v>
          </cell>
        </row>
        <row r="1433">
          <cell r="A1433" t="str">
            <v>5012201010</v>
          </cell>
          <cell r="B1433" t="str">
            <v>INTEREST REVER REPO SEMI GOVT</v>
          </cell>
          <cell r="C1433" t="str">
            <v>IBF_AU_EXCL</v>
          </cell>
          <cell r="D1433" t="str">
            <v>IBF_AU_EXCL_REVENUE</v>
          </cell>
          <cell r="E1433" t="str">
            <v>5012201010</v>
          </cell>
          <cell r="F1433" t="str">
            <v>5012201010</v>
          </cell>
          <cell r="G1433" t="str">
            <v>5012201010</v>
          </cell>
        </row>
        <row r="1434">
          <cell r="A1434" t="str">
            <v>5012251010</v>
          </cell>
          <cell r="B1434" t="str">
            <v>INTEREST REVERSE REPO CORP</v>
          </cell>
          <cell r="C1434" t="str">
            <v>IBF_AU_EXCL</v>
          </cell>
          <cell r="D1434" t="str">
            <v>IBF_AU_EXCL_REVENUE</v>
          </cell>
          <cell r="E1434" t="str">
            <v>5012251010</v>
          </cell>
          <cell r="F1434" t="str">
            <v>5012251010</v>
          </cell>
          <cell r="G1434" t="str">
            <v>5012251010</v>
          </cell>
        </row>
        <row r="1435">
          <cell r="A1435" t="str">
            <v>5012991010</v>
          </cell>
          <cell r="B1435" t="str">
            <v>INTEREST INTERNAL SELLBACKS</v>
          </cell>
          <cell r="C1435" t="str">
            <v>IBF_AU_EXCL</v>
          </cell>
          <cell r="D1435" t="str">
            <v>IBF_AU_EXCL_REVENUE</v>
          </cell>
          <cell r="E1435" t="str">
            <v>5012991010</v>
          </cell>
          <cell r="F1435" t="str">
            <v>5012991010</v>
          </cell>
          <cell r="G1435" t="str">
            <v>5012991010</v>
          </cell>
        </row>
        <row r="1436">
          <cell r="A1436" t="str">
            <v>5015101510</v>
          </cell>
          <cell r="B1436" t="str">
            <v>INTEREST INCOME TREASURY NOTES</v>
          </cell>
          <cell r="C1436" t="str">
            <v>IBF_AU_EXCL</v>
          </cell>
          <cell r="D1436" t="str">
            <v>IBF_AU_EXCL_REVENUE</v>
          </cell>
          <cell r="E1436" t="str">
            <v>5015101510</v>
          </cell>
          <cell r="F1436" t="str">
            <v>5015101510</v>
          </cell>
          <cell r="G1436" t="str">
            <v>5015101510</v>
          </cell>
        </row>
        <row r="1437">
          <cell r="A1437" t="str">
            <v>5015151010</v>
          </cell>
          <cell r="B1437" t="str">
            <v>INTEREST INCOME CGBS</v>
          </cell>
          <cell r="C1437" t="str">
            <v>IBF_AU_EXCL</v>
          </cell>
          <cell r="D1437" t="str">
            <v>IBF_AU_EXCL_REVENUE</v>
          </cell>
          <cell r="E1437" t="str">
            <v>5015151010</v>
          </cell>
          <cell r="F1437" t="str">
            <v>5015151010</v>
          </cell>
          <cell r="G1437" t="str">
            <v>5015151010</v>
          </cell>
        </row>
        <row r="1438">
          <cell r="A1438" t="str">
            <v>5015151510</v>
          </cell>
          <cell r="B1438" t="str">
            <v>INTEREST INCOME SEMI GOV BONDS</v>
          </cell>
          <cell r="C1438" t="str">
            <v>IBF_AU_EXCL</v>
          </cell>
          <cell r="D1438" t="str">
            <v>IBF_AU_EXCL_REVENUE</v>
          </cell>
          <cell r="E1438" t="str">
            <v>5015151510</v>
          </cell>
          <cell r="F1438" t="str">
            <v>5015151510</v>
          </cell>
          <cell r="G1438" t="str">
            <v>5015151510</v>
          </cell>
        </row>
        <row r="1439">
          <cell r="A1439" t="str">
            <v>5015152010</v>
          </cell>
          <cell r="B1439" t="str">
            <v>INTERET INCOME OECD GOVT BONDS</v>
          </cell>
          <cell r="C1439" t="str">
            <v>IBF_AU_EXCL</v>
          </cell>
          <cell r="D1439" t="str">
            <v>IBF_AU_EXCL_REVENUE</v>
          </cell>
          <cell r="E1439" t="str">
            <v>5015152010</v>
          </cell>
          <cell r="F1439" t="str">
            <v>5015152010</v>
          </cell>
          <cell r="G1439" t="str">
            <v>5015152010</v>
          </cell>
        </row>
        <row r="1440">
          <cell r="A1440" t="str">
            <v>5015152510</v>
          </cell>
          <cell r="B1440" t="str">
            <v>INTEREST INCOME NON-OECD GBNDS</v>
          </cell>
          <cell r="C1440" t="str">
            <v>IBF_AU_EXCL</v>
          </cell>
          <cell r="D1440" t="str">
            <v>IBF_AU_EXCL_REVENUE</v>
          </cell>
          <cell r="E1440" t="str">
            <v>5015152510</v>
          </cell>
          <cell r="F1440" t="str">
            <v>5015152510</v>
          </cell>
          <cell r="G1440" t="str">
            <v>5015152510</v>
          </cell>
        </row>
        <row r="1441">
          <cell r="A1441" t="str">
            <v>5015153510</v>
          </cell>
          <cell r="B1441" t="str">
            <v>INTEREST INCOME ECP</v>
          </cell>
          <cell r="C1441" t="str">
            <v>IBF_AU_EXCL</v>
          </cell>
          <cell r="D1441" t="str">
            <v>IBF_AU_EXCL_REVENUE</v>
          </cell>
          <cell r="E1441" t="str">
            <v>5015153510</v>
          </cell>
          <cell r="F1441" t="str">
            <v>5015153510</v>
          </cell>
          <cell r="G1441" t="str">
            <v>5015153510</v>
          </cell>
        </row>
        <row r="1442">
          <cell r="A1442" t="str">
            <v>5015153710</v>
          </cell>
          <cell r="B1442" t="str">
            <v>INTEREST REVENUE USCP</v>
          </cell>
          <cell r="C1442" t="str">
            <v>IBF_AU_EXCL</v>
          </cell>
          <cell r="D1442" t="str">
            <v>IBF_AU_EXCL_REVENUE</v>
          </cell>
          <cell r="E1442" t="str">
            <v>5015153710</v>
          </cell>
          <cell r="F1442" t="str">
            <v>5015153710</v>
          </cell>
          <cell r="G1442" t="str">
            <v>5015153710</v>
          </cell>
        </row>
        <row r="1443">
          <cell r="A1443" t="str">
            <v>5015991010</v>
          </cell>
          <cell r="B1443" t="str">
            <v>INTEREST INC INT TRADG ASSETS</v>
          </cell>
          <cell r="C1443" t="str">
            <v>IBF_AU_EXCL</v>
          </cell>
          <cell r="D1443" t="str">
            <v>IBF_AU_EXCL_REVENUE</v>
          </cell>
          <cell r="E1443" t="str">
            <v>5015991010</v>
          </cell>
          <cell r="F1443" t="str">
            <v>5015991010</v>
          </cell>
          <cell r="G1443" t="str">
            <v>5015991010</v>
          </cell>
        </row>
        <row r="1444">
          <cell r="A1444" t="str">
            <v>5021151020</v>
          </cell>
          <cell r="B1444" t="str">
            <v>TRADING BOOK FV HEDGE REVAL IR</v>
          </cell>
          <cell r="C1444" t="str">
            <v>IBF_AU_EXCL</v>
          </cell>
          <cell r="D1444" t="str">
            <v>IBF_AU_EXCL_REVENUE</v>
          </cell>
          <cell r="E1444" t="str">
            <v>5021151020</v>
          </cell>
          <cell r="F1444" t="str">
            <v>5021151020</v>
          </cell>
          <cell r="G1444" t="str">
            <v>5021151020</v>
          </cell>
        </row>
        <row r="1445">
          <cell r="A1445" t="str">
            <v>5021151125</v>
          </cell>
          <cell r="B1445" t="str">
            <v>ACCRUAL BOOK FV HDG MTMTU IR</v>
          </cell>
          <cell r="C1445" t="str">
            <v>IBF_AU_EXCL</v>
          </cell>
          <cell r="D1445" t="str">
            <v>IBF_AU_EXCL_REVENUE</v>
          </cell>
          <cell r="E1445" t="str">
            <v>5021151125</v>
          </cell>
          <cell r="F1445" t="str">
            <v>5021151125</v>
          </cell>
          <cell r="G1445" t="str">
            <v>5021151125</v>
          </cell>
        </row>
        <row r="1446">
          <cell r="A1446" t="str">
            <v>5021151520</v>
          </cell>
          <cell r="B1446" t="str">
            <v>TRADING BOOK FV HEDGE REVAL FX</v>
          </cell>
          <cell r="C1446" t="str">
            <v>IBF_AU_EXCL</v>
          </cell>
          <cell r="D1446" t="str">
            <v>IBF_AU_EXCL_REVENUE</v>
          </cell>
          <cell r="E1446" t="str">
            <v>5021151520</v>
          </cell>
          <cell r="F1446" t="str">
            <v>5021151520</v>
          </cell>
          <cell r="G1446" t="str">
            <v>5021151520</v>
          </cell>
        </row>
        <row r="1447">
          <cell r="A1447" t="str">
            <v>5021151620</v>
          </cell>
          <cell r="B1447" t="str">
            <v>ACCRUAL BOOK FV HEDGE REVAL FX</v>
          </cell>
          <cell r="C1447" t="str">
            <v>IBF_AU_EXCL</v>
          </cell>
          <cell r="D1447" t="str">
            <v>IBF_AU_EXCL_REVENUE</v>
          </cell>
          <cell r="E1447" t="str">
            <v>5021151620</v>
          </cell>
          <cell r="F1447" t="str">
            <v>5021151620</v>
          </cell>
          <cell r="G1447" t="str">
            <v>5021151620</v>
          </cell>
        </row>
        <row r="1448">
          <cell r="A1448" t="str">
            <v>5021151625</v>
          </cell>
          <cell r="B1448" t="str">
            <v>ACCRUAL BOOK FV HDG MTMTU FX</v>
          </cell>
          <cell r="C1448" t="str">
            <v>IBF_AU_EXCL</v>
          </cell>
          <cell r="D1448" t="str">
            <v>IBF_AU_EXCL_REVENUE</v>
          </cell>
          <cell r="E1448" t="str">
            <v>5021151625</v>
          </cell>
          <cell r="F1448" t="str">
            <v>5021151625</v>
          </cell>
          <cell r="G1448" t="str">
            <v>5021151625</v>
          </cell>
        </row>
        <row r="1449">
          <cell r="A1449" t="str">
            <v>5021152020</v>
          </cell>
          <cell r="B1449" t="str">
            <v>TRADING BOOK FV HEDGE REVL EQY</v>
          </cell>
          <cell r="C1449" t="str">
            <v>IBF_AU_EXCL</v>
          </cell>
          <cell r="D1449" t="str">
            <v>IBF_AU_EXCL_REVENUE</v>
          </cell>
          <cell r="E1449" t="str">
            <v>5021152020</v>
          </cell>
          <cell r="F1449" t="str">
            <v>5021152020</v>
          </cell>
          <cell r="G1449" t="str">
            <v>5021152020</v>
          </cell>
        </row>
        <row r="1450">
          <cell r="A1450" t="str">
            <v>5021152120</v>
          </cell>
          <cell r="B1450" t="str">
            <v>ACCRUAL BOOK FV HEDGE REVL EQY</v>
          </cell>
          <cell r="C1450" t="str">
            <v>IBF_AU_EXCL</v>
          </cell>
          <cell r="D1450" t="str">
            <v>IBF_AU_EXCL_REVENUE</v>
          </cell>
          <cell r="E1450" t="str">
            <v>5021152120</v>
          </cell>
          <cell r="F1450" t="str">
            <v>5021152120</v>
          </cell>
          <cell r="G1450" t="str">
            <v>5021152120</v>
          </cell>
        </row>
        <row r="1451">
          <cell r="A1451" t="str">
            <v>5021152125</v>
          </cell>
          <cell r="B1451" t="str">
            <v>ACCRUAL BOOK FV HDG MTMTU EQY</v>
          </cell>
          <cell r="C1451" t="str">
            <v>IBF_AU_EXCL</v>
          </cell>
          <cell r="D1451" t="str">
            <v>IBF_AU_EXCL_REVENUE</v>
          </cell>
          <cell r="E1451" t="str">
            <v>5021152125</v>
          </cell>
          <cell r="F1451" t="str">
            <v>5021152125</v>
          </cell>
          <cell r="G1451" t="str">
            <v>5021152125</v>
          </cell>
        </row>
        <row r="1452">
          <cell r="A1452" t="str">
            <v>5021152520</v>
          </cell>
          <cell r="B1452" t="str">
            <v>TRADING BOOK FV HEDGE REVL COM</v>
          </cell>
          <cell r="C1452" t="str">
            <v>IBF_AU_EXCL</v>
          </cell>
          <cell r="D1452" t="str">
            <v>IBF_AU_EXCL_REVENUE</v>
          </cell>
          <cell r="E1452" t="str">
            <v>5021152520</v>
          </cell>
          <cell r="F1452" t="str">
            <v>5021152520</v>
          </cell>
          <cell r="G1452" t="str">
            <v>5021152520</v>
          </cell>
        </row>
        <row r="1453">
          <cell r="A1453" t="str">
            <v>5021152620</v>
          </cell>
          <cell r="B1453" t="str">
            <v>ACCRUAL BOOK FV HEDGE REVL COM</v>
          </cell>
          <cell r="C1453" t="str">
            <v>IBF_AU_EXCL</v>
          </cell>
          <cell r="D1453" t="str">
            <v>IBF_AU_EXCL_REVENUE</v>
          </cell>
          <cell r="E1453" t="str">
            <v>5021152620</v>
          </cell>
          <cell r="F1453" t="str">
            <v>5021152620</v>
          </cell>
          <cell r="G1453" t="str">
            <v>5021152620</v>
          </cell>
        </row>
        <row r="1454">
          <cell r="A1454" t="str">
            <v>5021152625</v>
          </cell>
          <cell r="B1454" t="str">
            <v>ACCRUAL BOOK FV HDG MTMTU COM</v>
          </cell>
          <cell r="C1454" t="str">
            <v>IBF_AU_EXCL</v>
          </cell>
          <cell r="D1454" t="str">
            <v>IBF_AU_EXCL_REVENUE</v>
          </cell>
          <cell r="E1454" t="str">
            <v>5021152625</v>
          </cell>
          <cell r="F1454" t="str">
            <v>5021152625</v>
          </cell>
          <cell r="G1454" t="str">
            <v>5021152625</v>
          </cell>
        </row>
        <row r="1455">
          <cell r="A1455" t="str">
            <v>5021153020</v>
          </cell>
          <cell r="B1455" t="str">
            <v>TRADING BOOK FV HEDGE REVL CRD</v>
          </cell>
          <cell r="C1455" t="str">
            <v>IBF_AU_EXCL</v>
          </cell>
          <cell r="D1455" t="str">
            <v>IBF_AU_EXCL_REVENUE</v>
          </cell>
          <cell r="E1455" t="str">
            <v>5021153020</v>
          </cell>
          <cell r="F1455" t="str">
            <v>5021153020</v>
          </cell>
          <cell r="G1455" t="str">
            <v>5021153020</v>
          </cell>
        </row>
        <row r="1456">
          <cell r="A1456" t="str">
            <v>5021153120</v>
          </cell>
          <cell r="B1456" t="str">
            <v>ACCRUAL BOOK FV HEDGE REVL CRD</v>
          </cell>
          <cell r="C1456" t="str">
            <v>IBF_AU_EXCL</v>
          </cell>
          <cell r="D1456" t="str">
            <v>IBF_AU_EXCL_REVENUE</v>
          </cell>
          <cell r="E1456" t="str">
            <v>5021153120</v>
          </cell>
          <cell r="F1456" t="str">
            <v>5021153120</v>
          </cell>
          <cell r="G1456" t="str">
            <v>5021153120</v>
          </cell>
        </row>
        <row r="1457">
          <cell r="A1457" t="str">
            <v>5021153125</v>
          </cell>
          <cell r="B1457" t="str">
            <v>ACCRUAL BOOK FV HDG MTMTU CRD</v>
          </cell>
          <cell r="C1457" t="str">
            <v>IBF_AU_EXCL</v>
          </cell>
          <cell r="D1457" t="str">
            <v>IBF_AU_EXCL_REVENUE</v>
          </cell>
          <cell r="E1457" t="str">
            <v>5021153125</v>
          </cell>
          <cell r="F1457" t="str">
            <v>5021153125</v>
          </cell>
          <cell r="G1457" t="str">
            <v>5021153125</v>
          </cell>
        </row>
        <row r="1458">
          <cell r="A1458" t="str">
            <v>5021201020</v>
          </cell>
          <cell r="B1458" t="str">
            <v>TRADING BOOK CF HEDGE REVL IR</v>
          </cell>
          <cell r="C1458" t="str">
            <v>IBF_AU_EXCL</v>
          </cell>
          <cell r="D1458" t="str">
            <v>IBF_AU_EXCL_REVENUE</v>
          </cell>
          <cell r="E1458" t="str">
            <v>5021201020</v>
          </cell>
          <cell r="F1458" t="str">
            <v>5021201020</v>
          </cell>
          <cell r="G1458" t="str">
            <v>5021201020</v>
          </cell>
        </row>
        <row r="1459">
          <cell r="A1459" t="str">
            <v>5021201120</v>
          </cell>
          <cell r="B1459" t="str">
            <v>ACCRUAL BOOK CF HEDGE REVL IR</v>
          </cell>
          <cell r="C1459" t="str">
            <v>IBF_AU_EXCL</v>
          </cell>
          <cell r="D1459" t="str">
            <v>IBF_AU_EXCL_REVENUE</v>
          </cell>
          <cell r="E1459" t="str">
            <v>5021201120</v>
          </cell>
          <cell r="F1459" t="str">
            <v>5021201120</v>
          </cell>
          <cell r="G1459" t="str">
            <v>5021201120</v>
          </cell>
        </row>
        <row r="1460">
          <cell r="A1460" t="str">
            <v>5021201125</v>
          </cell>
          <cell r="B1460" t="str">
            <v>ACCRUAL BOOK CF HDG MTMTU IR</v>
          </cell>
          <cell r="C1460" t="str">
            <v>IBF_AU_EXCL</v>
          </cell>
          <cell r="D1460" t="str">
            <v>IBF_AU_EXCL_REVENUE</v>
          </cell>
          <cell r="E1460" t="str">
            <v>5021201125</v>
          </cell>
          <cell r="F1460" t="str">
            <v>5021201125</v>
          </cell>
          <cell r="G1460" t="str">
            <v>5021201125</v>
          </cell>
        </row>
        <row r="1461">
          <cell r="A1461" t="str">
            <v>5021201520</v>
          </cell>
          <cell r="B1461" t="str">
            <v>TRADING BOOK CF HEDGE REVL FX</v>
          </cell>
          <cell r="C1461" t="str">
            <v>IBF_AU_EXCL</v>
          </cell>
          <cell r="D1461" t="str">
            <v>IBF_AU_EXCL_REVENUE</v>
          </cell>
          <cell r="E1461" t="str">
            <v>5021201520</v>
          </cell>
          <cell r="F1461" t="str">
            <v>5021201520</v>
          </cell>
          <cell r="G1461" t="str">
            <v>5021201520</v>
          </cell>
        </row>
        <row r="1462">
          <cell r="A1462" t="str">
            <v>5021201620</v>
          </cell>
          <cell r="B1462" t="str">
            <v>ACCRUAL BOOK CF HEDGE REVL FX</v>
          </cell>
          <cell r="C1462" t="str">
            <v>IBF_AU_EXCL</v>
          </cell>
          <cell r="D1462" t="str">
            <v>IBF_AU_EXCL_REVENUE</v>
          </cell>
          <cell r="E1462" t="str">
            <v>5021201620</v>
          </cell>
          <cell r="F1462" t="str">
            <v>5021201620</v>
          </cell>
          <cell r="G1462" t="str">
            <v>5021201620</v>
          </cell>
        </row>
        <row r="1463">
          <cell r="A1463" t="str">
            <v>5021201625</v>
          </cell>
          <cell r="B1463" t="str">
            <v>ACCRUAL BOOK CF HDG MTMTU FX</v>
          </cell>
          <cell r="C1463" t="str">
            <v>IBF_AU_EXCL</v>
          </cell>
          <cell r="D1463" t="str">
            <v>IBF_AU_EXCL_REVENUE</v>
          </cell>
          <cell r="E1463" t="str">
            <v>5021201625</v>
          </cell>
          <cell r="F1463" t="str">
            <v>5021201625</v>
          </cell>
          <cell r="G1463" t="str">
            <v>5021201625</v>
          </cell>
        </row>
        <row r="1464">
          <cell r="A1464" t="str">
            <v>5021202020</v>
          </cell>
          <cell r="B1464" t="str">
            <v>TRADING BOOK CF HEDGE REV EQY</v>
          </cell>
          <cell r="C1464" t="str">
            <v>IBF_AU_EXCL</v>
          </cell>
          <cell r="D1464" t="str">
            <v>IBF_AU_EXCL_REVENUE</v>
          </cell>
          <cell r="E1464" t="str">
            <v>5021202020</v>
          </cell>
          <cell r="F1464" t="str">
            <v>5021202020</v>
          </cell>
          <cell r="G1464" t="str">
            <v>5021202020</v>
          </cell>
        </row>
        <row r="1465">
          <cell r="A1465" t="str">
            <v>5021202120</v>
          </cell>
          <cell r="B1465" t="str">
            <v>ACCRUAL BOOK CF HEDGE REV EQY</v>
          </cell>
          <cell r="C1465" t="str">
            <v>IBF_AU_EXCL</v>
          </cell>
          <cell r="D1465" t="str">
            <v>IBF_AU_EXCL_REVENUE</v>
          </cell>
          <cell r="E1465" t="str">
            <v>5021202120</v>
          </cell>
          <cell r="F1465" t="str">
            <v>5021202120</v>
          </cell>
          <cell r="G1465" t="str">
            <v>5021202120</v>
          </cell>
        </row>
        <row r="1466">
          <cell r="A1466" t="str">
            <v>5021202125</v>
          </cell>
          <cell r="B1466" t="str">
            <v>ACCRUAL BOOK CF HDG MTMTU EQY</v>
          </cell>
          <cell r="C1466" t="str">
            <v>IBF_AU_EXCL</v>
          </cell>
          <cell r="D1466" t="str">
            <v>IBF_AU_EXCL_REVENUE</v>
          </cell>
          <cell r="E1466" t="str">
            <v>5021202125</v>
          </cell>
          <cell r="F1466" t="str">
            <v>5021202125</v>
          </cell>
          <cell r="G1466" t="str">
            <v>5021202125</v>
          </cell>
        </row>
        <row r="1467">
          <cell r="A1467" t="str">
            <v>5021202520</v>
          </cell>
          <cell r="B1467" t="str">
            <v>TRADING BOOK CF HEDGE REV COM</v>
          </cell>
          <cell r="C1467" t="str">
            <v>IBF_AU_EXCL</v>
          </cell>
          <cell r="D1467" t="str">
            <v>IBF_AU_EXCL_REVENUE</v>
          </cell>
          <cell r="E1467" t="str">
            <v>5021202520</v>
          </cell>
          <cell r="F1467" t="str">
            <v>5021202520</v>
          </cell>
          <cell r="G1467" t="str">
            <v>5021202520</v>
          </cell>
        </row>
        <row r="1468">
          <cell r="A1468" t="str">
            <v>5021202620</v>
          </cell>
          <cell r="B1468" t="str">
            <v>ACCRUAL BOOK CF HEDGE REV COM</v>
          </cell>
          <cell r="C1468" t="str">
            <v>IBF_AU_EXCL</v>
          </cell>
          <cell r="D1468" t="str">
            <v>IBF_AU_EXCL_REVENUE</v>
          </cell>
          <cell r="E1468" t="str">
            <v>5021202620</v>
          </cell>
          <cell r="F1468" t="str">
            <v>5021202620</v>
          </cell>
          <cell r="G1468" t="str">
            <v>5021202620</v>
          </cell>
        </row>
        <row r="1469">
          <cell r="A1469" t="str">
            <v>5021202625</v>
          </cell>
          <cell r="B1469" t="str">
            <v>ACCRUAL BOOK CF HDG MTMTU COM</v>
          </cell>
          <cell r="C1469" t="str">
            <v>IBF_AU_EXCL</v>
          </cell>
          <cell r="D1469" t="str">
            <v>IBF_AU_EXCL_REVENUE</v>
          </cell>
          <cell r="E1469" t="str">
            <v>5021202625</v>
          </cell>
          <cell r="F1469" t="str">
            <v>5021202625</v>
          </cell>
          <cell r="G1469" t="str">
            <v>5021202625</v>
          </cell>
        </row>
        <row r="1470">
          <cell r="A1470" t="str">
            <v>5021203020</v>
          </cell>
          <cell r="B1470" t="str">
            <v>TRADING BOOK CF HEDGE REV CRD</v>
          </cell>
          <cell r="C1470" t="str">
            <v>IBF_AU_EXCL</v>
          </cell>
          <cell r="D1470" t="str">
            <v>IBF_AU_EXCL_REVENUE</v>
          </cell>
          <cell r="E1470" t="str">
            <v>5021203020</v>
          </cell>
          <cell r="F1470" t="str">
            <v>5021203020</v>
          </cell>
          <cell r="G1470" t="str">
            <v>5021203020</v>
          </cell>
        </row>
        <row r="1471">
          <cell r="A1471" t="str">
            <v>5021203120</v>
          </cell>
          <cell r="B1471" t="str">
            <v>ACCRUAL BOOK CF HEDGE REV CRD</v>
          </cell>
          <cell r="C1471" t="str">
            <v>IBF_AU_EXCL</v>
          </cell>
          <cell r="D1471" t="str">
            <v>IBF_AU_EXCL_REVENUE</v>
          </cell>
          <cell r="E1471" t="str">
            <v>5021203120</v>
          </cell>
          <cell r="F1471" t="str">
            <v>5021203120</v>
          </cell>
          <cell r="G1471" t="str">
            <v>5021203120</v>
          </cell>
        </row>
        <row r="1472">
          <cell r="A1472" t="str">
            <v>5021203125</v>
          </cell>
          <cell r="B1472" t="str">
            <v>ACCRUAL BOOK CF HDG MTMTU CRD</v>
          </cell>
          <cell r="C1472" t="str">
            <v>IBF_AU_EXCL</v>
          </cell>
          <cell r="D1472" t="str">
            <v>IBF_AU_EXCL_REVENUE</v>
          </cell>
          <cell r="E1472" t="str">
            <v>5021203125</v>
          </cell>
          <cell r="F1472" t="str">
            <v>5021203125</v>
          </cell>
          <cell r="G1472" t="str">
            <v>5021203125</v>
          </cell>
        </row>
        <row r="1473">
          <cell r="A1473" t="str">
            <v>5021251520</v>
          </cell>
          <cell r="B1473" t="str">
            <v>INT IN TRADBKINVHDG REV ASS FX</v>
          </cell>
          <cell r="C1473" t="str">
            <v>IBF_AU_EXCL</v>
          </cell>
          <cell r="D1473" t="str">
            <v>IBF_AU_EXCL_REVENUE</v>
          </cell>
          <cell r="E1473" t="str">
            <v>5021251520</v>
          </cell>
          <cell r="F1473" t="str">
            <v>5021251520</v>
          </cell>
          <cell r="G1473" t="str">
            <v>5021251520</v>
          </cell>
        </row>
        <row r="1474">
          <cell r="A1474" t="str">
            <v>5021251620</v>
          </cell>
          <cell r="B1474" t="str">
            <v>INT INC ACCR BK INV HDG REV FX</v>
          </cell>
          <cell r="C1474" t="str">
            <v>IBF_AU_EXCL</v>
          </cell>
          <cell r="D1474" t="str">
            <v>IBF_AU_EXCL_REVENUE</v>
          </cell>
          <cell r="E1474" t="str">
            <v>5021251620</v>
          </cell>
          <cell r="F1474" t="str">
            <v>5021251620</v>
          </cell>
          <cell r="G1474" t="str">
            <v>5021251620</v>
          </cell>
        </row>
        <row r="1475">
          <cell r="A1475" t="str">
            <v>5021251625</v>
          </cell>
          <cell r="B1475" t="str">
            <v>INT IN ACC BK INV HDG MTMTU FX</v>
          </cell>
          <cell r="C1475" t="str">
            <v>IBF_AU_EXCL</v>
          </cell>
          <cell r="D1475" t="str">
            <v>IBF_AU_EXCL_REVENUE</v>
          </cell>
          <cell r="E1475" t="str">
            <v>5021251625</v>
          </cell>
          <cell r="F1475" t="str">
            <v>5021251625</v>
          </cell>
          <cell r="G1475" t="str">
            <v>5021251625</v>
          </cell>
        </row>
        <row r="1476">
          <cell r="A1476" t="str">
            <v>5021350025</v>
          </cell>
          <cell r="B1476" t="str">
            <v>OPTION PREMIUM MTMTU</v>
          </cell>
          <cell r="C1476" t="str">
            <v>IBF_AU_EXCL</v>
          </cell>
          <cell r="D1476" t="str">
            <v>IBF_AU_EXCL_REVENUE</v>
          </cell>
          <cell r="E1476" t="str">
            <v>5021350025</v>
          </cell>
          <cell r="F1476" t="str">
            <v>5021350025</v>
          </cell>
          <cell r="G1476" t="str">
            <v>5021350025</v>
          </cell>
        </row>
        <row r="1477">
          <cell r="A1477" t="str">
            <v>5021990020</v>
          </cell>
          <cell r="B1477" t="str">
            <v>INTERNAL OPTION PREMIUM EXP</v>
          </cell>
          <cell r="C1477" t="str">
            <v>IBF_AU_EXCL</v>
          </cell>
          <cell r="D1477" t="str">
            <v>IBF_AU_EXCL_REVENUE</v>
          </cell>
          <cell r="E1477" t="str">
            <v>5021990020</v>
          </cell>
          <cell r="F1477" t="str">
            <v>5021990020</v>
          </cell>
          <cell r="G1477" t="str">
            <v>5021990020</v>
          </cell>
        </row>
        <row r="1478">
          <cell r="A1478" t="str">
            <v>5021990025</v>
          </cell>
          <cell r="B1478" t="str">
            <v>INTERNAL OPTION PREM MTMTU</v>
          </cell>
          <cell r="C1478" t="str">
            <v>IBF_AU_EXCL</v>
          </cell>
          <cell r="D1478" t="str">
            <v>IBF_AU_EXCL_REVENUE</v>
          </cell>
          <cell r="E1478" t="str">
            <v>5021990025</v>
          </cell>
          <cell r="F1478" t="str">
            <v>5021990025</v>
          </cell>
          <cell r="G1478" t="str">
            <v>5021990025</v>
          </cell>
        </row>
        <row r="1479">
          <cell r="A1479" t="str">
            <v>5021991020</v>
          </cell>
          <cell r="B1479" t="str">
            <v>INTERNAL FV HEDGE REVAL IR</v>
          </cell>
          <cell r="C1479" t="str">
            <v>IBF_AU_EXCL</v>
          </cell>
          <cell r="D1479" t="str">
            <v>IBF_AU_EXCL_REVENUE</v>
          </cell>
          <cell r="E1479" t="str">
            <v>5021991020</v>
          </cell>
          <cell r="F1479" t="str">
            <v>5021991020</v>
          </cell>
          <cell r="G1479" t="str">
            <v>5021991020</v>
          </cell>
        </row>
        <row r="1480">
          <cell r="A1480" t="str">
            <v>5021991025</v>
          </cell>
          <cell r="B1480" t="str">
            <v>INTERNAL FV HEDGE MTMTU IR</v>
          </cell>
          <cell r="C1480" t="str">
            <v>IBF_AU_EXCL</v>
          </cell>
          <cell r="D1480" t="str">
            <v>IBF_AU_EXCL_REVENUE</v>
          </cell>
          <cell r="E1480" t="str">
            <v>5021991025</v>
          </cell>
          <cell r="F1480" t="str">
            <v>5021991025</v>
          </cell>
          <cell r="G1480" t="str">
            <v>5021991025</v>
          </cell>
        </row>
        <row r="1481">
          <cell r="A1481" t="str">
            <v>5021991120</v>
          </cell>
          <cell r="B1481" t="str">
            <v>INTERNAL CF HEDGE REVAL IR</v>
          </cell>
          <cell r="C1481" t="str">
            <v>IBF_AU_EXCL</v>
          </cell>
          <cell r="D1481" t="str">
            <v>IBF_AU_EXCL_REVENUE</v>
          </cell>
          <cell r="E1481" t="str">
            <v>5021991120</v>
          </cell>
          <cell r="F1481" t="str">
            <v>5021991120</v>
          </cell>
          <cell r="G1481" t="str">
            <v>5021991120</v>
          </cell>
        </row>
        <row r="1482">
          <cell r="A1482" t="str">
            <v>5021991125</v>
          </cell>
          <cell r="B1482" t="str">
            <v>INTERNAL CF HEDGE MTMTU IR</v>
          </cell>
          <cell r="C1482" t="str">
            <v>IBF_AU_EXCL</v>
          </cell>
          <cell r="D1482" t="str">
            <v>IBF_AU_EXCL_REVENUE</v>
          </cell>
          <cell r="E1482" t="str">
            <v>5021991125</v>
          </cell>
          <cell r="F1482" t="str">
            <v>5021991125</v>
          </cell>
          <cell r="G1482" t="str">
            <v>5021991125</v>
          </cell>
        </row>
        <row r="1483">
          <cell r="A1483" t="str">
            <v>5021991520</v>
          </cell>
          <cell r="B1483" t="str">
            <v>INTERNAL FV HEDGE REVAL FX</v>
          </cell>
          <cell r="C1483" t="str">
            <v>IBF_AU_EXCL</v>
          </cell>
          <cell r="D1483" t="str">
            <v>IBF_AU_EXCL_REVENUE</v>
          </cell>
          <cell r="E1483" t="str">
            <v>5021991520</v>
          </cell>
          <cell r="F1483" t="str">
            <v>5021991520</v>
          </cell>
          <cell r="G1483" t="str">
            <v>5021991520</v>
          </cell>
        </row>
        <row r="1484">
          <cell r="A1484" t="str">
            <v>5021991525</v>
          </cell>
          <cell r="B1484" t="str">
            <v>INTERNAL FV HEDGE MTMTU FX</v>
          </cell>
          <cell r="C1484" t="str">
            <v>IBF_AU_EXCL</v>
          </cell>
          <cell r="D1484" t="str">
            <v>IBF_AU_EXCL_REVENUE</v>
          </cell>
          <cell r="E1484" t="str">
            <v>5021991525</v>
          </cell>
          <cell r="F1484" t="str">
            <v>5021991525</v>
          </cell>
          <cell r="G1484" t="str">
            <v>5021991525</v>
          </cell>
        </row>
        <row r="1485">
          <cell r="A1485" t="str">
            <v>5021991620</v>
          </cell>
          <cell r="B1485" t="str">
            <v>INTERNAL CF HEDGE REVAL FX</v>
          </cell>
          <cell r="C1485" t="str">
            <v>IBF_AU_EXCL</v>
          </cell>
          <cell r="D1485" t="str">
            <v>IBF_AU_EXCL_REVENUE</v>
          </cell>
          <cell r="E1485" t="str">
            <v>5021991620</v>
          </cell>
          <cell r="F1485" t="str">
            <v>5021991620</v>
          </cell>
          <cell r="G1485" t="str">
            <v>5021991620</v>
          </cell>
        </row>
        <row r="1486">
          <cell r="A1486" t="str">
            <v>5021991625</v>
          </cell>
          <cell r="B1486" t="str">
            <v>INTERNAL CF HEDGE MTMTU FX</v>
          </cell>
          <cell r="C1486" t="str">
            <v>IBF_AU_EXCL</v>
          </cell>
          <cell r="D1486" t="str">
            <v>IBF_AU_EXCL_REVENUE</v>
          </cell>
          <cell r="E1486" t="str">
            <v>5021991625</v>
          </cell>
          <cell r="F1486" t="str">
            <v>5021991625</v>
          </cell>
          <cell r="G1486" t="str">
            <v>5021991625</v>
          </cell>
        </row>
        <row r="1487">
          <cell r="A1487" t="str">
            <v>5021992020</v>
          </cell>
          <cell r="B1487" t="str">
            <v>INTERNAL FV HEDGE REVAL EQY</v>
          </cell>
          <cell r="C1487" t="str">
            <v>IBF_AU_EXCL</v>
          </cell>
          <cell r="D1487" t="str">
            <v>IBF_AU_EXCL_REVENUE</v>
          </cell>
          <cell r="E1487" t="str">
            <v>5021992020</v>
          </cell>
          <cell r="F1487" t="str">
            <v>5021992020</v>
          </cell>
          <cell r="G1487" t="str">
            <v>5021992020</v>
          </cell>
        </row>
        <row r="1488">
          <cell r="A1488" t="str">
            <v>5021992025</v>
          </cell>
          <cell r="B1488" t="str">
            <v>INTERNAL FV HEDGE MTMTU EQY</v>
          </cell>
          <cell r="C1488" t="str">
            <v>IBF_AU_EXCL</v>
          </cell>
          <cell r="D1488" t="str">
            <v>IBF_AU_EXCL_REVENUE</v>
          </cell>
          <cell r="E1488" t="str">
            <v>5021992025</v>
          </cell>
          <cell r="F1488" t="str">
            <v>5021992025</v>
          </cell>
          <cell r="G1488" t="str">
            <v>5021992025</v>
          </cell>
        </row>
        <row r="1489">
          <cell r="A1489" t="str">
            <v>5021992120</v>
          </cell>
          <cell r="B1489" t="str">
            <v>INTERNAL CF HEDGE REVAL EQY</v>
          </cell>
          <cell r="C1489" t="str">
            <v>IBF_AU_EXCL</v>
          </cell>
          <cell r="D1489" t="str">
            <v>IBF_AU_EXCL_REVENUE</v>
          </cell>
          <cell r="E1489" t="str">
            <v>5021992120</v>
          </cell>
          <cell r="F1489" t="str">
            <v>5021992120</v>
          </cell>
          <cell r="G1489" t="str">
            <v>5021992120</v>
          </cell>
        </row>
        <row r="1490">
          <cell r="A1490" t="str">
            <v>5021992125</v>
          </cell>
          <cell r="B1490" t="str">
            <v>INTERNAL CF HEDGE MTMTU EQY</v>
          </cell>
          <cell r="C1490" t="str">
            <v>IBF_AU_EXCL</v>
          </cell>
          <cell r="D1490" t="str">
            <v>IBF_AU_EXCL_REVENUE</v>
          </cell>
          <cell r="E1490" t="str">
            <v>5021992125</v>
          </cell>
          <cell r="F1490" t="str">
            <v>5021992125</v>
          </cell>
          <cell r="G1490" t="str">
            <v>5021992125</v>
          </cell>
        </row>
        <row r="1491">
          <cell r="A1491" t="str">
            <v>5021992520</v>
          </cell>
          <cell r="B1491" t="str">
            <v>INTERNAL FV HEDGE REVAL COM</v>
          </cell>
          <cell r="C1491" t="str">
            <v>IBF_AU_EXCL</v>
          </cell>
          <cell r="D1491" t="str">
            <v>IBF_AU_EXCL_REVENUE</v>
          </cell>
          <cell r="E1491" t="str">
            <v>5021992520</v>
          </cell>
          <cell r="F1491" t="str">
            <v>5021992520</v>
          </cell>
          <cell r="G1491" t="str">
            <v>5021992520</v>
          </cell>
        </row>
        <row r="1492">
          <cell r="A1492" t="str">
            <v>5021992525</v>
          </cell>
          <cell r="B1492" t="str">
            <v>INTERNAL FV HEDGE MTMTU COM</v>
          </cell>
          <cell r="C1492" t="str">
            <v>IBF_AU_EXCL</v>
          </cell>
          <cell r="D1492" t="str">
            <v>IBF_AU_EXCL_REVENUE</v>
          </cell>
          <cell r="E1492" t="str">
            <v>5021992525</v>
          </cell>
          <cell r="F1492" t="str">
            <v>5021992525</v>
          </cell>
          <cell r="G1492" t="str">
            <v>5021992525</v>
          </cell>
        </row>
        <row r="1493">
          <cell r="A1493" t="str">
            <v>5021992620</v>
          </cell>
          <cell r="B1493" t="str">
            <v>INTERNAL CF HEDGE REVAL COM</v>
          </cell>
          <cell r="C1493" t="str">
            <v>IBF_AU_EXCL</v>
          </cell>
          <cell r="D1493" t="str">
            <v>IBF_AU_EXCL_REVENUE</v>
          </cell>
          <cell r="E1493" t="str">
            <v>5021992620</v>
          </cell>
          <cell r="F1493" t="str">
            <v>5021992620</v>
          </cell>
          <cell r="G1493" t="str">
            <v>5021992620</v>
          </cell>
        </row>
        <row r="1494">
          <cell r="A1494" t="str">
            <v>5021992625</v>
          </cell>
          <cell r="B1494" t="str">
            <v>INTERNAL CF HEDGE MTMTU COM</v>
          </cell>
          <cell r="C1494" t="str">
            <v>IBF_AU_EXCL</v>
          </cell>
          <cell r="D1494" t="str">
            <v>IBF_AU_EXCL_REVENUE</v>
          </cell>
          <cell r="E1494" t="str">
            <v>5021992625</v>
          </cell>
          <cell r="F1494" t="str">
            <v>5021992625</v>
          </cell>
          <cell r="G1494" t="str">
            <v>5021992625</v>
          </cell>
        </row>
        <row r="1495">
          <cell r="A1495" t="str">
            <v>5021993020</v>
          </cell>
          <cell r="B1495" t="str">
            <v>INTERNAL FV HEDGE REVAL CRD</v>
          </cell>
          <cell r="C1495" t="str">
            <v>IBF_AU_EXCL</v>
          </cell>
          <cell r="D1495" t="str">
            <v>IBF_AU_EXCL_REVENUE</v>
          </cell>
          <cell r="E1495" t="str">
            <v>5021993020</v>
          </cell>
          <cell r="F1495" t="str">
            <v>5021993020</v>
          </cell>
          <cell r="G1495" t="str">
            <v>5021993020</v>
          </cell>
        </row>
        <row r="1496">
          <cell r="A1496" t="str">
            <v>5021993025</v>
          </cell>
          <cell r="B1496" t="str">
            <v>INTERNAL FV HEDGE MTMTU CRD</v>
          </cell>
          <cell r="C1496" t="str">
            <v>IBF_AU_EXCL</v>
          </cell>
          <cell r="D1496" t="str">
            <v>IBF_AU_EXCL_REVENUE</v>
          </cell>
          <cell r="E1496" t="str">
            <v>5021993025</v>
          </cell>
          <cell r="F1496" t="str">
            <v>5021993025</v>
          </cell>
          <cell r="G1496" t="str">
            <v>5021993025</v>
          </cell>
        </row>
        <row r="1497">
          <cell r="A1497" t="str">
            <v>5021993120</v>
          </cell>
          <cell r="B1497" t="str">
            <v>INTERNAL CF HEDGE REVAL CRD</v>
          </cell>
          <cell r="C1497" t="str">
            <v>IBF_AU_EXCL</v>
          </cell>
          <cell r="D1497" t="str">
            <v>IBF_AU_EXCL_REVENUE</v>
          </cell>
          <cell r="E1497" t="str">
            <v>5021993120</v>
          </cell>
          <cell r="F1497" t="str">
            <v>5021993120</v>
          </cell>
          <cell r="G1497" t="str">
            <v>5021993120</v>
          </cell>
        </row>
        <row r="1498">
          <cell r="A1498" t="str">
            <v>5021993125</v>
          </cell>
          <cell r="B1498" t="str">
            <v>INTERNAL CF HEDGE MTMTU CRD</v>
          </cell>
          <cell r="C1498" t="str">
            <v>IBF_AU_EXCL</v>
          </cell>
          <cell r="D1498" t="str">
            <v>IBF_AU_EXCL_REVENUE</v>
          </cell>
          <cell r="E1498" t="str">
            <v>5021993125</v>
          </cell>
          <cell r="F1498" t="str">
            <v>5021993125</v>
          </cell>
          <cell r="G1498" t="str">
            <v>5021993125</v>
          </cell>
        </row>
        <row r="1499">
          <cell r="A1499" t="str">
            <v>5024101010</v>
          </cell>
          <cell r="B1499" t="str">
            <v>INTEREST INC NONBNK CLRHSE AC</v>
          </cell>
          <cell r="C1499" t="str">
            <v>IBF_AU_EXCL</v>
          </cell>
          <cell r="D1499" t="str">
            <v>IBF_AU_EXCL_REVENUE</v>
          </cell>
          <cell r="E1499" t="str">
            <v>5024101010</v>
          </cell>
          <cell r="F1499" t="str">
            <v>5024101010</v>
          </cell>
          <cell r="G1499" t="str">
            <v>5024101010</v>
          </cell>
        </row>
        <row r="1500">
          <cell r="A1500" t="str">
            <v>5024102010</v>
          </cell>
          <cell r="B1500" t="str">
            <v>INTEREST INCOM IBONDS</v>
          </cell>
          <cell r="C1500" t="str">
            <v>IBF_AU_EXCL</v>
          </cell>
          <cell r="D1500" t="str">
            <v>IBF_AU_EXCL_REVENUE</v>
          </cell>
          <cell r="E1500" t="str">
            <v>5024102010</v>
          </cell>
          <cell r="F1500" t="str">
            <v>5024102010</v>
          </cell>
          <cell r="G1500" t="str">
            <v>5024102010</v>
          </cell>
        </row>
        <row r="1501">
          <cell r="A1501" t="str">
            <v>5024151015</v>
          </cell>
          <cell r="B1501" t="str">
            <v>INTEREST INC TERM OTH FI LN AC</v>
          </cell>
          <cell r="C1501" t="str">
            <v>IBF_AU_EXCL</v>
          </cell>
          <cell r="D1501" t="str">
            <v>IBF_AU_EXCL_REVENUE</v>
          </cell>
          <cell r="E1501" t="str">
            <v>5024151015</v>
          </cell>
          <cell r="F1501" t="str">
            <v>5024151015</v>
          </cell>
          <cell r="G1501" t="str">
            <v>5024151015</v>
          </cell>
        </row>
        <row r="1502">
          <cell r="A1502" t="str">
            <v>5024151510</v>
          </cell>
          <cell r="B1502" t="str">
            <v>INTEREST INC REGIS BROKERS</v>
          </cell>
          <cell r="C1502" t="str">
            <v>IBF_AU_EXCL</v>
          </cell>
          <cell r="D1502" t="str">
            <v>IBF_AU_EXCL_REVENUE</v>
          </cell>
          <cell r="E1502" t="str">
            <v>5024151510</v>
          </cell>
          <cell r="F1502" t="str">
            <v>5024151510</v>
          </cell>
          <cell r="G1502" t="str">
            <v>5024151510</v>
          </cell>
        </row>
        <row r="1503">
          <cell r="A1503" t="str">
            <v>5024153010</v>
          </cell>
          <cell r="B1503" t="str">
            <v>INTEREST INC OTH FI LEASE AC</v>
          </cell>
          <cell r="C1503" t="str">
            <v>IBF_AU_EXCL</v>
          </cell>
          <cell r="D1503" t="str">
            <v>IBF_AU_EXCL_REVENUE</v>
          </cell>
          <cell r="E1503" t="str">
            <v>5024153010</v>
          </cell>
          <cell r="F1503" t="str">
            <v>5024153010</v>
          </cell>
          <cell r="G1503" t="str">
            <v>5024153010</v>
          </cell>
        </row>
        <row r="1504">
          <cell r="A1504" t="str">
            <v>5024201010</v>
          </cell>
          <cell r="B1504" t="str">
            <v>INTEREST INC CALL GOVT LOAN AC</v>
          </cell>
          <cell r="C1504" t="str">
            <v>IBF_AU_EXCL</v>
          </cell>
          <cell r="D1504" t="str">
            <v>IBF_AU_EXCL_REVENUE</v>
          </cell>
          <cell r="E1504" t="str">
            <v>5024201010</v>
          </cell>
          <cell r="F1504" t="str">
            <v>5024201010</v>
          </cell>
          <cell r="G1504" t="str">
            <v>5024201010</v>
          </cell>
        </row>
        <row r="1505">
          <cell r="A1505" t="str">
            <v>5024201015</v>
          </cell>
          <cell r="B1505" t="str">
            <v>INTEREST INC TERM GOVT LOAN AC</v>
          </cell>
          <cell r="C1505" t="str">
            <v>IBF_AU_EXCL</v>
          </cell>
          <cell r="D1505" t="str">
            <v>IBF_AU_EXCL_REVENUE</v>
          </cell>
          <cell r="E1505" t="str">
            <v>5024201015</v>
          </cell>
          <cell r="F1505" t="str">
            <v>5024201015</v>
          </cell>
          <cell r="G1505" t="str">
            <v>5024201015</v>
          </cell>
        </row>
        <row r="1506">
          <cell r="A1506" t="str">
            <v>5024203010</v>
          </cell>
          <cell r="B1506" t="str">
            <v>INTEREST INCOME GOVT LEASE AC</v>
          </cell>
          <cell r="C1506" t="str">
            <v>IBF_AU_EXCL</v>
          </cell>
          <cell r="D1506" t="str">
            <v>IBF_AU_EXCL_REVENUE</v>
          </cell>
          <cell r="E1506" t="str">
            <v>5024203010</v>
          </cell>
          <cell r="F1506" t="str">
            <v>5024203010</v>
          </cell>
          <cell r="G1506" t="str">
            <v>5024203010</v>
          </cell>
        </row>
        <row r="1507">
          <cell r="A1507" t="str">
            <v>5024250010</v>
          </cell>
          <cell r="B1507" t="str">
            <v>INTEREST INCOME MORTGAGES AC</v>
          </cell>
          <cell r="C1507" t="str">
            <v>IBF_AU_EXCL</v>
          </cell>
          <cell r="D1507" t="str">
            <v>IBF_AU_EXCL_REVENUE</v>
          </cell>
          <cell r="E1507" t="str">
            <v>5024250010</v>
          </cell>
          <cell r="F1507" t="str">
            <v>5024250010</v>
          </cell>
          <cell r="G1507" t="str">
            <v>5024250010</v>
          </cell>
        </row>
        <row r="1508">
          <cell r="A1508" t="str">
            <v>5024250510</v>
          </cell>
          <cell r="B1508" t="str">
            <v>INTEREST INC STAFF MORTGAGE AC</v>
          </cell>
          <cell r="C1508" t="str">
            <v>IBF_AU_EXCL</v>
          </cell>
          <cell r="D1508" t="str">
            <v>IBF_AU_EXCL_REVENUE</v>
          </cell>
          <cell r="E1508" t="str">
            <v>5024250510</v>
          </cell>
          <cell r="F1508" t="str">
            <v>5024250510</v>
          </cell>
          <cell r="G1508" t="str">
            <v>5024250510</v>
          </cell>
        </row>
        <row r="1509">
          <cell r="A1509" t="str">
            <v>5024251010</v>
          </cell>
          <cell r="B1509" t="str">
            <v>RISK PARTICIPATION FEES</v>
          </cell>
          <cell r="C1509" t="str">
            <v>IBF_AU_EXCL</v>
          </cell>
          <cell r="D1509" t="str">
            <v>IBF_AU_EXCL_REVENUE</v>
          </cell>
          <cell r="E1509" t="str">
            <v>5024251010</v>
          </cell>
          <cell r="F1509" t="str">
            <v>5024251010</v>
          </cell>
          <cell r="G1509" t="str">
            <v>5024251010</v>
          </cell>
        </row>
        <row r="1510">
          <cell r="A1510" t="str">
            <v>5024251510</v>
          </cell>
          <cell r="B1510" t="str">
            <v>W.SALE ORIGINATOR PAYMT AMORT</v>
          </cell>
          <cell r="C1510" t="str">
            <v>IBF_AU_EXCL</v>
          </cell>
          <cell r="D1510" t="str">
            <v>IBF_AU_EXCL_REVENUE</v>
          </cell>
          <cell r="E1510" t="str">
            <v>5024251510</v>
          </cell>
          <cell r="F1510" t="str">
            <v>5024251510</v>
          </cell>
          <cell r="G1510" t="str">
            <v>5024251510</v>
          </cell>
        </row>
        <row r="1511">
          <cell r="A1511" t="str">
            <v>5024251515</v>
          </cell>
          <cell r="B1511" t="str">
            <v>DEFERRD/POSTPONED EST FEE AMOR</v>
          </cell>
          <cell r="C1511" t="str">
            <v>IBF_AU_EXCL</v>
          </cell>
          <cell r="D1511" t="str">
            <v>IBF_AU_EXCL_REVENUE</v>
          </cell>
          <cell r="E1511" t="str">
            <v>5024251515</v>
          </cell>
          <cell r="F1511" t="str">
            <v>5024251515</v>
          </cell>
          <cell r="G1511" t="str">
            <v>5024251515</v>
          </cell>
        </row>
        <row r="1512">
          <cell r="A1512" t="str">
            <v>5024251520</v>
          </cell>
          <cell r="B1512" t="str">
            <v>RETAIL ORIGINATOR PYMT AMORT</v>
          </cell>
          <cell r="C1512" t="str">
            <v>IBF_AU_EXCL</v>
          </cell>
          <cell r="D1512" t="str">
            <v>IBF_AU_EXCL_REVENUE</v>
          </cell>
          <cell r="E1512" t="str">
            <v>5024251520</v>
          </cell>
          <cell r="F1512" t="str">
            <v>5024251520</v>
          </cell>
          <cell r="G1512" t="str">
            <v>5024251520</v>
          </cell>
        </row>
        <row r="1513">
          <cell r="A1513" t="str">
            <v>5024251525</v>
          </cell>
          <cell r="B1513" t="str">
            <v>PROFIT SHARE PYMT AMORT</v>
          </cell>
          <cell r="C1513" t="str">
            <v>IBF_AU_EXCL</v>
          </cell>
          <cell r="D1513" t="str">
            <v>IBF_AU_EXCL_REVENUE</v>
          </cell>
          <cell r="E1513" t="str">
            <v>5024251525</v>
          </cell>
          <cell r="F1513" t="str">
            <v>5024251525</v>
          </cell>
          <cell r="G1513" t="str">
            <v>5024251525</v>
          </cell>
        </row>
        <row r="1514">
          <cell r="A1514" t="str">
            <v>5024251530</v>
          </cell>
          <cell r="B1514" t="str">
            <v>MARGINISATION AMORT</v>
          </cell>
          <cell r="C1514" t="str">
            <v>IBF_AU_EXCL</v>
          </cell>
          <cell r="D1514" t="str">
            <v>IBF_AU_EXCL_REVENUE</v>
          </cell>
          <cell r="E1514" t="str">
            <v>5024251530</v>
          </cell>
          <cell r="F1514" t="str">
            <v>5024251530</v>
          </cell>
          <cell r="G1514" t="str">
            <v>5024251530</v>
          </cell>
        </row>
        <row r="1515">
          <cell r="A1515" t="str">
            <v>5024251535</v>
          </cell>
          <cell r="B1515" t="str">
            <v>MORTGAGE INSURANCE AMORT</v>
          </cell>
          <cell r="C1515" t="str">
            <v>IBF_AU_EXCL</v>
          </cell>
          <cell r="D1515" t="str">
            <v>IBF_AU_EXCL_REVENUE</v>
          </cell>
          <cell r="E1515" t="str">
            <v>5024251535</v>
          </cell>
          <cell r="F1515" t="str">
            <v>5024251535</v>
          </cell>
          <cell r="G1515" t="str">
            <v>5024251535</v>
          </cell>
        </row>
        <row r="1516">
          <cell r="A1516" t="str">
            <v>5024251540</v>
          </cell>
          <cell r="B1516" t="str">
            <v>SETTLEMENT FEE AMORTISATION</v>
          </cell>
          <cell r="C1516" t="str">
            <v>IBF_AU_EXCL</v>
          </cell>
          <cell r="D1516" t="str">
            <v>IBF_AU_EXCL_REVENUE</v>
          </cell>
          <cell r="E1516" t="str">
            <v>5024251540</v>
          </cell>
          <cell r="F1516" t="str">
            <v>5024251540</v>
          </cell>
          <cell r="G1516" t="str">
            <v>5024251540</v>
          </cell>
        </row>
        <row r="1517">
          <cell r="A1517" t="str">
            <v>5024251545</v>
          </cell>
          <cell r="B1517" t="str">
            <v>BDM AMORTISATION</v>
          </cell>
          <cell r="C1517" t="str">
            <v>IBF_AU_EXCL</v>
          </cell>
          <cell r="D1517" t="str">
            <v>IBF_AU_EXCL_REVENUE</v>
          </cell>
          <cell r="E1517" t="str">
            <v>5024251545</v>
          </cell>
          <cell r="F1517" t="str">
            <v>5024251545</v>
          </cell>
          <cell r="G1517" t="str">
            <v>5024251545</v>
          </cell>
        </row>
        <row r="1518">
          <cell r="A1518" t="str">
            <v>5024251550</v>
          </cell>
          <cell r="B1518" t="str">
            <v>DEF MARGINATION AMORT</v>
          </cell>
          <cell r="C1518" t="str">
            <v>IBF_AU_EXCL</v>
          </cell>
          <cell r="D1518" t="str">
            <v>IBF_AU_EXCL_REVENUE</v>
          </cell>
          <cell r="E1518" t="str">
            <v>5024251550</v>
          </cell>
          <cell r="F1518" t="str">
            <v>5024251550</v>
          </cell>
          <cell r="G1518" t="str">
            <v>5024251550</v>
          </cell>
        </row>
        <row r="1519">
          <cell r="A1519" t="str">
            <v>5024251555</v>
          </cell>
          <cell r="B1519" t="str">
            <v>JV COST EXPENSE AMORT</v>
          </cell>
          <cell r="C1519" t="str">
            <v>IBF_AU_EXCL</v>
          </cell>
          <cell r="D1519" t="str">
            <v>IBF_AU_EXCL_REVENUE</v>
          </cell>
          <cell r="E1519" t="str">
            <v>5024251555</v>
          </cell>
          <cell r="F1519" t="str">
            <v>5024251555</v>
          </cell>
          <cell r="G1519" t="str">
            <v>5024251555</v>
          </cell>
        </row>
        <row r="1520">
          <cell r="A1520" t="str">
            <v>5024254010</v>
          </cell>
          <cell r="B1520" t="str">
            <v>INTEREST CALL STAFF LOANS AC</v>
          </cell>
          <cell r="C1520" t="str">
            <v>IBF_AU_EXCL</v>
          </cell>
          <cell r="D1520" t="str">
            <v>IBF_AU_EXCL_REVENUE</v>
          </cell>
          <cell r="E1520" t="str">
            <v>5024254010</v>
          </cell>
          <cell r="F1520" t="str">
            <v>5024254010</v>
          </cell>
          <cell r="G1520" t="str">
            <v>5024254010</v>
          </cell>
        </row>
        <row r="1521">
          <cell r="A1521" t="str">
            <v>5024257030</v>
          </cell>
          <cell r="B1521" t="str">
            <v>INTEREST INC TERM FX TOPUP</v>
          </cell>
          <cell r="C1521" t="str">
            <v>IBF_AU_EXCL</v>
          </cell>
          <cell r="D1521" t="str">
            <v>IBF_AU_EXCL_REVENUE</v>
          </cell>
          <cell r="E1521" t="str">
            <v>5024257030</v>
          </cell>
          <cell r="F1521" t="str">
            <v>5024257030</v>
          </cell>
          <cell r="G1521" t="str">
            <v>5024257030</v>
          </cell>
        </row>
        <row r="1522">
          <cell r="A1522" t="str">
            <v>5024301010</v>
          </cell>
          <cell r="B1522" t="str">
            <v>INTEREST OTHER EXT LEASE AC</v>
          </cell>
          <cell r="C1522" t="str">
            <v>IBF_AU_EXCL</v>
          </cell>
          <cell r="D1522" t="str">
            <v>IBF_AU_EXCL_REVENUE</v>
          </cell>
          <cell r="E1522" t="str">
            <v>5024301010</v>
          </cell>
          <cell r="F1522" t="str">
            <v>5024301010</v>
          </cell>
          <cell r="G1522" t="str">
            <v>5024301010</v>
          </cell>
        </row>
        <row r="1523">
          <cell r="A1523" t="str">
            <v>5024301510</v>
          </cell>
          <cell r="B1523" t="str">
            <v>INTEREST STAFF LEASE AC</v>
          </cell>
          <cell r="C1523" t="str">
            <v>IBF_AU_EXCL</v>
          </cell>
          <cell r="D1523" t="str">
            <v>IBF_AU_EXCL_REVENUE</v>
          </cell>
          <cell r="E1523" t="str">
            <v>5024301510</v>
          </cell>
          <cell r="F1523" t="str">
            <v>5024301510</v>
          </cell>
          <cell r="G1523" t="str">
            <v>5024301510</v>
          </cell>
        </row>
        <row r="1524">
          <cell r="A1524" t="str">
            <v>5025101010</v>
          </cell>
          <cell r="B1524" t="str">
            <v>INTEREST INCOME ON LEASES</v>
          </cell>
          <cell r="C1524" t="str">
            <v>IBF_AU_EXCL</v>
          </cell>
          <cell r="D1524" t="str">
            <v>IBF_AU_EXCL_REVENUE</v>
          </cell>
          <cell r="E1524" t="str">
            <v>5025101010</v>
          </cell>
          <cell r="F1524" t="str">
            <v>5025101010</v>
          </cell>
          <cell r="G1524" t="str">
            <v>5025101010</v>
          </cell>
        </row>
        <row r="1525">
          <cell r="A1525" t="str">
            <v>5025101110</v>
          </cell>
          <cell r="B1525" t="str">
            <v>LEASE INC BUYOUT PROCEEDS</v>
          </cell>
          <cell r="C1525" t="str">
            <v>IBF_AU_EXCL</v>
          </cell>
          <cell r="D1525" t="str">
            <v>IBF_AU_EXCL_REVENUE</v>
          </cell>
          <cell r="E1525" t="str">
            <v>5025101110</v>
          </cell>
          <cell r="F1525" t="str">
            <v>5025101110</v>
          </cell>
          <cell r="G1525" t="str">
            <v>5025101110</v>
          </cell>
        </row>
        <row r="1526">
          <cell r="A1526" t="str">
            <v>5025101210</v>
          </cell>
          <cell r="B1526" t="str">
            <v>LEASE INC DAMAGES PROCEEDS</v>
          </cell>
          <cell r="C1526" t="str">
            <v>IBF_AU_EXCL</v>
          </cell>
          <cell r="D1526" t="str">
            <v>IBF_AU_EXCL_REVENUE</v>
          </cell>
          <cell r="E1526" t="str">
            <v>5025101210</v>
          </cell>
          <cell r="F1526" t="str">
            <v>5025101210</v>
          </cell>
          <cell r="G1526" t="str">
            <v>5025101210</v>
          </cell>
        </row>
        <row r="1527">
          <cell r="A1527" t="str">
            <v>5025101310</v>
          </cell>
          <cell r="B1527" t="str">
            <v>LEASE INC INERTIA INCOME</v>
          </cell>
          <cell r="C1527" t="str">
            <v>IBF_AU_EXCL</v>
          </cell>
          <cell r="D1527" t="str">
            <v>IBF_AU_EXCL_REVENUE</v>
          </cell>
          <cell r="E1527" t="str">
            <v>5025101310</v>
          </cell>
          <cell r="F1527" t="str">
            <v>5025101310</v>
          </cell>
          <cell r="G1527" t="str">
            <v>5025101310</v>
          </cell>
        </row>
        <row r="1528">
          <cell r="A1528" t="str">
            <v>5025101410</v>
          </cell>
          <cell r="B1528" t="str">
            <v>LEASE INC PARTIAL INCOME</v>
          </cell>
          <cell r="C1528" t="str">
            <v>IBF_AU_EXCL</v>
          </cell>
          <cell r="D1528" t="str">
            <v>IBF_AU_EXCL_REVENUE</v>
          </cell>
          <cell r="E1528" t="str">
            <v>5025101410</v>
          </cell>
          <cell r="F1528" t="str">
            <v>5025101410</v>
          </cell>
          <cell r="G1528" t="str">
            <v>5025101410</v>
          </cell>
        </row>
        <row r="1529">
          <cell r="A1529" t="str">
            <v>5025101510</v>
          </cell>
          <cell r="B1529" t="str">
            <v>LEASE INC PRIN VAL W OFF</v>
          </cell>
          <cell r="C1529" t="str">
            <v>IBF_AU_EXCL</v>
          </cell>
          <cell r="D1529" t="str">
            <v>IBF_AU_EXCL_REVENUE</v>
          </cell>
          <cell r="E1529" t="str">
            <v>5025101510</v>
          </cell>
          <cell r="F1529" t="str">
            <v>5025101510</v>
          </cell>
          <cell r="G1529" t="str">
            <v>5025101510</v>
          </cell>
        </row>
        <row r="1530">
          <cell r="A1530" t="str">
            <v>5025101610</v>
          </cell>
          <cell r="B1530" t="str">
            <v>LEASE INC RESID VAL W OFF</v>
          </cell>
          <cell r="C1530" t="str">
            <v>IBF_AU_EXCL</v>
          </cell>
          <cell r="D1530" t="str">
            <v>IBF_AU_EXCL_REVENUE</v>
          </cell>
          <cell r="E1530" t="str">
            <v>5025101610</v>
          </cell>
          <cell r="F1530" t="str">
            <v>5025101610</v>
          </cell>
          <cell r="G1530" t="str">
            <v>5025101610</v>
          </cell>
        </row>
        <row r="1531">
          <cell r="A1531" t="str">
            <v>5025101710</v>
          </cell>
          <cell r="B1531" t="str">
            <v>LEASE INC AUCT SALE PROC</v>
          </cell>
          <cell r="C1531" t="str">
            <v>IBF_AU_EXCL</v>
          </cell>
          <cell r="D1531" t="str">
            <v>IBF_AU_EXCL_REVENUE</v>
          </cell>
          <cell r="E1531" t="str">
            <v>5025101710</v>
          </cell>
          <cell r="F1531" t="str">
            <v>5025101710</v>
          </cell>
          <cell r="G1531" t="str">
            <v>5025101710</v>
          </cell>
        </row>
        <row r="1532">
          <cell r="A1532" t="str">
            <v>5025101810</v>
          </cell>
          <cell r="B1532" t="str">
            <v>LEASE ACCTRETION REVENUE</v>
          </cell>
          <cell r="C1532" t="str">
            <v>IBF_AU_EXCL</v>
          </cell>
          <cell r="D1532" t="str">
            <v>IBF_AU_EXCL_REVENUE</v>
          </cell>
          <cell r="E1532" t="str">
            <v>5025101810</v>
          </cell>
          <cell r="F1532" t="str">
            <v>5025101810</v>
          </cell>
          <cell r="G1532" t="str">
            <v>5025101810</v>
          </cell>
        </row>
        <row r="1533">
          <cell r="A1533" t="str">
            <v>5025152010</v>
          </cell>
          <cell r="B1533" t="str">
            <v>LEASE FEE AMORTISATION</v>
          </cell>
          <cell r="C1533" t="str">
            <v>IBF_AU_EXCL</v>
          </cell>
          <cell r="D1533" t="str">
            <v>IBF_AU_EXCL_REVENUE</v>
          </cell>
          <cell r="E1533" t="str">
            <v>5025152010</v>
          </cell>
          <cell r="F1533" t="str">
            <v>5025152010</v>
          </cell>
          <cell r="G1533" t="str">
            <v>5025152010</v>
          </cell>
        </row>
        <row r="1534">
          <cell r="A1534" t="str">
            <v>5025202010</v>
          </cell>
          <cell r="B1534" t="str">
            <v>LEASE INC OP LEASE DEPN</v>
          </cell>
          <cell r="C1534" t="str">
            <v>IBF_AU_EXCL</v>
          </cell>
          <cell r="D1534" t="str">
            <v>IBF_AU_EXCL_REVENUE</v>
          </cell>
          <cell r="E1534" t="str">
            <v>5025202010</v>
          </cell>
          <cell r="F1534" t="str">
            <v>5025202010</v>
          </cell>
          <cell r="G1534" t="str">
            <v>5025202010</v>
          </cell>
        </row>
        <row r="1535">
          <cell r="A1535" t="str">
            <v>5027101010</v>
          </cell>
          <cell r="B1535" t="str">
            <v>INTEREST NON-BK CLR HSE FV</v>
          </cell>
          <cell r="C1535" t="str">
            <v>IBF_AU_EXCL</v>
          </cell>
          <cell r="D1535" t="str">
            <v>IBF_AU_EXCL_REVENUE</v>
          </cell>
          <cell r="E1535" t="str">
            <v>5027101010</v>
          </cell>
          <cell r="F1535" t="str">
            <v>5027101010</v>
          </cell>
          <cell r="G1535" t="str">
            <v>5027101010</v>
          </cell>
        </row>
        <row r="1536">
          <cell r="A1536" t="str">
            <v>5027151010</v>
          </cell>
          <cell r="B1536" t="str">
            <v>INTEREST CALL OTHER FI LOAN FV</v>
          </cell>
          <cell r="C1536" t="str">
            <v>IBF_AU_EXCL</v>
          </cell>
          <cell r="D1536" t="str">
            <v>IBF_AU_EXCL_REVENUE</v>
          </cell>
          <cell r="E1536" t="str">
            <v>5027151010</v>
          </cell>
          <cell r="F1536" t="str">
            <v>5027151010</v>
          </cell>
          <cell r="G1536" t="str">
            <v>5027151010</v>
          </cell>
        </row>
        <row r="1537">
          <cell r="A1537" t="str">
            <v>5027151015</v>
          </cell>
          <cell r="B1537" t="str">
            <v>INTEREST TERM OTHER FI LOAN FV</v>
          </cell>
          <cell r="C1537" t="str">
            <v>IBF_AU_EXCL</v>
          </cell>
          <cell r="D1537" t="str">
            <v>IBF_AU_EXCL_REVENUE</v>
          </cell>
          <cell r="E1537" t="str">
            <v>5027151015</v>
          </cell>
          <cell r="F1537" t="str">
            <v>5027151015</v>
          </cell>
          <cell r="G1537" t="str">
            <v>5027151015</v>
          </cell>
        </row>
        <row r="1538">
          <cell r="A1538" t="str">
            <v>5027201010</v>
          </cell>
          <cell r="B1538" t="str">
            <v>INTEREST CALL GOVT LOAN FV</v>
          </cell>
          <cell r="C1538" t="str">
            <v>IBF_AU_EXCL</v>
          </cell>
          <cell r="D1538" t="str">
            <v>IBF_AU_EXCL_REVENUE</v>
          </cell>
          <cell r="E1538" t="str">
            <v>5027201010</v>
          </cell>
          <cell r="F1538" t="str">
            <v>5027201010</v>
          </cell>
          <cell r="G1538" t="str">
            <v>5027201010</v>
          </cell>
        </row>
        <row r="1539">
          <cell r="A1539" t="str">
            <v>5027201015</v>
          </cell>
          <cell r="B1539" t="str">
            <v>INTEREST TERM GOVT LOAN FV</v>
          </cell>
          <cell r="C1539" t="str">
            <v>IBF_AU_EXCL</v>
          </cell>
          <cell r="D1539" t="str">
            <v>IBF_AU_EXCL_REVENUE</v>
          </cell>
          <cell r="E1539" t="str">
            <v>5027201015</v>
          </cell>
          <cell r="F1539" t="str">
            <v>5027201015</v>
          </cell>
          <cell r="G1539" t="str">
            <v>5027201015</v>
          </cell>
        </row>
        <row r="1540">
          <cell r="A1540" t="str">
            <v>5027251010</v>
          </cell>
          <cell r="B1540" t="str">
            <v>INTEREST CALL OTHER LOAN FV</v>
          </cell>
          <cell r="C1540" t="str">
            <v>IBF_AU_EXCL</v>
          </cell>
          <cell r="D1540" t="str">
            <v>IBF_AU_EXCL_REVENUE</v>
          </cell>
          <cell r="E1540" t="str">
            <v>5027251010</v>
          </cell>
          <cell r="F1540" t="str">
            <v>5027251010</v>
          </cell>
          <cell r="G1540" t="str">
            <v>5027251010</v>
          </cell>
        </row>
        <row r="1541">
          <cell r="A1541" t="str">
            <v>5027301010</v>
          </cell>
          <cell r="B1541" t="str">
            <v>INTEREST CALL OTHER LEASE FV</v>
          </cell>
          <cell r="C1541" t="str">
            <v>IBF_AU_EXCL</v>
          </cell>
          <cell r="D1541" t="str">
            <v>IBF_AU_EXCL_REVENUE</v>
          </cell>
          <cell r="E1541" t="str">
            <v>5027301010</v>
          </cell>
          <cell r="F1541" t="str">
            <v>5027301010</v>
          </cell>
          <cell r="G1541" t="str">
            <v>5027301010</v>
          </cell>
        </row>
        <row r="1542">
          <cell r="A1542" t="str">
            <v>5027301015</v>
          </cell>
          <cell r="B1542" t="str">
            <v>INTEREST TERM OTHER LEASE FV</v>
          </cell>
          <cell r="C1542" t="str">
            <v>IBF_AU_EXCL</v>
          </cell>
          <cell r="D1542" t="str">
            <v>IBF_AU_EXCL_REVENUE</v>
          </cell>
          <cell r="E1542" t="str">
            <v>5027301015</v>
          </cell>
          <cell r="F1542" t="str">
            <v>5027301015</v>
          </cell>
          <cell r="G1542" t="str">
            <v>5027301015</v>
          </cell>
        </row>
        <row r="1543">
          <cell r="A1543" t="str">
            <v>5030101510</v>
          </cell>
          <cell r="B1543" t="str">
            <v>INTEREST MMKT INV SEC AVS</v>
          </cell>
          <cell r="C1543" t="str">
            <v>IBF_AU_EXCL</v>
          </cell>
          <cell r="D1543" t="str">
            <v>IBF_AU_EXCL_REVENUE</v>
          </cell>
          <cell r="E1543" t="str">
            <v>5030101510</v>
          </cell>
          <cell r="F1543" t="str">
            <v>5030101510</v>
          </cell>
          <cell r="G1543" t="str">
            <v>5030101510</v>
          </cell>
        </row>
        <row r="1544">
          <cell r="A1544" t="str">
            <v>5030102010</v>
          </cell>
          <cell r="B1544" t="str">
            <v>AMORTISATION OF PREM OR DISC</v>
          </cell>
          <cell r="C1544" t="str">
            <v>IBF_AU_EXCL</v>
          </cell>
          <cell r="D1544" t="str">
            <v>IBF_AU_EXCL_REVENUE</v>
          </cell>
          <cell r="E1544" t="str">
            <v>5030102010</v>
          </cell>
          <cell r="F1544" t="str">
            <v>5030102010</v>
          </cell>
          <cell r="G1544" t="str">
            <v>5030102010</v>
          </cell>
        </row>
        <row r="1545">
          <cell r="A1545" t="str">
            <v>5033991022</v>
          </cell>
          <cell r="B1545" t="str">
            <v>JIGSAW IBG ASSET TRANSFER</v>
          </cell>
          <cell r="C1545" t="str">
            <v>IBF_AU_EXCL</v>
          </cell>
          <cell r="D1545" t="str">
            <v>IBF_AU_EXCL_REVENUE</v>
          </cell>
          <cell r="E1545" t="str">
            <v>5033991022</v>
          </cell>
          <cell r="F1545" t="str">
            <v>5033991022</v>
          </cell>
          <cell r="G1545" t="str">
            <v>5033991022</v>
          </cell>
        </row>
        <row r="1546">
          <cell r="A1546" t="str">
            <v>5034101010</v>
          </cell>
          <cell r="B1546" t="str">
            <v>PENALTY INTEREST</v>
          </cell>
          <cell r="C1546" t="str">
            <v>IBF_AU_EXCL</v>
          </cell>
          <cell r="D1546" t="str">
            <v>IBF_AU_EXCL_REVENUE</v>
          </cell>
          <cell r="E1546" t="str">
            <v>5034101010</v>
          </cell>
          <cell r="F1546" t="str">
            <v>5034101010</v>
          </cell>
          <cell r="G1546" t="str">
            <v>5034101010</v>
          </cell>
        </row>
        <row r="1547">
          <cell r="A1547" t="str">
            <v>5039991510</v>
          </cell>
          <cell r="B1547" t="str">
            <v>INTERST INTERNAL LEASE ASSETS</v>
          </cell>
          <cell r="C1547" t="str">
            <v>IBF_AU_EXCL</v>
          </cell>
          <cell r="D1547" t="str">
            <v>IBF_AU_EXCL_REVENUE</v>
          </cell>
          <cell r="E1547" t="str">
            <v>5039991510</v>
          </cell>
          <cell r="F1547" t="str">
            <v>5039991510</v>
          </cell>
          <cell r="G1547" t="str">
            <v>5039991510</v>
          </cell>
        </row>
        <row r="1548">
          <cell r="A1548" t="str">
            <v>5103101010</v>
          </cell>
          <cell r="B1548" t="str">
            <v>INTEREST EXP OECD CENT BK CALL</v>
          </cell>
          <cell r="C1548" t="str">
            <v>IBF_AU_EXCL</v>
          </cell>
          <cell r="D1548" t="str">
            <v>IBF_AU_EXCL_REVENUE</v>
          </cell>
          <cell r="E1548" t="str">
            <v>5103101010</v>
          </cell>
          <cell r="F1548" t="str">
            <v>5103101010</v>
          </cell>
          <cell r="G1548" t="str">
            <v>5103101010</v>
          </cell>
        </row>
        <row r="1549">
          <cell r="A1549" t="str">
            <v>5103101510</v>
          </cell>
          <cell r="B1549" t="str">
            <v>INTEREST EXP OECD CENT BK TERM</v>
          </cell>
          <cell r="C1549" t="str">
            <v>IBF_AU_EXCL</v>
          </cell>
          <cell r="D1549" t="str">
            <v>IBF_AU_EXCL_REVENUE</v>
          </cell>
          <cell r="E1549" t="str">
            <v>5103101510</v>
          </cell>
          <cell r="F1549" t="str">
            <v>5103101510</v>
          </cell>
          <cell r="G1549" t="str">
            <v>5103101510</v>
          </cell>
        </row>
        <row r="1550">
          <cell r="A1550" t="str">
            <v>5103102510</v>
          </cell>
          <cell r="B1550" t="str">
            <v>INTEREST EXP NONOECD C BK CALL</v>
          </cell>
          <cell r="C1550" t="str">
            <v>IBF_AU_EXCL</v>
          </cell>
          <cell r="D1550" t="str">
            <v>IBF_AU_EXCL_REVENUE</v>
          </cell>
          <cell r="E1550" t="str">
            <v>5103102510</v>
          </cell>
          <cell r="F1550" t="str">
            <v>5103102510</v>
          </cell>
          <cell r="G1550" t="str">
            <v>5103102510</v>
          </cell>
        </row>
        <row r="1551">
          <cell r="A1551" t="str">
            <v>5103103010</v>
          </cell>
          <cell r="B1551" t="str">
            <v>INTEREST EXP NONOECD C BK TERM</v>
          </cell>
          <cell r="C1551" t="str">
            <v>IBF_AU_EXCL</v>
          </cell>
          <cell r="D1551" t="str">
            <v>IBF_AU_EXCL_REVENUE</v>
          </cell>
          <cell r="E1551" t="str">
            <v>5103103010</v>
          </cell>
          <cell r="F1551" t="str">
            <v>5103103010</v>
          </cell>
          <cell r="G1551" t="str">
            <v>5103103010</v>
          </cell>
        </row>
        <row r="1552">
          <cell r="A1552" t="str">
            <v>5103105010</v>
          </cell>
          <cell r="B1552" t="str">
            <v>INTEREST EXP NAB O N POSITION</v>
          </cell>
          <cell r="C1552" t="str">
            <v>IBF_AU_EXCL</v>
          </cell>
          <cell r="D1552" t="str">
            <v>IBF_AU_EXCL_REVENUE</v>
          </cell>
          <cell r="E1552" t="str">
            <v>5103105010</v>
          </cell>
          <cell r="F1552" t="str">
            <v>5103105010</v>
          </cell>
          <cell r="G1552" t="str">
            <v>5103105010</v>
          </cell>
        </row>
        <row r="1553">
          <cell r="A1553" t="str">
            <v>5103105510</v>
          </cell>
          <cell r="B1553" t="str">
            <v>INTEREST EXP O N SETTLEMENT</v>
          </cell>
          <cell r="C1553" t="str">
            <v>IBF_AU_EXCL</v>
          </cell>
          <cell r="D1553" t="str">
            <v>IBF_AU_EXCL_REVENUE</v>
          </cell>
          <cell r="E1553" t="str">
            <v>5103105510</v>
          </cell>
          <cell r="F1553" t="str">
            <v>5103105510</v>
          </cell>
          <cell r="G1553" t="str">
            <v>5103105510</v>
          </cell>
        </row>
        <row r="1554">
          <cell r="A1554" t="str">
            <v>5103201010</v>
          </cell>
          <cell r="B1554" t="str">
            <v>INTEREST EXP CLEAR HOUSE AC IB</v>
          </cell>
          <cell r="C1554" t="str">
            <v>IBF_AU_EXCL</v>
          </cell>
          <cell r="D1554" t="str">
            <v>IBF_AU_EXCL_REVENUE</v>
          </cell>
          <cell r="E1554" t="str">
            <v>5103201010</v>
          </cell>
          <cell r="F1554" t="str">
            <v>5103201010</v>
          </cell>
          <cell r="G1554" t="str">
            <v>5103201010</v>
          </cell>
        </row>
        <row r="1555">
          <cell r="A1555" t="str">
            <v>5103251010</v>
          </cell>
          <cell r="B1555" t="str">
            <v>INTEREST EXP GOVT CALL DEPOSIT</v>
          </cell>
          <cell r="C1555" t="str">
            <v>IBF_AU_EXCL</v>
          </cell>
          <cell r="D1555" t="str">
            <v>IBF_AU_EXCL_REVENUE</v>
          </cell>
          <cell r="E1555" t="str">
            <v>5103251010</v>
          </cell>
          <cell r="F1555" t="str">
            <v>5103251010</v>
          </cell>
          <cell r="G1555" t="str">
            <v>5103251010</v>
          </cell>
        </row>
        <row r="1556">
          <cell r="A1556" t="str">
            <v>5103251510</v>
          </cell>
          <cell r="B1556" t="str">
            <v>INTEREST EXP GOVT TERM DEPOSIT</v>
          </cell>
          <cell r="C1556" t="str">
            <v>IBF_AU_EXCL</v>
          </cell>
          <cell r="D1556" t="str">
            <v>IBF_AU_EXCL_REVENUE</v>
          </cell>
          <cell r="E1556" t="str">
            <v>5103251510</v>
          </cell>
          <cell r="F1556" t="str">
            <v>5103251510</v>
          </cell>
          <cell r="G1556" t="str">
            <v>5103251510</v>
          </cell>
        </row>
        <row r="1557">
          <cell r="A1557" t="str">
            <v>5106101010</v>
          </cell>
          <cell r="B1557" t="str">
            <v>INTEREST EXP EQUITY BUYBACKS</v>
          </cell>
          <cell r="C1557" t="str">
            <v>IBF_AU_EXCL</v>
          </cell>
          <cell r="D1557" t="str">
            <v>IBF_AU_EXCL_REVENUE</v>
          </cell>
          <cell r="E1557" t="str">
            <v>5106101010</v>
          </cell>
          <cell r="F1557" t="str">
            <v>5106101010</v>
          </cell>
          <cell r="G1557" t="str">
            <v>5106101010</v>
          </cell>
        </row>
        <row r="1558">
          <cell r="A1558" t="str">
            <v>5109101010</v>
          </cell>
          <cell r="B1558" t="str">
            <v>INTEREST EXP REPO COMM GOVT</v>
          </cell>
          <cell r="C1558" t="str">
            <v>IBF_AU_EXCL</v>
          </cell>
          <cell r="D1558" t="str">
            <v>IBF_AU_EXCL_REVENUE</v>
          </cell>
          <cell r="E1558" t="str">
            <v>5109101010</v>
          </cell>
          <cell r="F1558" t="str">
            <v>5109101010</v>
          </cell>
          <cell r="G1558" t="str">
            <v>5109101010</v>
          </cell>
        </row>
        <row r="1559">
          <cell r="A1559" t="str">
            <v>5109151010</v>
          </cell>
          <cell r="B1559" t="str">
            <v>INTEREST EXP REPO OECD F GOVT</v>
          </cell>
          <cell r="C1559" t="str">
            <v>IBF_AU_EXCL</v>
          </cell>
          <cell r="D1559" t="str">
            <v>IBF_AU_EXCL_REVENUE</v>
          </cell>
          <cell r="E1559" t="str">
            <v>5109151010</v>
          </cell>
          <cell r="F1559" t="str">
            <v>5109151010</v>
          </cell>
          <cell r="G1559" t="str">
            <v>5109151010</v>
          </cell>
        </row>
        <row r="1560">
          <cell r="A1560" t="str">
            <v>5109171010</v>
          </cell>
          <cell r="B1560" t="str">
            <v>INT EXP REPO NON OECD F GOVT</v>
          </cell>
          <cell r="C1560" t="str">
            <v>IBF_AU_EXCL</v>
          </cell>
          <cell r="D1560" t="str">
            <v>IBF_AU_EXCL_REVENUE</v>
          </cell>
          <cell r="E1560" t="str">
            <v>5109171010</v>
          </cell>
          <cell r="F1560" t="str">
            <v>5109171010</v>
          </cell>
          <cell r="G1560" t="str">
            <v>5109171010</v>
          </cell>
        </row>
        <row r="1561">
          <cell r="A1561" t="str">
            <v>5109201010</v>
          </cell>
          <cell r="B1561" t="str">
            <v>INTEREST EXP REPO SEMI GOVT</v>
          </cell>
          <cell r="C1561" t="str">
            <v>IBF_AU_EXCL</v>
          </cell>
          <cell r="D1561" t="str">
            <v>IBF_AU_EXCL_REVENUE</v>
          </cell>
          <cell r="E1561" t="str">
            <v>5109201010</v>
          </cell>
          <cell r="F1561" t="str">
            <v>5109201010</v>
          </cell>
          <cell r="G1561" t="str">
            <v>5109201010</v>
          </cell>
        </row>
        <row r="1562">
          <cell r="A1562" t="str">
            <v>5109301010</v>
          </cell>
          <cell r="B1562" t="str">
            <v>INTEREST EXP REPO CORPORATE</v>
          </cell>
          <cell r="C1562" t="str">
            <v>IBF_AU_EXCL</v>
          </cell>
          <cell r="D1562" t="str">
            <v>IBF_AU_EXCL_REVENUE</v>
          </cell>
          <cell r="E1562" t="str">
            <v>5109301010</v>
          </cell>
          <cell r="F1562" t="str">
            <v>5109301010</v>
          </cell>
          <cell r="G1562" t="str">
            <v>5109301010</v>
          </cell>
        </row>
        <row r="1563">
          <cell r="A1563" t="str">
            <v>5109991010</v>
          </cell>
          <cell r="B1563" t="str">
            <v>INTEREST EXP INTERNAL BUYBACKS</v>
          </cell>
          <cell r="C1563" t="str">
            <v>IBF_AU_EXCL</v>
          </cell>
          <cell r="D1563" t="str">
            <v>IBF_AU_EXCL_REVENUE</v>
          </cell>
          <cell r="E1563" t="str">
            <v>5109991010</v>
          </cell>
          <cell r="F1563" t="str">
            <v>5109991010</v>
          </cell>
          <cell r="G1563" t="str">
            <v>5109991010</v>
          </cell>
        </row>
        <row r="1564">
          <cell r="A1564" t="str">
            <v>5109991110</v>
          </cell>
          <cell r="B1564" t="str">
            <v>REVALS INTERNAL BUYBACKS</v>
          </cell>
          <cell r="C1564" t="str">
            <v>IBF_AU_EXCL</v>
          </cell>
          <cell r="D1564" t="str">
            <v>IBF_AU_EXCL_REVENUE</v>
          </cell>
          <cell r="E1564" t="str">
            <v>5109991110</v>
          </cell>
          <cell r="F1564" t="str">
            <v>5109991110</v>
          </cell>
          <cell r="G1564" t="str">
            <v>5109991110</v>
          </cell>
        </row>
        <row r="1565">
          <cell r="A1565" t="str">
            <v>5112101010</v>
          </cell>
          <cell r="B1565" t="str">
            <v>INTEREST EXP BANK BILLS</v>
          </cell>
          <cell r="C1565" t="str">
            <v>IBF_AU_EXCL</v>
          </cell>
          <cell r="D1565" t="str">
            <v>IBF_AU_EXCL_REVENUE</v>
          </cell>
          <cell r="E1565" t="str">
            <v>5112101010</v>
          </cell>
          <cell r="F1565" t="str">
            <v>5112101010</v>
          </cell>
          <cell r="G1565" t="str">
            <v>5112101010</v>
          </cell>
        </row>
        <row r="1566">
          <cell r="A1566" t="str">
            <v>5112101510</v>
          </cell>
          <cell r="B1566" t="str">
            <v>INTEREST EXP TREASURY NOTES</v>
          </cell>
          <cell r="C1566" t="str">
            <v>IBF_AU_EXCL</v>
          </cell>
          <cell r="D1566" t="str">
            <v>IBF_AU_EXCL_REVENUE</v>
          </cell>
          <cell r="E1566" t="str">
            <v>5112101510</v>
          </cell>
          <cell r="F1566" t="str">
            <v>5112101510</v>
          </cell>
          <cell r="G1566" t="str">
            <v>5112101510</v>
          </cell>
        </row>
        <row r="1567">
          <cell r="A1567" t="str">
            <v>5112102010</v>
          </cell>
          <cell r="B1567" t="str">
            <v>INTEREST EXP CERTIFIS OF DEP</v>
          </cell>
          <cell r="C1567" t="str">
            <v>IBF_AU_EXCL</v>
          </cell>
          <cell r="D1567" t="str">
            <v>IBF_AU_EXCL_REVENUE</v>
          </cell>
          <cell r="E1567" t="str">
            <v>5112102010</v>
          </cell>
          <cell r="F1567" t="str">
            <v>5112102010</v>
          </cell>
          <cell r="G1567" t="str">
            <v>5112102010</v>
          </cell>
        </row>
        <row r="1568">
          <cell r="A1568" t="str">
            <v>5112151010</v>
          </cell>
          <cell r="B1568" t="str">
            <v>INTEREST EXP COMM GOVT BONDS</v>
          </cell>
          <cell r="C1568" t="str">
            <v>IBF_AU_EXCL</v>
          </cell>
          <cell r="D1568" t="str">
            <v>IBF_AU_EXCL_REVENUE</v>
          </cell>
          <cell r="E1568" t="str">
            <v>5112151010</v>
          </cell>
          <cell r="F1568" t="str">
            <v>5112151010</v>
          </cell>
          <cell r="G1568" t="str">
            <v>5112151010</v>
          </cell>
        </row>
        <row r="1569">
          <cell r="A1569" t="str">
            <v>5112151510</v>
          </cell>
          <cell r="B1569" t="str">
            <v>INTEREST EXP SEMI GOVT BONDS</v>
          </cell>
          <cell r="C1569" t="str">
            <v>IBF_AU_EXCL</v>
          </cell>
          <cell r="D1569" t="str">
            <v>IBF_AU_EXCL_REVENUE</v>
          </cell>
          <cell r="E1569" t="str">
            <v>5112151510</v>
          </cell>
          <cell r="F1569" t="str">
            <v>5112151510</v>
          </cell>
          <cell r="G1569" t="str">
            <v>5112151510</v>
          </cell>
        </row>
        <row r="1570">
          <cell r="A1570" t="str">
            <v>5112152010</v>
          </cell>
          <cell r="B1570" t="str">
            <v>INTEREST EXP OECD GOVT BONDS</v>
          </cell>
          <cell r="C1570" t="str">
            <v>IBF_AU_EXCL</v>
          </cell>
          <cell r="D1570" t="str">
            <v>IBF_AU_EXCL_REVENUE</v>
          </cell>
          <cell r="E1570" t="str">
            <v>5112152010</v>
          </cell>
          <cell r="F1570" t="str">
            <v>5112152010</v>
          </cell>
          <cell r="G1570" t="str">
            <v>5112152010</v>
          </cell>
        </row>
        <row r="1571">
          <cell r="A1571" t="str">
            <v>5112152510</v>
          </cell>
          <cell r="B1571" t="str">
            <v>INTEREST EXP NONOECD GOVT BOND</v>
          </cell>
          <cell r="C1571" t="str">
            <v>IBF_AU_EXCL</v>
          </cell>
          <cell r="D1571" t="str">
            <v>IBF_AU_EXCL_REVENUE</v>
          </cell>
          <cell r="E1571" t="str">
            <v>5112152510</v>
          </cell>
          <cell r="F1571" t="str">
            <v>5112152510</v>
          </cell>
          <cell r="G1571" t="str">
            <v>5112152510</v>
          </cell>
        </row>
        <row r="1572">
          <cell r="A1572" t="str">
            <v>5112153010</v>
          </cell>
          <cell r="B1572" t="str">
            <v>INTEREST EXP CORPORATE BONDS</v>
          </cell>
          <cell r="C1572" t="str">
            <v>IBF_AU_EXCL</v>
          </cell>
          <cell r="D1572" t="str">
            <v>IBF_AU_EXCL_REVENUE</v>
          </cell>
          <cell r="E1572" t="str">
            <v>5112153010</v>
          </cell>
          <cell r="F1572" t="str">
            <v>5112153010</v>
          </cell>
          <cell r="G1572" t="str">
            <v>5112153010</v>
          </cell>
        </row>
        <row r="1573">
          <cell r="A1573" t="str">
            <v>5112153510</v>
          </cell>
          <cell r="B1573" t="str">
            <v>INTEREST EXP BILL DISCOUNT ECP</v>
          </cell>
          <cell r="C1573" t="str">
            <v>IBF_AU_EXCL</v>
          </cell>
          <cell r="D1573" t="str">
            <v>IBF_AU_EXCL_REVENUE</v>
          </cell>
          <cell r="E1573" t="str">
            <v>5112153510</v>
          </cell>
          <cell r="F1573" t="str">
            <v>5112153510</v>
          </cell>
          <cell r="G1573" t="str">
            <v>5112153510</v>
          </cell>
        </row>
        <row r="1574">
          <cell r="A1574" t="str">
            <v>5115151020</v>
          </cell>
          <cell r="B1574" t="str">
            <v>TRADING BOOK FV HEDGE REVL IR</v>
          </cell>
          <cell r="C1574" t="str">
            <v>IBF_AU_EXCL</v>
          </cell>
          <cell r="D1574" t="str">
            <v>IBF_AU_EXCL_REVENUE</v>
          </cell>
          <cell r="E1574" t="str">
            <v>5115151020</v>
          </cell>
          <cell r="F1574" t="str">
            <v>5115151020</v>
          </cell>
          <cell r="G1574" t="str">
            <v>5115151020</v>
          </cell>
        </row>
        <row r="1575">
          <cell r="A1575" t="str">
            <v>5115151520</v>
          </cell>
          <cell r="B1575" t="str">
            <v>TRADING BOOK FV HEDGE REVL FX</v>
          </cell>
          <cell r="C1575" t="str">
            <v>IBF_AU_EXCL</v>
          </cell>
          <cell r="D1575" t="str">
            <v>IBF_AU_EXCL_REVENUE</v>
          </cell>
          <cell r="E1575" t="str">
            <v>5115151520</v>
          </cell>
          <cell r="F1575" t="str">
            <v>5115151520</v>
          </cell>
          <cell r="G1575" t="str">
            <v>5115151520</v>
          </cell>
        </row>
        <row r="1576">
          <cell r="A1576" t="str">
            <v>5115151625</v>
          </cell>
          <cell r="B1576" t="str">
            <v>ACCRUAL BOOK FVHEDGE MTMTU FX</v>
          </cell>
          <cell r="C1576" t="str">
            <v>IBF_AU_EXCL</v>
          </cell>
          <cell r="D1576" t="str">
            <v>IBF_AU_EXCL_REVENUE</v>
          </cell>
          <cell r="E1576" t="str">
            <v>5115151625</v>
          </cell>
          <cell r="F1576" t="str">
            <v>5115151625</v>
          </cell>
          <cell r="G1576" t="str">
            <v>5115151625</v>
          </cell>
        </row>
        <row r="1577">
          <cell r="A1577" t="str">
            <v>5115152020</v>
          </cell>
          <cell r="B1577" t="str">
            <v>TRADING BOOK FV HEDGE REVL EQ</v>
          </cell>
          <cell r="C1577" t="str">
            <v>IBF_AU_EXCL</v>
          </cell>
          <cell r="D1577" t="str">
            <v>IBF_AU_EXCL_REVENUE</v>
          </cell>
          <cell r="E1577" t="str">
            <v>5115152020</v>
          </cell>
          <cell r="F1577" t="str">
            <v>5115152020</v>
          </cell>
          <cell r="G1577" t="str">
            <v>5115152020</v>
          </cell>
        </row>
        <row r="1578">
          <cell r="A1578" t="str">
            <v>5115152120</v>
          </cell>
          <cell r="B1578" t="str">
            <v>ACCRUAL BOOK FV HEDEG REVL EQ</v>
          </cell>
          <cell r="C1578" t="str">
            <v>IBF_AU_EXCL</v>
          </cell>
          <cell r="D1578" t="str">
            <v>IBF_AU_EXCL_REVENUE</v>
          </cell>
          <cell r="E1578" t="str">
            <v>5115152120</v>
          </cell>
          <cell r="F1578" t="str">
            <v>5115152120</v>
          </cell>
          <cell r="G1578" t="str">
            <v>5115152120</v>
          </cell>
        </row>
        <row r="1579">
          <cell r="A1579" t="str">
            <v>5115152125</v>
          </cell>
          <cell r="B1579" t="str">
            <v>ACCRUAL BOOK FVHEDGE MTMTU EQ</v>
          </cell>
          <cell r="C1579" t="str">
            <v>IBF_AU_EXCL</v>
          </cell>
          <cell r="D1579" t="str">
            <v>IBF_AU_EXCL_REVENUE</v>
          </cell>
          <cell r="E1579" t="str">
            <v>5115152125</v>
          </cell>
          <cell r="F1579" t="str">
            <v>5115152125</v>
          </cell>
          <cell r="G1579" t="str">
            <v>5115152125</v>
          </cell>
        </row>
        <row r="1580">
          <cell r="A1580" t="str">
            <v>5115152520</v>
          </cell>
          <cell r="B1580" t="str">
            <v>TRADING BOOK FV HEDGE REV COM</v>
          </cell>
          <cell r="C1580" t="str">
            <v>IBF_AU_EXCL</v>
          </cell>
          <cell r="D1580" t="str">
            <v>IBF_AU_EXCL_REVENUE</v>
          </cell>
          <cell r="E1580" t="str">
            <v>5115152520</v>
          </cell>
          <cell r="F1580" t="str">
            <v>5115152520</v>
          </cell>
          <cell r="G1580" t="str">
            <v>5115152520</v>
          </cell>
        </row>
        <row r="1581">
          <cell r="A1581" t="str">
            <v>5115152620</v>
          </cell>
          <cell r="B1581" t="str">
            <v>ACCRUAL BOOK FV HEDEG REV COM</v>
          </cell>
          <cell r="C1581" t="str">
            <v>IBF_AU_EXCL</v>
          </cell>
          <cell r="D1581" t="str">
            <v>IBF_AU_EXCL_REVENUE</v>
          </cell>
          <cell r="E1581" t="str">
            <v>5115152620</v>
          </cell>
          <cell r="F1581" t="str">
            <v>5115152620</v>
          </cell>
          <cell r="G1581" t="str">
            <v>5115152620</v>
          </cell>
        </row>
        <row r="1582">
          <cell r="A1582" t="str">
            <v>5115152625</v>
          </cell>
          <cell r="B1582" t="str">
            <v>ACCRUAL BOOK FV HDG MTMTU COM</v>
          </cell>
          <cell r="C1582" t="str">
            <v>IBF_AU_EXCL</v>
          </cell>
          <cell r="D1582" t="str">
            <v>IBF_AU_EXCL_REVENUE</v>
          </cell>
          <cell r="E1582" t="str">
            <v>5115152625</v>
          </cell>
          <cell r="F1582" t="str">
            <v>5115152625</v>
          </cell>
          <cell r="G1582" t="str">
            <v>5115152625</v>
          </cell>
        </row>
        <row r="1583">
          <cell r="A1583" t="str">
            <v>5115153020</v>
          </cell>
          <cell r="B1583" t="str">
            <v>TRADING BOOK FV HEDGE REV CRD</v>
          </cell>
          <cell r="C1583" t="str">
            <v>IBF_AU_EXCL</v>
          </cell>
          <cell r="D1583" t="str">
            <v>IBF_AU_EXCL_REVENUE</v>
          </cell>
          <cell r="E1583" t="str">
            <v>5115153020</v>
          </cell>
          <cell r="F1583" t="str">
            <v>5115153020</v>
          </cell>
          <cell r="G1583" t="str">
            <v>5115153020</v>
          </cell>
        </row>
        <row r="1584">
          <cell r="A1584" t="str">
            <v>5115153120</v>
          </cell>
          <cell r="B1584" t="str">
            <v>ACCRUAL BOOK FV HEDEG REV CRD</v>
          </cell>
          <cell r="C1584" t="str">
            <v>IBF_AU_EXCL</v>
          </cell>
          <cell r="D1584" t="str">
            <v>IBF_AU_EXCL_REVENUE</v>
          </cell>
          <cell r="E1584" t="str">
            <v>5115153120</v>
          </cell>
          <cell r="F1584" t="str">
            <v>5115153120</v>
          </cell>
          <cell r="G1584" t="str">
            <v>5115153120</v>
          </cell>
        </row>
        <row r="1585">
          <cell r="A1585" t="str">
            <v>5115153125</v>
          </cell>
          <cell r="B1585" t="str">
            <v>ACCRUAL BOOK FV HDG MTMTU CRD</v>
          </cell>
          <cell r="C1585" t="str">
            <v>IBF_AU_EXCL</v>
          </cell>
          <cell r="D1585" t="str">
            <v>IBF_AU_EXCL_REVENUE</v>
          </cell>
          <cell r="E1585" t="str">
            <v>5115153125</v>
          </cell>
          <cell r="F1585" t="str">
            <v>5115153125</v>
          </cell>
          <cell r="G1585" t="str">
            <v>5115153125</v>
          </cell>
        </row>
        <row r="1586">
          <cell r="A1586" t="str">
            <v>5115201020</v>
          </cell>
          <cell r="B1586" t="str">
            <v>TRADING BOOK CF HEDGE REVL IR</v>
          </cell>
          <cell r="C1586" t="str">
            <v>IBF_AU_EXCL</v>
          </cell>
          <cell r="D1586" t="str">
            <v>IBF_AU_EXCL_REVENUE</v>
          </cell>
          <cell r="E1586" t="str">
            <v>5115201020</v>
          </cell>
          <cell r="F1586" t="str">
            <v>5115201020</v>
          </cell>
          <cell r="G1586" t="str">
            <v>5115201020</v>
          </cell>
        </row>
        <row r="1587">
          <cell r="A1587" t="str">
            <v>5115201120</v>
          </cell>
          <cell r="B1587" t="str">
            <v>ACCRUAL BOOK CF HEDEG REVL IR</v>
          </cell>
          <cell r="C1587" t="str">
            <v>IBF_AU_EXCL</v>
          </cell>
          <cell r="D1587" t="str">
            <v>IBF_AU_EXCL_REVENUE</v>
          </cell>
          <cell r="E1587" t="str">
            <v>5115201120</v>
          </cell>
          <cell r="F1587" t="str">
            <v>5115201120</v>
          </cell>
          <cell r="G1587" t="str">
            <v>5115201120</v>
          </cell>
        </row>
        <row r="1588">
          <cell r="A1588" t="str">
            <v>5115201125</v>
          </cell>
          <cell r="B1588" t="str">
            <v>ACCRUAL BOOK CFHEDGE MTMTU IR</v>
          </cell>
          <cell r="C1588" t="str">
            <v>IBF_AU_EXCL</v>
          </cell>
          <cell r="D1588" t="str">
            <v>IBF_AU_EXCL_REVENUE</v>
          </cell>
          <cell r="E1588" t="str">
            <v>5115201125</v>
          </cell>
          <cell r="F1588" t="str">
            <v>5115201125</v>
          </cell>
          <cell r="G1588" t="str">
            <v>5115201125</v>
          </cell>
        </row>
        <row r="1589">
          <cell r="A1589" t="str">
            <v>5115201520</v>
          </cell>
          <cell r="B1589" t="str">
            <v>TRADING BOOK CF HEDGE REVL FX</v>
          </cell>
          <cell r="C1589" t="str">
            <v>IBF_AU_EXCL</v>
          </cell>
          <cell r="D1589" t="str">
            <v>IBF_AU_EXCL_REVENUE</v>
          </cell>
          <cell r="E1589" t="str">
            <v>5115201520</v>
          </cell>
          <cell r="F1589" t="str">
            <v>5115201520</v>
          </cell>
          <cell r="G1589" t="str">
            <v>5115201520</v>
          </cell>
        </row>
        <row r="1590">
          <cell r="A1590" t="str">
            <v>5115201620</v>
          </cell>
          <cell r="B1590" t="str">
            <v>ACCRUAL BOOK CF HEDEG REVL FX</v>
          </cell>
          <cell r="C1590" t="str">
            <v>IBF_AU_EXCL</v>
          </cell>
          <cell r="D1590" t="str">
            <v>IBF_AU_EXCL_REVENUE</v>
          </cell>
          <cell r="E1590" t="str">
            <v>5115201620</v>
          </cell>
          <cell r="F1590" t="str">
            <v>5115201620</v>
          </cell>
          <cell r="G1590" t="str">
            <v>5115201620</v>
          </cell>
        </row>
        <row r="1591">
          <cell r="A1591" t="str">
            <v>5115201625</v>
          </cell>
          <cell r="B1591" t="str">
            <v>ACCRUAL BOOK CFHEDGE MTMTU FX</v>
          </cell>
          <cell r="C1591" t="str">
            <v>IBF_AU_EXCL</v>
          </cell>
          <cell r="D1591" t="str">
            <v>IBF_AU_EXCL_REVENUE</v>
          </cell>
          <cell r="E1591" t="str">
            <v>5115201625</v>
          </cell>
          <cell r="F1591" t="str">
            <v>5115201625</v>
          </cell>
          <cell r="G1591" t="str">
            <v>5115201625</v>
          </cell>
        </row>
        <row r="1592">
          <cell r="A1592" t="str">
            <v>5115202020</v>
          </cell>
          <cell r="B1592" t="str">
            <v>TRADING BOOK CF HEDGE REVL EQ</v>
          </cell>
          <cell r="C1592" t="str">
            <v>IBF_AU_EXCL</v>
          </cell>
          <cell r="D1592" t="str">
            <v>IBF_AU_EXCL_REVENUE</v>
          </cell>
          <cell r="E1592" t="str">
            <v>5115202020</v>
          </cell>
          <cell r="F1592" t="str">
            <v>5115202020</v>
          </cell>
          <cell r="G1592" t="str">
            <v>5115202020</v>
          </cell>
        </row>
        <row r="1593">
          <cell r="A1593" t="str">
            <v>5115202120</v>
          </cell>
          <cell r="B1593" t="str">
            <v>ACCRUAL BOOK CF HEDEG REVL EQ</v>
          </cell>
          <cell r="C1593" t="str">
            <v>IBF_AU_EXCL</v>
          </cell>
          <cell r="D1593" t="str">
            <v>IBF_AU_EXCL_REVENUE</v>
          </cell>
          <cell r="E1593" t="str">
            <v>5115202120</v>
          </cell>
          <cell r="F1593" t="str">
            <v>5115202120</v>
          </cell>
          <cell r="G1593" t="str">
            <v>5115202120</v>
          </cell>
        </row>
        <row r="1594">
          <cell r="A1594" t="str">
            <v>5115202125</v>
          </cell>
          <cell r="B1594" t="str">
            <v>ACCRUAL BOOK CFHEDGE MTMTU EQ</v>
          </cell>
          <cell r="C1594" t="str">
            <v>IBF_AU_EXCL</v>
          </cell>
          <cell r="D1594" t="str">
            <v>IBF_AU_EXCL_REVENUE</v>
          </cell>
          <cell r="E1594" t="str">
            <v>5115202125</v>
          </cell>
          <cell r="F1594" t="str">
            <v>5115202125</v>
          </cell>
          <cell r="G1594" t="str">
            <v>5115202125</v>
          </cell>
        </row>
        <row r="1595">
          <cell r="A1595" t="str">
            <v>5115202520</v>
          </cell>
          <cell r="B1595" t="str">
            <v>TRADING BOOK CF HEDGE REV COM</v>
          </cell>
          <cell r="C1595" t="str">
            <v>IBF_AU_EXCL</v>
          </cell>
          <cell r="D1595" t="str">
            <v>IBF_AU_EXCL_REVENUE</v>
          </cell>
          <cell r="E1595" t="str">
            <v>5115202520</v>
          </cell>
          <cell r="F1595" t="str">
            <v>5115202520</v>
          </cell>
          <cell r="G1595" t="str">
            <v>5115202520</v>
          </cell>
        </row>
        <row r="1596">
          <cell r="A1596" t="str">
            <v>5115202620</v>
          </cell>
          <cell r="B1596" t="str">
            <v>ACCRUAL BOOK CF HEDEG REV COM</v>
          </cell>
          <cell r="C1596" t="str">
            <v>IBF_AU_EXCL</v>
          </cell>
          <cell r="D1596" t="str">
            <v>IBF_AU_EXCL_REVENUE</v>
          </cell>
          <cell r="E1596" t="str">
            <v>5115202620</v>
          </cell>
          <cell r="F1596" t="str">
            <v>5115202620</v>
          </cell>
          <cell r="G1596" t="str">
            <v>5115202620</v>
          </cell>
        </row>
        <row r="1597">
          <cell r="A1597" t="str">
            <v>5115202625</v>
          </cell>
          <cell r="B1597" t="str">
            <v>ACCRUAL BOOK CF HDG MTMTU COM</v>
          </cell>
          <cell r="C1597" t="str">
            <v>IBF_AU_EXCL</v>
          </cell>
          <cell r="D1597" t="str">
            <v>IBF_AU_EXCL_REVENUE</v>
          </cell>
          <cell r="E1597" t="str">
            <v>5115202625</v>
          </cell>
          <cell r="F1597" t="str">
            <v>5115202625</v>
          </cell>
          <cell r="G1597" t="str">
            <v>5115202625</v>
          </cell>
        </row>
        <row r="1598">
          <cell r="A1598" t="str">
            <v>5115203020</v>
          </cell>
          <cell r="B1598" t="str">
            <v>TRADING BOOK CF HEDGE REV CRD</v>
          </cell>
          <cell r="C1598" t="str">
            <v>IBF_AU_EXCL</v>
          </cell>
          <cell r="D1598" t="str">
            <v>IBF_AU_EXCL_REVENUE</v>
          </cell>
          <cell r="E1598" t="str">
            <v>5115203020</v>
          </cell>
          <cell r="F1598" t="str">
            <v>5115203020</v>
          </cell>
          <cell r="G1598" t="str">
            <v>5115203020</v>
          </cell>
        </row>
        <row r="1599">
          <cell r="A1599" t="str">
            <v>5115203120</v>
          </cell>
          <cell r="B1599" t="str">
            <v>ACCRUAL BOOK CF HEDEG REV CRD</v>
          </cell>
          <cell r="C1599" t="str">
            <v>IBF_AU_EXCL</v>
          </cell>
          <cell r="D1599" t="str">
            <v>IBF_AU_EXCL_REVENUE</v>
          </cell>
          <cell r="E1599" t="str">
            <v>5115203120</v>
          </cell>
          <cell r="F1599" t="str">
            <v>5115203120</v>
          </cell>
          <cell r="G1599" t="str">
            <v>5115203120</v>
          </cell>
        </row>
        <row r="1600">
          <cell r="A1600" t="str">
            <v>5115203125</v>
          </cell>
          <cell r="B1600" t="str">
            <v>ACCRUAL BOOK CF HDG MTMTU CRD</v>
          </cell>
          <cell r="C1600" t="str">
            <v>IBF_AU_EXCL</v>
          </cell>
          <cell r="D1600" t="str">
            <v>IBF_AU_EXCL_REVENUE</v>
          </cell>
          <cell r="E1600" t="str">
            <v>5115203125</v>
          </cell>
          <cell r="F1600" t="str">
            <v>5115203125</v>
          </cell>
          <cell r="G1600" t="str">
            <v>5115203125</v>
          </cell>
        </row>
        <row r="1601">
          <cell r="A1601" t="str">
            <v>5115251520</v>
          </cell>
          <cell r="B1601" t="str">
            <v>TRADING BOOK INV HEDGE REVL FX</v>
          </cell>
          <cell r="C1601" t="str">
            <v>IBF_AU_EXCL</v>
          </cell>
          <cell r="D1601" t="str">
            <v>IBF_AU_EXCL_REVENUE</v>
          </cell>
          <cell r="E1601" t="str">
            <v>5115251520</v>
          </cell>
          <cell r="F1601" t="str">
            <v>5115251520</v>
          </cell>
          <cell r="G1601" t="str">
            <v>5115251520</v>
          </cell>
        </row>
        <row r="1602">
          <cell r="A1602" t="str">
            <v>5115251620</v>
          </cell>
          <cell r="B1602" t="str">
            <v>ACCRUAL BOOK INV HEDGE REVL FX</v>
          </cell>
          <cell r="C1602" t="str">
            <v>IBF_AU_EXCL</v>
          </cell>
          <cell r="D1602" t="str">
            <v>IBF_AU_EXCL_REVENUE</v>
          </cell>
          <cell r="E1602" t="str">
            <v>5115251620</v>
          </cell>
          <cell r="F1602" t="str">
            <v>5115251620</v>
          </cell>
          <cell r="G1602" t="str">
            <v>5115251620</v>
          </cell>
        </row>
        <row r="1603">
          <cell r="A1603" t="str">
            <v>5115251625</v>
          </cell>
          <cell r="B1603" t="str">
            <v>ACCRUAL BOOK INV HDG MTMTU FX</v>
          </cell>
          <cell r="C1603" t="str">
            <v>IBF_AU_EXCL</v>
          </cell>
          <cell r="D1603" t="str">
            <v>IBF_AU_EXCL_REVENUE</v>
          </cell>
          <cell r="E1603" t="str">
            <v>5115251625</v>
          </cell>
          <cell r="F1603" t="str">
            <v>5115251625</v>
          </cell>
          <cell r="G1603" t="str">
            <v>5115251625</v>
          </cell>
        </row>
        <row r="1604">
          <cell r="A1604" t="str">
            <v>5115301010</v>
          </cell>
          <cell r="B1604" t="str">
            <v>SPECIFIC PROVN DERIVATIVES IR</v>
          </cell>
          <cell r="C1604" t="str">
            <v>IBF_AU_EXCL</v>
          </cell>
          <cell r="D1604" t="str">
            <v>IBF_AU_EXCL_REVENUE</v>
          </cell>
          <cell r="E1604" t="str">
            <v>5115301010</v>
          </cell>
          <cell r="F1604" t="str">
            <v>5115301010</v>
          </cell>
          <cell r="G1604" t="str">
            <v>5115301010</v>
          </cell>
        </row>
        <row r="1605">
          <cell r="A1605" t="str">
            <v>5115301510</v>
          </cell>
          <cell r="B1605" t="str">
            <v>SPECIFIC PROVN DERIVATIVES FX</v>
          </cell>
          <cell r="C1605" t="str">
            <v>IBF_AU_EXCL</v>
          </cell>
          <cell r="D1605" t="str">
            <v>IBF_AU_EXCL_REVENUE</v>
          </cell>
          <cell r="E1605" t="str">
            <v>5115301510</v>
          </cell>
          <cell r="F1605" t="str">
            <v>5115301510</v>
          </cell>
          <cell r="G1605" t="str">
            <v>5115301510</v>
          </cell>
        </row>
        <row r="1606">
          <cell r="A1606" t="str">
            <v>5115302010</v>
          </cell>
          <cell r="B1606" t="str">
            <v>SPECIFIC PROVN DERIVATIVES EQY</v>
          </cell>
          <cell r="C1606" t="str">
            <v>IBF_AU_EXCL</v>
          </cell>
          <cell r="D1606" t="str">
            <v>IBF_AU_EXCL_REVENUE</v>
          </cell>
          <cell r="E1606" t="str">
            <v>5115302010</v>
          </cell>
          <cell r="F1606" t="str">
            <v>5115302010</v>
          </cell>
          <cell r="G1606" t="str">
            <v>5115302010</v>
          </cell>
        </row>
        <row r="1607">
          <cell r="A1607" t="str">
            <v>5115302510</v>
          </cell>
          <cell r="B1607" t="str">
            <v>SPECIFIC PROVN DERIVATIVES COM</v>
          </cell>
          <cell r="C1607" t="str">
            <v>IBF_AU_EXCL</v>
          </cell>
          <cell r="D1607" t="str">
            <v>IBF_AU_EXCL_REVENUE</v>
          </cell>
          <cell r="E1607" t="str">
            <v>5115302510</v>
          </cell>
          <cell r="F1607" t="str">
            <v>5115302510</v>
          </cell>
          <cell r="G1607" t="str">
            <v>5115302510</v>
          </cell>
        </row>
        <row r="1608">
          <cell r="A1608" t="str">
            <v>5115303010</v>
          </cell>
          <cell r="B1608" t="str">
            <v>SPECIFIC PROVN DERIVATIVES CRD</v>
          </cell>
          <cell r="C1608" t="str">
            <v>IBF_AU_EXCL</v>
          </cell>
          <cell r="D1608" t="str">
            <v>IBF_AU_EXCL_REVENUE</v>
          </cell>
          <cell r="E1608" t="str">
            <v>5115303010</v>
          </cell>
          <cell r="F1608" t="str">
            <v>5115303010</v>
          </cell>
          <cell r="G1608" t="str">
            <v>5115303010</v>
          </cell>
        </row>
        <row r="1609">
          <cell r="A1609" t="str">
            <v>5115991020</v>
          </cell>
          <cell r="B1609" t="str">
            <v>INTERNAL FV HEDGE REVAL IR</v>
          </cell>
          <cell r="C1609" t="str">
            <v>IBF_AU_EXCL</v>
          </cell>
          <cell r="D1609" t="str">
            <v>IBF_AU_EXCL_REVENUE</v>
          </cell>
          <cell r="E1609" t="str">
            <v>5115991020</v>
          </cell>
          <cell r="F1609" t="str">
            <v>5115991020</v>
          </cell>
          <cell r="G1609" t="str">
            <v>5115991020</v>
          </cell>
        </row>
        <row r="1610">
          <cell r="A1610" t="str">
            <v>5115991025</v>
          </cell>
          <cell r="B1610" t="str">
            <v>INTERNAL FV HEDGE MTMTU IR</v>
          </cell>
          <cell r="C1610" t="str">
            <v>IBF_AU_EXCL</v>
          </cell>
          <cell r="D1610" t="str">
            <v>IBF_AU_EXCL_REVENUE</v>
          </cell>
          <cell r="E1610" t="str">
            <v>5115991025</v>
          </cell>
          <cell r="F1610" t="str">
            <v>5115991025</v>
          </cell>
          <cell r="G1610" t="str">
            <v>5115991025</v>
          </cell>
        </row>
        <row r="1611">
          <cell r="A1611" t="str">
            <v>5115991120</v>
          </cell>
          <cell r="B1611" t="str">
            <v>INTERNAL CF HEDGE REVAL IR</v>
          </cell>
          <cell r="C1611" t="str">
            <v>IBF_AU_EXCL</v>
          </cell>
          <cell r="D1611" t="str">
            <v>IBF_AU_EXCL_REVENUE</v>
          </cell>
          <cell r="E1611" t="str">
            <v>5115991120</v>
          </cell>
          <cell r="F1611" t="str">
            <v>5115991120</v>
          </cell>
          <cell r="G1611" t="str">
            <v>5115991120</v>
          </cell>
        </row>
        <row r="1612">
          <cell r="A1612" t="str">
            <v>5115991125</v>
          </cell>
          <cell r="B1612" t="str">
            <v>INTERNAL CF HEDGE MTMTU IR</v>
          </cell>
          <cell r="C1612" t="str">
            <v>IBF_AU_EXCL</v>
          </cell>
          <cell r="D1612" t="str">
            <v>IBF_AU_EXCL_REVENUE</v>
          </cell>
          <cell r="E1612" t="str">
            <v>5115991125</v>
          </cell>
          <cell r="F1612" t="str">
            <v>5115991125</v>
          </cell>
          <cell r="G1612" t="str">
            <v>5115991125</v>
          </cell>
        </row>
        <row r="1613">
          <cell r="A1613" t="str">
            <v>5115991520</v>
          </cell>
          <cell r="B1613" t="str">
            <v>INTERNAL FV HEDGE REVAL FX</v>
          </cell>
          <cell r="C1613" t="str">
            <v>IBF_AU_EXCL</v>
          </cell>
          <cell r="D1613" t="str">
            <v>IBF_AU_EXCL_REVENUE</v>
          </cell>
          <cell r="E1613" t="str">
            <v>5115991520</v>
          </cell>
          <cell r="F1613" t="str">
            <v>5115991520</v>
          </cell>
          <cell r="G1613" t="str">
            <v>5115991520</v>
          </cell>
        </row>
        <row r="1614">
          <cell r="A1614" t="str">
            <v>5115991525</v>
          </cell>
          <cell r="B1614" t="str">
            <v>INTERNAL FV HEDGE MTMTU FX</v>
          </cell>
          <cell r="C1614" t="str">
            <v>IBF_AU_EXCL</v>
          </cell>
          <cell r="D1614" t="str">
            <v>IBF_AU_EXCL_REVENUE</v>
          </cell>
          <cell r="E1614" t="str">
            <v>5115991525</v>
          </cell>
          <cell r="F1614" t="str">
            <v>5115991525</v>
          </cell>
          <cell r="G1614" t="str">
            <v>5115991525</v>
          </cell>
        </row>
        <row r="1615">
          <cell r="A1615" t="str">
            <v>5115991620</v>
          </cell>
          <cell r="B1615" t="str">
            <v>INTERNAL CF HEDGE REVAL FX</v>
          </cell>
          <cell r="C1615" t="str">
            <v>IBF_AU_EXCL</v>
          </cell>
          <cell r="D1615" t="str">
            <v>IBF_AU_EXCL_REVENUE</v>
          </cell>
          <cell r="E1615" t="str">
            <v>5115991620</v>
          </cell>
          <cell r="F1615" t="str">
            <v>5115991620</v>
          </cell>
          <cell r="G1615" t="str">
            <v>5115991620</v>
          </cell>
        </row>
        <row r="1616">
          <cell r="A1616" t="str">
            <v>5115991625</v>
          </cell>
          <cell r="B1616" t="str">
            <v>INTERNAL CF HEDGE MTMTU FX</v>
          </cell>
          <cell r="C1616" t="str">
            <v>IBF_AU_EXCL</v>
          </cell>
          <cell r="D1616" t="str">
            <v>IBF_AU_EXCL_REVENUE</v>
          </cell>
          <cell r="E1616" t="str">
            <v>5115991625</v>
          </cell>
          <cell r="F1616" t="str">
            <v>5115991625</v>
          </cell>
          <cell r="G1616" t="str">
            <v>5115991625</v>
          </cell>
        </row>
        <row r="1617">
          <cell r="A1617" t="str">
            <v>5115992020</v>
          </cell>
          <cell r="B1617" t="str">
            <v>INTERNAL FV HEDGE REVAL EQ</v>
          </cell>
          <cell r="C1617" t="str">
            <v>IBF_AU_EXCL</v>
          </cell>
          <cell r="D1617" t="str">
            <v>IBF_AU_EXCL_REVENUE</v>
          </cell>
          <cell r="E1617" t="str">
            <v>5115992020</v>
          </cell>
          <cell r="F1617" t="str">
            <v>5115992020</v>
          </cell>
          <cell r="G1617" t="str">
            <v>5115992020</v>
          </cell>
        </row>
        <row r="1618">
          <cell r="A1618" t="str">
            <v>5115992025</v>
          </cell>
          <cell r="B1618" t="str">
            <v>INTERNAL FV HEDGE MTMTU EQ</v>
          </cell>
          <cell r="C1618" t="str">
            <v>IBF_AU_EXCL</v>
          </cell>
          <cell r="D1618" t="str">
            <v>IBF_AU_EXCL_REVENUE</v>
          </cell>
          <cell r="E1618" t="str">
            <v>5115992025</v>
          </cell>
          <cell r="F1618" t="str">
            <v>5115992025</v>
          </cell>
          <cell r="G1618" t="str">
            <v>5115992025</v>
          </cell>
        </row>
        <row r="1619">
          <cell r="A1619" t="str">
            <v>5115992120</v>
          </cell>
          <cell r="B1619" t="str">
            <v>INTERNAL CF HEDGE REVAL EQ</v>
          </cell>
          <cell r="C1619" t="str">
            <v>IBF_AU_EXCL</v>
          </cell>
          <cell r="D1619" t="str">
            <v>IBF_AU_EXCL_REVENUE</v>
          </cell>
          <cell r="E1619" t="str">
            <v>5115992120</v>
          </cell>
          <cell r="F1619" t="str">
            <v>5115992120</v>
          </cell>
          <cell r="G1619" t="str">
            <v>5115992120</v>
          </cell>
        </row>
        <row r="1620">
          <cell r="A1620" t="str">
            <v>5115992125</v>
          </cell>
          <cell r="B1620" t="str">
            <v>INTERNAL CF HEDGE MTMTU EQ</v>
          </cell>
          <cell r="C1620" t="str">
            <v>IBF_AU_EXCL</v>
          </cell>
          <cell r="D1620" t="str">
            <v>IBF_AU_EXCL_REVENUE</v>
          </cell>
          <cell r="E1620" t="str">
            <v>5115992125</v>
          </cell>
          <cell r="F1620" t="str">
            <v>5115992125</v>
          </cell>
          <cell r="G1620" t="str">
            <v>5115992125</v>
          </cell>
        </row>
        <row r="1621">
          <cell r="A1621" t="str">
            <v>5115992520</v>
          </cell>
          <cell r="B1621" t="str">
            <v>INTERNAL FV HEDGE REVAL COM</v>
          </cell>
          <cell r="C1621" t="str">
            <v>IBF_AU_EXCL</v>
          </cell>
          <cell r="D1621" t="str">
            <v>IBF_AU_EXCL_REVENUE</v>
          </cell>
          <cell r="E1621" t="str">
            <v>5115992520</v>
          </cell>
          <cell r="F1621" t="str">
            <v>5115992520</v>
          </cell>
          <cell r="G1621" t="str">
            <v>5115992520</v>
          </cell>
        </row>
        <row r="1622">
          <cell r="A1622" t="str">
            <v>5115992525</v>
          </cell>
          <cell r="B1622" t="str">
            <v>INTERNAL FV HEDGE MTMTU COM</v>
          </cell>
          <cell r="C1622" t="str">
            <v>IBF_AU_EXCL</v>
          </cell>
          <cell r="D1622" t="str">
            <v>IBF_AU_EXCL_REVENUE</v>
          </cell>
          <cell r="E1622" t="str">
            <v>5115992525</v>
          </cell>
          <cell r="F1622" t="str">
            <v>5115992525</v>
          </cell>
          <cell r="G1622" t="str">
            <v>5115992525</v>
          </cell>
        </row>
        <row r="1623">
          <cell r="A1623" t="str">
            <v>5115992620</v>
          </cell>
          <cell r="B1623" t="str">
            <v>INTERNAL CF HEDGE REVAL COM</v>
          </cell>
          <cell r="C1623" t="str">
            <v>IBF_AU_EXCL</v>
          </cell>
          <cell r="D1623" t="str">
            <v>IBF_AU_EXCL_REVENUE</v>
          </cell>
          <cell r="E1623" t="str">
            <v>5115992620</v>
          </cell>
          <cell r="F1623" t="str">
            <v>5115992620</v>
          </cell>
          <cell r="G1623" t="str">
            <v>5115992620</v>
          </cell>
        </row>
        <row r="1624">
          <cell r="A1624" t="str">
            <v>5115992625</v>
          </cell>
          <cell r="B1624" t="str">
            <v>INTERNAL CF HEDGE MTMTU COM</v>
          </cell>
          <cell r="C1624" t="str">
            <v>IBF_AU_EXCL</v>
          </cell>
          <cell r="D1624" t="str">
            <v>IBF_AU_EXCL_REVENUE</v>
          </cell>
          <cell r="E1624" t="str">
            <v>5115992625</v>
          </cell>
          <cell r="F1624" t="str">
            <v>5115992625</v>
          </cell>
          <cell r="G1624" t="str">
            <v>5115992625</v>
          </cell>
        </row>
        <row r="1625">
          <cell r="A1625" t="str">
            <v>5115993020</v>
          </cell>
          <cell r="B1625" t="str">
            <v>INTERNAL FV HEDGE REVAL CRD</v>
          </cell>
          <cell r="C1625" t="str">
            <v>IBF_AU_EXCL</v>
          </cell>
          <cell r="D1625" t="str">
            <v>IBF_AU_EXCL_REVENUE</v>
          </cell>
          <cell r="E1625" t="str">
            <v>5115993020</v>
          </cell>
          <cell r="F1625" t="str">
            <v>5115993020</v>
          </cell>
          <cell r="G1625" t="str">
            <v>5115993020</v>
          </cell>
        </row>
        <row r="1626">
          <cell r="A1626" t="str">
            <v>5115993025</v>
          </cell>
          <cell r="B1626" t="str">
            <v>INTERNAL FV HEDGE MTMTU CRD</v>
          </cell>
          <cell r="C1626" t="str">
            <v>IBF_AU_EXCL</v>
          </cell>
          <cell r="D1626" t="str">
            <v>IBF_AU_EXCL_REVENUE</v>
          </cell>
          <cell r="E1626" t="str">
            <v>5115993025</v>
          </cell>
          <cell r="F1626" t="str">
            <v>5115993025</v>
          </cell>
          <cell r="G1626" t="str">
            <v>5115993025</v>
          </cell>
        </row>
        <row r="1627">
          <cell r="A1627" t="str">
            <v>5115993120</v>
          </cell>
          <cell r="B1627" t="str">
            <v>INTERNAL CF HEDGE REVAL CRD</v>
          </cell>
          <cell r="C1627" t="str">
            <v>IBF_AU_EXCL</v>
          </cell>
          <cell r="D1627" t="str">
            <v>IBF_AU_EXCL_REVENUE</v>
          </cell>
          <cell r="E1627" t="str">
            <v>5115993120</v>
          </cell>
          <cell r="F1627" t="str">
            <v>5115993120</v>
          </cell>
          <cell r="G1627" t="str">
            <v>5115993120</v>
          </cell>
        </row>
        <row r="1628">
          <cell r="A1628" t="str">
            <v>5115993125</v>
          </cell>
          <cell r="B1628" t="str">
            <v>INTERNAL CF HEDGE MTMTU CRD</v>
          </cell>
          <cell r="C1628" t="str">
            <v>IBF_AU_EXCL</v>
          </cell>
          <cell r="D1628" t="str">
            <v>IBF_AU_EXCL_REVENUE</v>
          </cell>
          <cell r="E1628" t="str">
            <v>5115993125</v>
          </cell>
          <cell r="F1628" t="str">
            <v>5115993125</v>
          </cell>
          <cell r="G1628" t="str">
            <v>5115993125</v>
          </cell>
        </row>
        <row r="1629">
          <cell r="A1629" t="str">
            <v>5118101011</v>
          </cell>
          <cell r="B1629" t="str">
            <v>INTEREST EXP CALL SEGFUNDS AC</v>
          </cell>
          <cell r="C1629" t="str">
            <v>IBF_AU_EXCL</v>
          </cell>
          <cell r="D1629" t="str">
            <v>IBF_AU_EXCL_REVENUE</v>
          </cell>
          <cell r="E1629" t="str">
            <v>5118101011</v>
          </cell>
          <cell r="F1629" t="str">
            <v>5118101011</v>
          </cell>
          <cell r="G1629" t="str">
            <v>5118101011</v>
          </cell>
        </row>
        <row r="1630">
          <cell r="A1630" t="str">
            <v>5118102510</v>
          </cell>
          <cell r="B1630" t="str">
            <v>INTEREST EXP CALL DEPOSITS FV</v>
          </cell>
          <cell r="C1630" t="str">
            <v>IBF_AU_EXCL</v>
          </cell>
          <cell r="D1630" t="str">
            <v>IBF_AU_EXCL_REVENUE</v>
          </cell>
          <cell r="E1630" t="str">
            <v>5118102510</v>
          </cell>
          <cell r="F1630" t="str">
            <v>5118102510</v>
          </cell>
          <cell r="G1630" t="str">
            <v>5118102510</v>
          </cell>
        </row>
        <row r="1631">
          <cell r="A1631" t="str">
            <v>5118103020</v>
          </cell>
          <cell r="B1631" t="str">
            <v>REVALUATION CALL DEPOSITS FV</v>
          </cell>
          <cell r="C1631" t="str">
            <v>IBF_AU_EXCL</v>
          </cell>
          <cell r="D1631" t="str">
            <v>IBF_AU_EXCL_REVENUE</v>
          </cell>
          <cell r="E1631" t="str">
            <v>5118103020</v>
          </cell>
          <cell r="F1631" t="str">
            <v>5118103020</v>
          </cell>
          <cell r="G1631" t="str">
            <v>5118103020</v>
          </cell>
        </row>
        <row r="1632">
          <cell r="A1632" t="str">
            <v>5118151010</v>
          </cell>
          <cell r="B1632" t="str">
            <v>INTEREST EXP TERM DEPOSITS AC</v>
          </cell>
          <cell r="C1632" t="str">
            <v>IBF_AU_EXCL</v>
          </cell>
          <cell r="D1632" t="str">
            <v>IBF_AU_EXCL_REVENUE</v>
          </cell>
          <cell r="E1632" t="str">
            <v>5118151010</v>
          </cell>
          <cell r="F1632" t="str">
            <v>5118151010</v>
          </cell>
          <cell r="G1632" t="str">
            <v>5118151010</v>
          </cell>
        </row>
        <row r="1633">
          <cell r="A1633" t="str">
            <v>5118152510</v>
          </cell>
          <cell r="B1633" t="str">
            <v>INTEREST EXP TERM DEPOSITS FV</v>
          </cell>
          <cell r="C1633" t="str">
            <v>IBF_AU_EXCL</v>
          </cell>
          <cell r="D1633" t="str">
            <v>IBF_AU_EXCL_REVENUE</v>
          </cell>
          <cell r="E1633" t="str">
            <v>5118152510</v>
          </cell>
          <cell r="F1633" t="str">
            <v>5118152510</v>
          </cell>
          <cell r="G1633" t="str">
            <v>5118152510</v>
          </cell>
        </row>
        <row r="1634">
          <cell r="A1634" t="str">
            <v>5118153020</v>
          </cell>
          <cell r="B1634" t="str">
            <v>REVALUATION TERM DEPOSITS FV</v>
          </cell>
          <cell r="C1634" t="str">
            <v>IBF_AU_EXCL</v>
          </cell>
          <cell r="D1634" t="str">
            <v>IBF_AU_EXCL_REVENUE</v>
          </cell>
          <cell r="E1634" t="str">
            <v>5118153020</v>
          </cell>
          <cell r="F1634" t="str">
            <v>5118153020</v>
          </cell>
          <cell r="G1634" t="str">
            <v>5118153020</v>
          </cell>
        </row>
        <row r="1635">
          <cell r="A1635" t="str">
            <v>5118157030</v>
          </cell>
          <cell r="B1635" t="str">
            <v>INTEREST EXP TERM DEP FX TOPUP</v>
          </cell>
          <cell r="C1635" t="str">
            <v>IBF_AU_EXCL</v>
          </cell>
          <cell r="D1635" t="str">
            <v>IBF_AU_EXCL_REVENUE</v>
          </cell>
          <cell r="E1635" t="str">
            <v>5118157030</v>
          </cell>
          <cell r="F1635" t="str">
            <v>5118157030</v>
          </cell>
          <cell r="G1635" t="str">
            <v>5118157030</v>
          </cell>
        </row>
        <row r="1636">
          <cell r="A1636" t="str">
            <v>5121101010</v>
          </cell>
          <cell r="B1636" t="str">
            <v>INTEREST EXP EURO FRN  AC</v>
          </cell>
          <cell r="C1636" t="str">
            <v>IBF_AU_EXCL</v>
          </cell>
          <cell r="D1636" t="str">
            <v>IBF_AU_EXCL_REVENUE</v>
          </cell>
          <cell r="E1636" t="str">
            <v>5121101010</v>
          </cell>
          <cell r="F1636" t="str">
            <v>5121101010</v>
          </cell>
          <cell r="G1636" t="str">
            <v>5121101010</v>
          </cell>
        </row>
        <row r="1637">
          <cell r="A1637" t="str">
            <v>5121201010</v>
          </cell>
          <cell r="B1637" t="str">
            <v>INTEREST EXP NCD AC</v>
          </cell>
          <cell r="C1637" t="str">
            <v>IBF_AU_EXCL</v>
          </cell>
          <cell r="D1637" t="str">
            <v>IBF_AU_EXCL_REVENUE</v>
          </cell>
          <cell r="E1637" t="str">
            <v>5121201010</v>
          </cell>
          <cell r="F1637" t="str">
            <v>5121201010</v>
          </cell>
          <cell r="G1637" t="str">
            <v>5121201010</v>
          </cell>
        </row>
        <row r="1638">
          <cell r="A1638" t="str">
            <v>5121251010</v>
          </cell>
          <cell r="B1638" t="str">
            <v>INTEREST EXP US CP AC</v>
          </cell>
          <cell r="C1638" t="str">
            <v>IBF_AU_EXCL</v>
          </cell>
          <cell r="D1638" t="str">
            <v>IBF_AU_EXCL_REVENUE</v>
          </cell>
          <cell r="E1638" t="str">
            <v>5121251010</v>
          </cell>
          <cell r="F1638" t="str">
            <v>5121251010</v>
          </cell>
          <cell r="G1638" t="str">
            <v>5121251010</v>
          </cell>
        </row>
        <row r="1639">
          <cell r="A1639" t="str">
            <v>5121351010</v>
          </cell>
          <cell r="B1639" t="str">
            <v>INTEREST EXP EQTY NOTE AC</v>
          </cell>
          <cell r="C1639" t="str">
            <v>IBF_AU_EXCL</v>
          </cell>
          <cell r="D1639" t="str">
            <v>IBF_AU_EXCL_REVENUE</v>
          </cell>
          <cell r="E1639" t="str">
            <v>5121351010</v>
          </cell>
          <cell r="F1639" t="str">
            <v>5121351010</v>
          </cell>
          <cell r="G1639" t="str">
            <v>5121351010</v>
          </cell>
        </row>
        <row r="1640">
          <cell r="A1640" t="str">
            <v>5121401015</v>
          </cell>
          <cell r="B1640" t="str">
            <v>INT EXP DEF OTH NOTES ISSUED</v>
          </cell>
          <cell r="C1640" t="str">
            <v>IBF_AU_EXCL</v>
          </cell>
          <cell r="D1640" t="str">
            <v>IBF_AU_EXCL_REVENUE</v>
          </cell>
          <cell r="E1640" t="str">
            <v>5121401015</v>
          </cell>
          <cell r="F1640" t="str">
            <v>5121401015</v>
          </cell>
          <cell r="G1640" t="str">
            <v>5121401015</v>
          </cell>
        </row>
        <row r="1641">
          <cell r="A1641" t="str">
            <v>5121402010</v>
          </cell>
          <cell r="B1641" t="str">
            <v>AMORTISATION OF PREM OR DISC</v>
          </cell>
          <cell r="C1641" t="str">
            <v>IBF_AU_EXCL</v>
          </cell>
          <cell r="D1641" t="str">
            <v>IBF_AU_EXCL_REVENUE</v>
          </cell>
          <cell r="E1641" t="str">
            <v>5121402010</v>
          </cell>
          <cell r="F1641" t="str">
            <v>5121402010</v>
          </cell>
          <cell r="G1641" t="str">
            <v>5121402010</v>
          </cell>
        </row>
        <row r="1642">
          <cell r="A1642" t="str">
            <v>5121501010</v>
          </cell>
          <cell r="B1642" t="str">
            <v>INTEREST EXP LCD AC</v>
          </cell>
          <cell r="C1642" t="str">
            <v>IBF_AU_EXCL</v>
          </cell>
          <cell r="D1642" t="str">
            <v>IBF_AU_EXCL_REVENUE</v>
          </cell>
          <cell r="E1642" t="str">
            <v>5121501010</v>
          </cell>
          <cell r="F1642" t="str">
            <v>5121501010</v>
          </cell>
          <cell r="G1642" t="str">
            <v>5121501010</v>
          </cell>
        </row>
        <row r="1643">
          <cell r="A1643" t="str">
            <v>5121991010</v>
          </cell>
          <cell r="B1643" t="str">
            <v>INTEREST EXP INTERNAL PAPER IB</v>
          </cell>
          <cell r="C1643" t="str">
            <v>IBF_AU_EXCL</v>
          </cell>
          <cell r="D1643" t="str">
            <v>IBF_AU_EXCL_REVENUE</v>
          </cell>
          <cell r="E1643" t="str">
            <v>5121991010</v>
          </cell>
          <cell r="F1643" t="str">
            <v>5121991010</v>
          </cell>
          <cell r="G1643" t="str">
            <v>5121991010</v>
          </cell>
        </row>
        <row r="1644">
          <cell r="A1644" t="str">
            <v>5127101010</v>
          </cell>
          <cell r="B1644" t="str">
            <v>INTEREST EXP TRADE CREDITORS</v>
          </cell>
          <cell r="C1644" t="str">
            <v>IBF_AU_EXCL</v>
          </cell>
          <cell r="D1644" t="str">
            <v>IBF_AU_EXCL_REVENUE</v>
          </cell>
          <cell r="E1644" t="str">
            <v>5127101010</v>
          </cell>
          <cell r="F1644" t="str">
            <v>5127101010</v>
          </cell>
          <cell r="G1644" t="str">
            <v>5127101010</v>
          </cell>
        </row>
        <row r="1645">
          <cell r="A1645" t="str">
            <v>5127104510</v>
          </cell>
          <cell r="B1645" t="str">
            <v>INTEREST EX RET FND FEE PAYBLE</v>
          </cell>
          <cell r="C1645" t="str">
            <v>IBF_AU_EXCL</v>
          </cell>
          <cell r="D1645" t="str">
            <v>IBF_AU_EXCL_REVENUE</v>
          </cell>
          <cell r="E1645" t="str">
            <v>5127104510</v>
          </cell>
          <cell r="F1645" t="str">
            <v>5127104510</v>
          </cell>
          <cell r="G1645" t="str">
            <v>5127104510</v>
          </cell>
        </row>
        <row r="1646">
          <cell r="A1646" t="str">
            <v>5127105010</v>
          </cell>
          <cell r="B1646" t="str">
            <v>INTEREST EXP TRUST FEE PAYBLE</v>
          </cell>
          <cell r="C1646" t="str">
            <v>IBF_AU_EXCL</v>
          </cell>
          <cell r="D1646" t="str">
            <v>IBF_AU_EXCL_REVENUE</v>
          </cell>
          <cell r="E1646" t="str">
            <v>5127105010</v>
          </cell>
          <cell r="F1646" t="str">
            <v>5127105010</v>
          </cell>
          <cell r="G1646" t="str">
            <v>5127105010</v>
          </cell>
        </row>
        <row r="1647">
          <cell r="A1647" t="str">
            <v>5127253510</v>
          </cell>
          <cell r="B1647" t="str">
            <v>INTEREST EXP INCOME IN ADVANCE</v>
          </cell>
          <cell r="C1647" t="str">
            <v>IBF_AU_EXCL</v>
          </cell>
          <cell r="D1647" t="str">
            <v>IBF_AU_EXCL_REVENUE</v>
          </cell>
          <cell r="E1647" t="str">
            <v>5127253510</v>
          </cell>
          <cell r="F1647" t="str">
            <v>5127253510</v>
          </cell>
          <cell r="G1647" t="str">
            <v>5127253510</v>
          </cell>
        </row>
        <row r="1648">
          <cell r="A1648" t="str">
            <v>5136991510</v>
          </cell>
          <cell r="B1648" t="str">
            <v>INTEREST EXP INTERNAL LEASES</v>
          </cell>
          <cell r="C1648" t="str">
            <v>IBF_AU_EXCL</v>
          </cell>
          <cell r="D1648" t="str">
            <v>IBF_AU_EXCL_REVENUE</v>
          </cell>
          <cell r="E1648" t="str">
            <v>5136991510</v>
          </cell>
          <cell r="F1648" t="str">
            <v>5136991510</v>
          </cell>
          <cell r="G1648" t="str">
            <v>5136991510</v>
          </cell>
        </row>
        <row r="1649">
          <cell r="A1649" t="str">
            <v>5148201010</v>
          </cell>
          <cell r="B1649" t="str">
            <v>INTEREST EXP SUB DEBT ISSD FV</v>
          </cell>
          <cell r="C1649" t="str">
            <v>IBF_AU_EXCL</v>
          </cell>
          <cell r="D1649" t="str">
            <v>IBF_AU_EXCL_REVENUE</v>
          </cell>
          <cell r="E1649" t="str">
            <v>5148201010</v>
          </cell>
          <cell r="F1649" t="str">
            <v>5148201010</v>
          </cell>
          <cell r="G1649" t="str">
            <v>5148201010</v>
          </cell>
        </row>
        <row r="1650">
          <cell r="A1650" t="str">
            <v>5148201110</v>
          </cell>
          <cell r="B1650" t="str">
            <v>SUB DEBT ISSUED REVAL FV</v>
          </cell>
          <cell r="C1650" t="str">
            <v>IBF_AU_EXCL</v>
          </cell>
          <cell r="D1650" t="str">
            <v>IBF_AU_EXCL_REVENUE</v>
          </cell>
          <cell r="E1650" t="str">
            <v>5148201110</v>
          </cell>
          <cell r="F1650" t="str">
            <v>5148201110</v>
          </cell>
          <cell r="G1650" t="str">
            <v>5148201110</v>
          </cell>
        </row>
        <row r="1651">
          <cell r="A1651" t="str">
            <v>5203200010</v>
          </cell>
          <cell r="B1651" t="str">
            <v>INTEREST CONVERTIBLE DEBS PPS</v>
          </cell>
          <cell r="C1651" t="str">
            <v>IBF_AU_EXCL</v>
          </cell>
          <cell r="D1651" t="str">
            <v>IBF_AU_EXCL_REVENUE</v>
          </cell>
          <cell r="E1651" t="str">
            <v>5203200010</v>
          </cell>
          <cell r="F1651" t="str">
            <v>5203200010</v>
          </cell>
          <cell r="G1651" t="str">
            <v>5203200010</v>
          </cell>
        </row>
        <row r="1652">
          <cell r="A1652" t="str">
            <v>6010000030</v>
          </cell>
          <cell r="B1652" t="str">
            <v>WSALE DIVERS FUNDS BASE FEE RE</v>
          </cell>
          <cell r="C1652" t="str">
            <v>IBF_AU_EXCL</v>
          </cell>
          <cell r="D1652" t="str">
            <v>IBF_AU_EXCL_REVENUE</v>
          </cell>
          <cell r="E1652" t="str">
            <v>6010000030</v>
          </cell>
          <cell r="F1652" t="str">
            <v>6010000030</v>
          </cell>
          <cell r="G1652" t="str">
            <v>6010000030</v>
          </cell>
        </row>
        <row r="1653">
          <cell r="A1653" t="str">
            <v>6010000040</v>
          </cell>
          <cell r="B1653" t="str">
            <v>DIVERS PLATFORM BASE FEE REV</v>
          </cell>
          <cell r="C1653" t="str">
            <v>IBF_AU_EXCL</v>
          </cell>
          <cell r="D1653" t="str">
            <v>IBF_AU_EXCL_REVENUE</v>
          </cell>
          <cell r="E1653" t="str">
            <v>6010000040</v>
          </cell>
          <cell r="F1653" t="str">
            <v>6010000040</v>
          </cell>
          <cell r="G1653" t="str">
            <v>6010000040</v>
          </cell>
        </row>
        <row r="1654">
          <cell r="A1654" t="str">
            <v>6010000050</v>
          </cell>
          <cell r="B1654" t="str">
            <v>WSALE SEP MGT BASE FEE REV</v>
          </cell>
          <cell r="C1654" t="str">
            <v>IBF_AU_EXCL</v>
          </cell>
          <cell r="D1654" t="str">
            <v>IBF_AU_EXCL_REVENUE</v>
          </cell>
          <cell r="E1654" t="str">
            <v>6010000050</v>
          </cell>
          <cell r="F1654" t="str">
            <v>6010000050</v>
          </cell>
          <cell r="G1654" t="str">
            <v>6010000050</v>
          </cell>
        </row>
        <row r="1655">
          <cell r="A1655" t="str">
            <v>6010000060</v>
          </cell>
          <cell r="B1655" t="str">
            <v>WSALE POOLED BASE FEE REV</v>
          </cell>
          <cell r="C1655" t="str">
            <v>IBF_AU_EXCL</v>
          </cell>
          <cell r="D1655" t="str">
            <v>IBF_AU_EXCL_REVENUE</v>
          </cell>
          <cell r="E1655" t="str">
            <v>6010000060</v>
          </cell>
          <cell r="F1655" t="str">
            <v>6010000060</v>
          </cell>
          <cell r="G1655" t="str">
            <v>6010000060</v>
          </cell>
        </row>
        <row r="1656">
          <cell r="A1656" t="str">
            <v>6010000070</v>
          </cell>
          <cell r="B1656" t="str">
            <v>BASE FEE REVENUE (ASSOC)</v>
          </cell>
          <cell r="C1656" t="str">
            <v>IBF_AU_EXCL</v>
          </cell>
          <cell r="D1656" t="str">
            <v>IBF_AU_EXCL_REVENUE</v>
          </cell>
          <cell r="E1656" t="str">
            <v>6010000070</v>
          </cell>
          <cell r="F1656" t="str">
            <v>6010000070</v>
          </cell>
          <cell r="G1656" t="str">
            <v>6010000070</v>
          </cell>
        </row>
        <row r="1657">
          <cell r="A1657" t="str">
            <v>6011110020</v>
          </cell>
          <cell r="B1657" t="str">
            <v>FUNDS MGT CUSTODY FEE REVENUE</v>
          </cell>
          <cell r="C1657" t="str">
            <v>IBF_AU_EXCL</v>
          </cell>
          <cell r="D1657" t="str">
            <v>IBF_AU_EXCL_REVENUE</v>
          </cell>
          <cell r="E1657" t="str">
            <v>6011110020</v>
          </cell>
          <cell r="F1657" t="str">
            <v>6011110020</v>
          </cell>
          <cell r="G1657" t="str">
            <v>6011110020</v>
          </cell>
        </row>
        <row r="1658">
          <cell r="A1658" t="str">
            <v>6011120020</v>
          </cell>
          <cell r="B1658" t="str">
            <v>FUNDS MGT TAXED BENFTS REVENUE</v>
          </cell>
          <cell r="C1658" t="str">
            <v>IBF_AU_EXCL</v>
          </cell>
          <cell r="D1658" t="str">
            <v>IBF_AU_EXCL_REVENUE</v>
          </cell>
          <cell r="E1658" t="str">
            <v>6011120020</v>
          </cell>
          <cell r="F1658" t="str">
            <v>6011120020</v>
          </cell>
          <cell r="G1658" t="str">
            <v>6011120020</v>
          </cell>
        </row>
        <row r="1659">
          <cell r="A1659" t="str">
            <v>6011130020</v>
          </cell>
          <cell r="B1659" t="str">
            <v>FUNDS MGT OTHER REVENUE</v>
          </cell>
          <cell r="C1659" t="str">
            <v>IBF_AU_EXCL</v>
          </cell>
          <cell r="D1659" t="str">
            <v>IBF_AU_EXCL_REVENUE</v>
          </cell>
          <cell r="E1659" t="str">
            <v>6011130020</v>
          </cell>
          <cell r="F1659" t="str">
            <v>6011130020</v>
          </cell>
          <cell r="G1659" t="str">
            <v>6011130020</v>
          </cell>
        </row>
        <row r="1660">
          <cell r="A1660" t="str">
            <v>6011140020</v>
          </cell>
          <cell r="B1660" t="str">
            <v>FUNDS MGT APPLICATION FEES</v>
          </cell>
          <cell r="C1660" t="str">
            <v>IBF_AU_EXCL</v>
          </cell>
          <cell r="D1660" t="str">
            <v>IBF_AU_EXCL_REVENUE</v>
          </cell>
          <cell r="E1660" t="str">
            <v>6011140020</v>
          </cell>
          <cell r="F1660" t="str">
            <v>6011140020</v>
          </cell>
          <cell r="G1660" t="str">
            <v>6011140020</v>
          </cell>
        </row>
        <row r="1661">
          <cell r="A1661" t="str">
            <v>6011150020</v>
          </cell>
          <cell r="B1661" t="str">
            <v>FUM OTHER FEE REVENUE (ASSOC)</v>
          </cell>
          <cell r="C1661" t="str">
            <v>IBF_AU_EXCL</v>
          </cell>
          <cell r="D1661" t="str">
            <v>IBF_AU_EXCL_REVENUE</v>
          </cell>
          <cell r="E1661" t="str">
            <v>6011150020</v>
          </cell>
          <cell r="F1661" t="str">
            <v>6011150020</v>
          </cell>
          <cell r="G1661" t="str">
            <v>6011150020</v>
          </cell>
        </row>
        <row r="1662">
          <cell r="A1662" t="str">
            <v>6015000020</v>
          </cell>
          <cell r="B1662" t="str">
            <v>FUNDS MGT PERFORMANE FEE REV</v>
          </cell>
          <cell r="C1662" t="str">
            <v>IBF_AU_EXCL</v>
          </cell>
          <cell r="D1662" t="str">
            <v>IBF_AU_EXCL_REVENUE</v>
          </cell>
          <cell r="E1662" t="str">
            <v>6015000020</v>
          </cell>
          <cell r="F1662" t="str">
            <v>6015000020</v>
          </cell>
          <cell r="G1662" t="str">
            <v>6015000020</v>
          </cell>
        </row>
        <row r="1663">
          <cell r="A1663" t="str">
            <v>6015000030</v>
          </cell>
          <cell r="B1663" t="str">
            <v>TRUE INDEX PERFORMANCE FEE REV</v>
          </cell>
          <cell r="C1663" t="str">
            <v>IBF_AU_EXCL</v>
          </cell>
          <cell r="D1663" t="str">
            <v>IBF_AU_EXCL_REVENUE</v>
          </cell>
          <cell r="E1663" t="str">
            <v>6015000030</v>
          </cell>
          <cell r="F1663" t="str">
            <v>6015000030</v>
          </cell>
          <cell r="G1663" t="str">
            <v>6015000030</v>
          </cell>
        </row>
        <row r="1664">
          <cell r="A1664" t="str">
            <v>6015000040</v>
          </cell>
          <cell r="B1664" t="str">
            <v>PERFORMANCE FEE (ASSOC)</v>
          </cell>
          <cell r="C1664" t="str">
            <v>IBF_AU_EXCL</v>
          </cell>
          <cell r="D1664" t="str">
            <v>IBF_AU_EXCL_REVENUE</v>
          </cell>
          <cell r="E1664" t="str">
            <v>6015000040</v>
          </cell>
          <cell r="F1664" t="str">
            <v>6015000040</v>
          </cell>
          <cell r="G1664" t="str">
            <v>6015000040</v>
          </cell>
        </row>
        <row r="1665">
          <cell r="A1665" t="str">
            <v>6015000050</v>
          </cell>
          <cell r="B1665" t="str">
            <v>CAPITAL PROTECTION FEES</v>
          </cell>
          <cell r="C1665" t="str">
            <v>IBF_AU_EXCL</v>
          </cell>
          <cell r="D1665" t="str">
            <v>IBF_AU_EXCL_REVENUE</v>
          </cell>
          <cell r="E1665" t="str">
            <v>6015000050</v>
          </cell>
          <cell r="F1665" t="str">
            <v>6015000050</v>
          </cell>
          <cell r="G1665" t="str">
            <v>6015000050</v>
          </cell>
        </row>
        <row r="1666">
          <cell r="A1666" t="str">
            <v>6020100020</v>
          </cell>
          <cell r="B1666" t="str">
            <v>BROKERAGE INCOME GST</v>
          </cell>
          <cell r="C1666" t="str">
            <v>IBF_AU_EXCL</v>
          </cell>
          <cell r="D1666" t="str">
            <v>IBF_AU_EXCL_REVENUE</v>
          </cell>
          <cell r="E1666" t="str">
            <v>6020100020</v>
          </cell>
          <cell r="F1666" t="str">
            <v>6020100020</v>
          </cell>
          <cell r="G1666" t="str">
            <v>6020100020</v>
          </cell>
        </row>
        <row r="1667">
          <cell r="A1667" t="str">
            <v>6020110020</v>
          </cell>
          <cell r="B1667" t="str">
            <v>BROKERAGE INCOME NO GST</v>
          </cell>
          <cell r="C1667" t="str">
            <v>IBF_AU_EXCL</v>
          </cell>
          <cell r="D1667" t="str">
            <v>IBF_AU_EXCL_REVENUE</v>
          </cell>
          <cell r="E1667" t="str">
            <v>6020110020</v>
          </cell>
          <cell r="F1667" t="str">
            <v>6020110020</v>
          </cell>
          <cell r="G1667" t="str">
            <v>6020110020</v>
          </cell>
        </row>
        <row r="1668">
          <cell r="A1668" t="str">
            <v>6020120020</v>
          </cell>
          <cell r="B1668" t="str">
            <v>BROKERAGE REVENUE (ASSOC)</v>
          </cell>
          <cell r="C1668" t="str">
            <v>IBF_AU_EXCL</v>
          </cell>
          <cell r="D1668" t="str">
            <v>IBF_AU_EXCL_REVENUE</v>
          </cell>
          <cell r="E1668" t="str">
            <v>6020120020</v>
          </cell>
          <cell r="F1668" t="str">
            <v>6020120020</v>
          </cell>
          <cell r="G1668" t="str">
            <v>6020120020</v>
          </cell>
        </row>
        <row r="1669">
          <cell r="A1669" t="str">
            <v>6020990020</v>
          </cell>
          <cell r="B1669" t="str">
            <v>INTERNAL BROKERAGE</v>
          </cell>
          <cell r="C1669" t="str">
            <v>IBF_AU_EXCL</v>
          </cell>
          <cell r="D1669" t="str">
            <v>IBF_AU_EXCL_REVENUE</v>
          </cell>
          <cell r="E1669" t="str">
            <v>6020990020</v>
          </cell>
          <cell r="F1669" t="str">
            <v>6020990020</v>
          </cell>
          <cell r="G1669" t="str">
            <v>6020990020</v>
          </cell>
        </row>
        <row r="1670">
          <cell r="A1670" t="str">
            <v>6021100020</v>
          </cell>
          <cell r="B1670" t="str">
            <v>UPFRONT COMMISSION INCOME</v>
          </cell>
          <cell r="C1670" t="str">
            <v>IBF_AU_EXCL</v>
          </cell>
          <cell r="D1670" t="str">
            <v>IBF_AU_EXCL_REVENUE</v>
          </cell>
          <cell r="E1670" t="str">
            <v>6021100020</v>
          </cell>
          <cell r="F1670" t="str">
            <v>6021100020</v>
          </cell>
          <cell r="G1670" t="str">
            <v>6021100020</v>
          </cell>
        </row>
        <row r="1671">
          <cell r="A1671" t="str">
            <v>6021200020</v>
          </cell>
          <cell r="B1671" t="str">
            <v>COMMISSION INCOME (ASSOC)</v>
          </cell>
          <cell r="C1671" t="str">
            <v>IBF_AU_EXCL</v>
          </cell>
          <cell r="D1671" t="str">
            <v>IBF_AU_EXCL_REVENUE</v>
          </cell>
          <cell r="E1671" t="str">
            <v>6021200020</v>
          </cell>
          <cell r="F1671" t="str">
            <v>6021200020</v>
          </cell>
          <cell r="G1671" t="str">
            <v>6021200020</v>
          </cell>
        </row>
        <row r="1672">
          <cell r="A1672" t="str">
            <v>6021990020</v>
          </cell>
          <cell r="B1672" t="str">
            <v>INTERNAL COMMISSION</v>
          </cell>
          <cell r="C1672" t="str">
            <v>IBF_AU_EXCL</v>
          </cell>
          <cell r="D1672" t="str">
            <v>IBF_AU_EXCL_REVENUE</v>
          </cell>
          <cell r="E1672" t="str">
            <v>6021990020</v>
          </cell>
          <cell r="F1672" t="str">
            <v>6021990020</v>
          </cell>
          <cell r="G1672" t="str">
            <v>6021990020</v>
          </cell>
        </row>
        <row r="1673">
          <cell r="A1673" t="str">
            <v>6025000020</v>
          </cell>
          <cell r="B1673" t="str">
            <v>ADVISORY INCL M AND A INCOME</v>
          </cell>
          <cell r="C1673" t="str">
            <v>IBF_AU_EXCL</v>
          </cell>
          <cell r="D1673" t="str">
            <v>IBF_AU_EXCL_REVENUE</v>
          </cell>
          <cell r="E1673" t="str">
            <v>6025000020</v>
          </cell>
          <cell r="F1673" t="str">
            <v>6025000020</v>
          </cell>
          <cell r="G1673" t="str">
            <v>6025000020</v>
          </cell>
        </row>
        <row r="1674">
          <cell r="A1674" t="str">
            <v>6025000030</v>
          </cell>
          <cell r="B1674" t="str">
            <v>ADVISORY REVENUE (ASSOC)</v>
          </cell>
          <cell r="C1674" t="str">
            <v>IBF_AU_EXCL</v>
          </cell>
          <cell r="D1674" t="str">
            <v>IBF_AU_EXCL_REVENUE</v>
          </cell>
          <cell r="E1674" t="str">
            <v>6025000030</v>
          </cell>
          <cell r="F1674" t="str">
            <v>6025000030</v>
          </cell>
          <cell r="G1674" t="str">
            <v>6025000030</v>
          </cell>
        </row>
        <row r="1675">
          <cell r="A1675" t="str">
            <v>6030000020</v>
          </cell>
          <cell r="B1675" t="str">
            <v>UNDERWRITING FEE INCOME</v>
          </cell>
          <cell r="C1675" t="str">
            <v>IBF_AU_EXCL</v>
          </cell>
          <cell r="D1675" t="str">
            <v>IBF_AU_EXCL_REVENUE</v>
          </cell>
          <cell r="E1675" t="str">
            <v>6030000020</v>
          </cell>
          <cell r="F1675" t="str">
            <v>6030000020</v>
          </cell>
          <cell r="G1675" t="str">
            <v>6030000020</v>
          </cell>
        </row>
        <row r="1676">
          <cell r="A1676" t="str">
            <v>6030000030</v>
          </cell>
          <cell r="B1676" t="str">
            <v>UNDERWRITING FEE (ASSOC)</v>
          </cell>
          <cell r="C1676" t="str">
            <v>IBF_AU_EXCL</v>
          </cell>
          <cell r="D1676" t="str">
            <v>IBF_AU_EXCL_REVENUE</v>
          </cell>
          <cell r="E1676" t="str">
            <v>6030000030</v>
          </cell>
          <cell r="F1676" t="str">
            <v>6030000030</v>
          </cell>
          <cell r="G1676" t="str">
            <v>6030000030</v>
          </cell>
        </row>
        <row r="1677">
          <cell r="A1677" t="str">
            <v>6035000020</v>
          </cell>
          <cell r="B1677" t="str">
            <v>SECURITISATION FEE REVENUE</v>
          </cell>
          <cell r="C1677" t="str">
            <v>IBF_AU_EXCL</v>
          </cell>
          <cell r="D1677" t="str">
            <v>IBF_AU_EXCL_REVENUE</v>
          </cell>
          <cell r="E1677" t="str">
            <v>6035000020</v>
          </cell>
          <cell r="F1677" t="str">
            <v>6035000020</v>
          </cell>
          <cell r="G1677" t="str">
            <v>6035000020</v>
          </cell>
        </row>
        <row r="1678">
          <cell r="A1678" t="str">
            <v>6035000030</v>
          </cell>
          <cell r="B1678" t="str">
            <v>SUB-FUND MGR FEE REVENUE</v>
          </cell>
          <cell r="C1678" t="str">
            <v>IBF_AU_EXCL</v>
          </cell>
          <cell r="D1678" t="str">
            <v>IBF_AU_EXCL_REVENUE</v>
          </cell>
          <cell r="E1678" t="str">
            <v>6035000030</v>
          </cell>
          <cell r="F1678" t="str">
            <v>6035000030</v>
          </cell>
          <cell r="G1678" t="str">
            <v>6035000030</v>
          </cell>
        </row>
        <row r="1679">
          <cell r="A1679" t="str">
            <v>6035000040</v>
          </cell>
          <cell r="B1679" t="str">
            <v>REINVESTMENT FEE REVENUE</v>
          </cell>
          <cell r="C1679" t="str">
            <v>IBF_AU_EXCL</v>
          </cell>
          <cell r="D1679" t="str">
            <v>IBF_AU_EXCL_REVENUE</v>
          </cell>
          <cell r="E1679" t="str">
            <v>6035000040</v>
          </cell>
          <cell r="F1679" t="str">
            <v>6035000040</v>
          </cell>
          <cell r="G1679" t="str">
            <v>6035000040</v>
          </cell>
        </row>
        <row r="1680">
          <cell r="A1680" t="str">
            <v>6035000050</v>
          </cell>
          <cell r="B1680" t="str">
            <v>SECURITISATION FEE (ASSOC)</v>
          </cell>
          <cell r="C1680" t="str">
            <v>IBF_AU_EXCL</v>
          </cell>
          <cell r="D1680" t="str">
            <v>IBF_AU_EXCL_REVENUE</v>
          </cell>
          <cell r="E1680" t="str">
            <v>6035000050</v>
          </cell>
          <cell r="F1680" t="str">
            <v>6035000050</v>
          </cell>
          <cell r="G1680" t="str">
            <v>6035000050</v>
          </cell>
        </row>
        <row r="1681">
          <cell r="A1681" t="str">
            <v>6035000060</v>
          </cell>
          <cell r="B1681" t="str">
            <v>SECURITISATION PROCESSING FEE</v>
          </cell>
          <cell r="C1681" t="str">
            <v>IBF_AU_EXCL</v>
          </cell>
          <cell r="D1681" t="str">
            <v>IBF_AU_EXCL_REVENUE</v>
          </cell>
          <cell r="E1681" t="str">
            <v>6035000060</v>
          </cell>
          <cell r="F1681" t="str">
            <v>6035000060</v>
          </cell>
          <cell r="G1681" t="str">
            <v>6035000060</v>
          </cell>
        </row>
        <row r="1682">
          <cell r="A1682" t="str">
            <v>6035000070</v>
          </cell>
          <cell r="B1682" t="str">
            <v>MORTGAGE INSURANCE REVENUE</v>
          </cell>
          <cell r="C1682" t="str">
            <v>IBF_AU_EXCL</v>
          </cell>
          <cell r="D1682" t="str">
            <v>IBF_AU_EXCL_REVENUE</v>
          </cell>
          <cell r="E1682" t="str">
            <v>6035000070</v>
          </cell>
          <cell r="F1682" t="str">
            <v>6035000070</v>
          </cell>
          <cell r="G1682" t="str">
            <v>6035000070</v>
          </cell>
        </row>
        <row r="1683">
          <cell r="A1683" t="str">
            <v>6035000080</v>
          </cell>
          <cell r="B1683" t="str">
            <v>SECURITISATION COMMISSION REVE</v>
          </cell>
          <cell r="C1683" t="str">
            <v>IBF_AU_EXCL</v>
          </cell>
          <cell r="D1683" t="str">
            <v>IBF_AU_EXCL_REVENUE</v>
          </cell>
          <cell r="E1683" t="str">
            <v>6035000080</v>
          </cell>
          <cell r="F1683" t="str">
            <v>6035000080</v>
          </cell>
          <cell r="G1683" t="str">
            <v>6035000080</v>
          </cell>
        </row>
        <row r="1684">
          <cell r="A1684" t="str">
            <v>6035990020</v>
          </cell>
          <cell r="B1684" t="str">
            <v>INTERNAL SECURITISATION FEE RE</v>
          </cell>
          <cell r="C1684" t="str">
            <v>IBF_AU_EXCL</v>
          </cell>
          <cell r="D1684" t="str">
            <v>IBF_AU_EXCL_REVENUE</v>
          </cell>
          <cell r="E1684" t="str">
            <v>6035990020</v>
          </cell>
          <cell r="F1684" t="str">
            <v>6035990020</v>
          </cell>
          <cell r="G1684" t="str">
            <v>6035990020</v>
          </cell>
        </row>
        <row r="1685">
          <cell r="A1685" t="str">
            <v>6040000020</v>
          </cell>
          <cell r="B1685" t="str">
            <v>STRUCTURED FINANCE INCOME</v>
          </cell>
          <cell r="C1685" t="str">
            <v>IBF_AU_EXCL</v>
          </cell>
          <cell r="D1685" t="str">
            <v>IBF_AU_EXCL_REVENUE</v>
          </cell>
          <cell r="E1685" t="str">
            <v>6040000020</v>
          </cell>
          <cell r="F1685" t="str">
            <v>6040000020</v>
          </cell>
          <cell r="G1685" t="str">
            <v>6040000020</v>
          </cell>
        </row>
        <row r="1686">
          <cell r="A1686" t="str">
            <v>6040000030</v>
          </cell>
          <cell r="B1686" t="str">
            <v>STRUCTURED FIN FEE (ASSOC)</v>
          </cell>
          <cell r="C1686" t="str">
            <v>IBF_AU_EXCL</v>
          </cell>
          <cell r="D1686" t="str">
            <v>IBF_AU_EXCL_REVENUE</v>
          </cell>
          <cell r="E1686" t="str">
            <v>6040000030</v>
          </cell>
          <cell r="F1686" t="str">
            <v>6040000030</v>
          </cell>
          <cell r="G1686" t="str">
            <v>6040000030</v>
          </cell>
        </row>
        <row r="1687">
          <cell r="A1687" t="str">
            <v>6045000020</v>
          </cell>
          <cell r="B1687" t="str">
            <v>CROSS BORDER LEASING FEE REV</v>
          </cell>
          <cell r="C1687" t="str">
            <v>IBF_AU_EXCL</v>
          </cell>
          <cell r="D1687" t="str">
            <v>IBF_AU_EXCL_REVENUE</v>
          </cell>
          <cell r="E1687" t="str">
            <v>6045000020</v>
          </cell>
          <cell r="F1687" t="str">
            <v>6045000020</v>
          </cell>
          <cell r="G1687" t="str">
            <v>6045000020</v>
          </cell>
        </row>
        <row r="1688">
          <cell r="A1688" t="str">
            <v>6045000030</v>
          </cell>
          <cell r="B1688" t="str">
            <v>CROSSBORDER LEAS FEE (ASSOC)</v>
          </cell>
          <cell r="C1688" t="str">
            <v>IBF_AU_EXCL</v>
          </cell>
          <cell r="D1688" t="str">
            <v>IBF_AU_EXCL_REVENUE</v>
          </cell>
          <cell r="E1688" t="str">
            <v>6045000030</v>
          </cell>
          <cell r="F1688" t="str">
            <v>6045000030</v>
          </cell>
          <cell r="G1688" t="str">
            <v>6045000030</v>
          </cell>
        </row>
        <row r="1689">
          <cell r="A1689" t="str">
            <v>6050000030</v>
          </cell>
          <cell r="B1689" t="str">
            <v>PENALTY FEE INCOME</v>
          </cell>
          <cell r="C1689" t="str">
            <v>IBF_AU_EXCL</v>
          </cell>
          <cell r="D1689" t="str">
            <v>IBF_AU_EXCL_REVENUE</v>
          </cell>
          <cell r="E1689" t="str">
            <v>6050000030</v>
          </cell>
          <cell r="F1689" t="str">
            <v>6050000030</v>
          </cell>
          <cell r="G1689" t="str">
            <v>6050000030</v>
          </cell>
        </row>
        <row r="1690">
          <cell r="A1690" t="str">
            <v>6050000040</v>
          </cell>
          <cell r="B1690" t="str">
            <v>VARIATION FEE INCOME</v>
          </cell>
          <cell r="C1690" t="str">
            <v>IBF_AU_EXCL</v>
          </cell>
          <cell r="D1690" t="str">
            <v>IBF_AU_EXCL_REVENUE</v>
          </cell>
          <cell r="E1690" t="str">
            <v>6050000040</v>
          </cell>
          <cell r="F1690" t="str">
            <v>6050000040</v>
          </cell>
          <cell r="G1690" t="str">
            <v>6050000040</v>
          </cell>
        </row>
        <row r="1691">
          <cell r="A1691" t="str">
            <v>6050000041</v>
          </cell>
          <cell r="B1691" t="str">
            <v>VARIATION FEE INCOME (ASSOC)</v>
          </cell>
          <cell r="C1691" t="str">
            <v>IBF_AU_EXCL</v>
          </cell>
          <cell r="D1691" t="str">
            <v>IBF_AU_EXCL_REVENUE</v>
          </cell>
          <cell r="E1691" t="str">
            <v>6050000041</v>
          </cell>
          <cell r="F1691" t="str">
            <v>6050000041</v>
          </cell>
          <cell r="G1691" t="str">
            <v>6050000041</v>
          </cell>
        </row>
        <row r="1692">
          <cell r="A1692" t="str">
            <v>6050000050</v>
          </cell>
          <cell r="B1692" t="str">
            <v>BREAK FEE INCOME</v>
          </cell>
          <cell r="C1692" t="str">
            <v>IBF_AU_EXCL</v>
          </cell>
          <cell r="D1692" t="str">
            <v>IBF_AU_EXCL_REVENUE</v>
          </cell>
          <cell r="E1692" t="str">
            <v>6050000050</v>
          </cell>
          <cell r="F1692" t="str">
            <v>6050000050</v>
          </cell>
          <cell r="G1692" t="str">
            <v>6050000050</v>
          </cell>
        </row>
        <row r="1693">
          <cell r="A1693" t="str">
            <v>6050000060</v>
          </cell>
          <cell r="B1693" t="str">
            <v>LENDING FEE REVENUE (ASSOC)</v>
          </cell>
          <cell r="C1693" t="str">
            <v>IBF_AU_EXCL</v>
          </cell>
          <cell r="D1693" t="str">
            <v>IBF_AU_EXCL_REVENUE</v>
          </cell>
          <cell r="E1693" t="str">
            <v>6050000060</v>
          </cell>
          <cell r="F1693" t="str">
            <v>6050000060</v>
          </cell>
          <cell r="G1693" t="str">
            <v>6050000060</v>
          </cell>
        </row>
        <row r="1694">
          <cell r="A1694" t="str">
            <v>6050000070</v>
          </cell>
          <cell r="B1694" t="str">
            <v>SECURITISATION FACILITY FEE RE</v>
          </cell>
          <cell r="C1694" t="str">
            <v>IBF_AU_EXCL</v>
          </cell>
          <cell r="D1694" t="str">
            <v>IBF_AU_EXCL_REVENUE</v>
          </cell>
          <cell r="E1694" t="str">
            <v>6050000070</v>
          </cell>
          <cell r="F1694" t="str">
            <v>6050000070</v>
          </cell>
          <cell r="G1694" t="str">
            <v>6050000070</v>
          </cell>
        </row>
        <row r="1695">
          <cell r="A1695" t="str">
            <v>6050000080</v>
          </cell>
          <cell r="B1695" t="str">
            <v>SECURITISATION DIRECT DEBIT FE</v>
          </cell>
          <cell r="C1695" t="str">
            <v>IBF_AU_EXCL</v>
          </cell>
          <cell r="D1695" t="str">
            <v>IBF_AU_EXCL_REVENUE</v>
          </cell>
          <cell r="E1695" t="str">
            <v>6050000080</v>
          </cell>
          <cell r="F1695" t="str">
            <v>6050000080</v>
          </cell>
          <cell r="G1695" t="str">
            <v>6050000080</v>
          </cell>
        </row>
        <row r="1696">
          <cell r="A1696" t="str">
            <v>6050001020</v>
          </cell>
          <cell r="B1696" t="str">
            <v>LEASING FEE INCOME</v>
          </cell>
          <cell r="C1696" t="str">
            <v>IBF_AU_EXCL</v>
          </cell>
          <cell r="D1696" t="str">
            <v>IBF_AU_EXCL_REVENUE</v>
          </cell>
          <cell r="E1696" t="str">
            <v>6050001020</v>
          </cell>
          <cell r="F1696" t="str">
            <v>6050001020</v>
          </cell>
          <cell r="G1696" t="str">
            <v>6050001020</v>
          </cell>
        </row>
        <row r="1697">
          <cell r="A1697" t="str">
            <v>6051000010</v>
          </cell>
          <cell r="B1697" t="str">
            <v>DISCONTINUATION FEE INCOME</v>
          </cell>
          <cell r="C1697" t="str">
            <v>IBF_AU_EXCL</v>
          </cell>
          <cell r="D1697" t="str">
            <v>IBF_AU_EXCL_REVENUE</v>
          </cell>
          <cell r="E1697" t="str">
            <v>6051000010</v>
          </cell>
          <cell r="F1697" t="str">
            <v>6051000010</v>
          </cell>
          <cell r="G1697" t="str">
            <v>6051000010</v>
          </cell>
        </row>
        <row r="1698">
          <cell r="A1698" t="str">
            <v>6051000030</v>
          </cell>
          <cell r="B1698" t="str">
            <v>DOCUMENT MGT FEE INCOME</v>
          </cell>
          <cell r="C1698" t="str">
            <v>IBF_AU_EXCL</v>
          </cell>
          <cell r="D1698" t="str">
            <v>IBF_AU_EXCL_REVENUE</v>
          </cell>
          <cell r="E1698" t="str">
            <v>6051000030</v>
          </cell>
          <cell r="F1698" t="str">
            <v>6051000030</v>
          </cell>
          <cell r="G1698" t="str">
            <v>6051000030</v>
          </cell>
        </row>
        <row r="1699">
          <cell r="A1699" t="str">
            <v>6051000040</v>
          </cell>
          <cell r="B1699" t="str">
            <v>EARLY TERMINATION PAYOUTS</v>
          </cell>
          <cell r="C1699" t="str">
            <v>IBF_AU_EXCL</v>
          </cell>
          <cell r="D1699" t="str">
            <v>IBF_AU_EXCL_REVENUE</v>
          </cell>
          <cell r="E1699" t="str">
            <v>6051000040</v>
          </cell>
          <cell r="F1699" t="str">
            <v>6051000040</v>
          </cell>
          <cell r="G1699" t="str">
            <v>6051000040</v>
          </cell>
        </row>
        <row r="1700">
          <cell r="A1700" t="str">
            <v>6051000060</v>
          </cell>
          <cell r="B1700" t="str">
            <v>LEASE FEE REVENUE (ASSOC)</v>
          </cell>
          <cell r="C1700" t="str">
            <v>IBF_AU_EXCL</v>
          </cell>
          <cell r="D1700" t="str">
            <v>IBF_AU_EXCL_REVENUE</v>
          </cell>
          <cell r="E1700" t="str">
            <v>6051000060</v>
          </cell>
          <cell r="F1700" t="str">
            <v>6051000060</v>
          </cell>
          <cell r="G1700" t="str">
            <v>6051000060</v>
          </cell>
        </row>
        <row r="1701">
          <cell r="A1701" t="str">
            <v>6055100020</v>
          </cell>
          <cell r="B1701" t="str">
            <v>BPAY FEE INCOME</v>
          </cell>
          <cell r="C1701" t="str">
            <v>IBF_AU_EXCL</v>
          </cell>
          <cell r="D1701" t="str">
            <v>IBF_AU_EXCL_REVENUE</v>
          </cell>
          <cell r="E1701" t="str">
            <v>6055100020</v>
          </cell>
          <cell r="F1701" t="str">
            <v>6055100020</v>
          </cell>
          <cell r="G1701" t="str">
            <v>6055100020</v>
          </cell>
        </row>
        <row r="1702">
          <cell r="A1702" t="str">
            <v>6055201020</v>
          </cell>
          <cell r="B1702" t="str">
            <v>DEFT AUSTRAPAY FEE INCOME</v>
          </cell>
          <cell r="C1702" t="str">
            <v>IBF_AU_EXCL</v>
          </cell>
          <cell r="D1702" t="str">
            <v>IBF_AU_EXCL_REVENUE</v>
          </cell>
          <cell r="E1702" t="str">
            <v>6055201020</v>
          </cell>
          <cell r="F1702" t="str">
            <v>6055201020</v>
          </cell>
          <cell r="G1702" t="str">
            <v>6055201020</v>
          </cell>
        </row>
        <row r="1703">
          <cell r="A1703" t="str">
            <v>6055202020</v>
          </cell>
          <cell r="B1703" t="str">
            <v>DEFT BPAY FEE INCOME</v>
          </cell>
          <cell r="C1703" t="str">
            <v>IBF_AU_EXCL</v>
          </cell>
          <cell r="D1703" t="str">
            <v>IBF_AU_EXCL_REVENUE</v>
          </cell>
          <cell r="E1703" t="str">
            <v>6055202020</v>
          </cell>
          <cell r="F1703" t="str">
            <v>6055202020</v>
          </cell>
          <cell r="G1703" t="str">
            <v>6055202020</v>
          </cell>
        </row>
        <row r="1704">
          <cell r="A1704" t="str">
            <v>6055203020</v>
          </cell>
          <cell r="B1704" t="str">
            <v>DEFT COSMOS FEE INCOME</v>
          </cell>
          <cell r="C1704" t="str">
            <v>IBF_AU_EXCL</v>
          </cell>
          <cell r="D1704" t="str">
            <v>IBF_AU_EXCL_REVENUE</v>
          </cell>
          <cell r="E1704" t="str">
            <v>6055203020</v>
          </cell>
          <cell r="F1704" t="str">
            <v>6055203020</v>
          </cell>
          <cell r="G1704" t="str">
            <v>6055203020</v>
          </cell>
        </row>
        <row r="1705">
          <cell r="A1705" t="str">
            <v>6055204020</v>
          </cell>
          <cell r="B1705" t="str">
            <v>DEFT AUST POST FEE INCOME</v>
          </cell>
          <cell r="C1705" t="str">
            <v>IBF_AU_EXCL</v>
          </cell>
          <cell r="D1705" t="str">
            <v>IBF_AU_EXCL_REVENUE</v>
          </cell>
          <cell r="E1705" t="str">
            <v>6055204020</v>
          </cell>
          <cell r="F1705" t="str">
            <v>6055204020</v>
          </cell>
          <cell r="G1705" t="str">
            <v>6055204020</v>
          </cell>
        </row>
        <row r="1706">
          <cell r="A1706" t="str">
            <v>6055205020</v>
          </cell>
          <cell r="B1706" t="str">
            <v>DEFT TARGET FEE INCOME</v>
          </cell>
          <cell r="C1706" t="str">
            <v>IBF_AU_EXCL</v>
          </cell>
          <cell r="D1706" t="str">
            <v>IBF_AU_EXCL_REVENUE</v>
          </cell>
          <cell r="E1706" t="str">
            <v>6055205020</v>
          </cell>
          <cell r="F1706" t="str">
            <v>6055205020</v>
          </cell>
          <cell r="G1706" t="str">
            <v>6055205020</v>
          </cell>
        </row>
        <row r="1707">
          <cell r="A1707" t="str">
            <v>6055206020</v>
          </cell>
          <cell r="B1707" t="str">
            <v>DEFT SURCHARGE FEE INCOME</v>
          </cell>
          <cell r="C1707" t="str">
            <v>IBF_AU_EXCL</v>
          </cell>
          <cell r="D1707" t="str">
            <v>IBF_AU_EXCL_REVENUE</v>
          </cell>
          <cell r="E1707" t="str">
            <v>6055206020</v>
          </cell>
          <cell r="F1707" t="str">
            <v>6055206020</v>
          </cell>
          <cell r="G1707" t="str">
            <v>6055206020</v>
          </cell>
        </row>
        <row r="1708">
          <cell r="A1708" t="str">
            <v>6055207020</v>
          </cell>
          <cell r="B1708" t="str">
            <v>DEFT MERCHANT FEE INCOME</v>
          </cell>
          <cell r="C1708" t="str">
            <v>IBF_AU_EXCL</v>
          </cell>
          <cell r="D1708" t="str">
            <v>IBF_AU_EXCL_REVENUE</v>
          </cell>
          <cell r="E1708" t="str">
            <v>6055207020</v>
          </cell>
          <cell r="F1708" t="str">
            <v>6055207020</v>
          </cell>
          <cell r="G1708" t="str">
            <v>6055207020</v>
          </cell>
        </row>
        <row r="1709">
          <cell r="A1709" t="str">
            <v>6055401020</v>
          </cell>
          <cell r="B1709" t="str">
            <v>ELECTRONIC ITEM FEE INCOME</v>
          </cell>
          <cell r="C1709" t="str">
            <v>IBF_AU_EXCL</v>
          </cell>
          <cell r="D1709" t="str">
            <v>IBF_AU_EXCL_REVENUE</v>
          </cell>
          <cell r="E1709" t="str">
            <v>6055401020</v>
          </cell>
          <cell r="F1709" t="str">
            <v>6055401020</v>
          </cell>
          <cell r="G1709" t="str">
            <v>6055401020</v>
          </cell>
        </row>
        <row r="1710">
          <cell r="A1710" t="str">
            <v>6055401120</v>
          </cell>
          <cell r="B1710" t="str">
            <v>ENCASHMENT FEE INCOME</v>
          </cell>
          <cell r="C1710" t="str">
            <v>IBF_AU_EXCL</v>
          </cell>
          <cell r="D1710" t="str">
            <v>IBF_AU_EXCL_REVENUE</v>
          </cell>
          <cell r="E1710" t="str">
            <v>6055401120</v>
          </cell>
          <cell r="F1710" t="str">
            <v>6055401120</v>
          </cell>
          <cell r="G1710" t="str">
            <v>6055401120</v>
          </cell>
        </row>
        <row r="1711">
          <cell r="A1711" t="str">
            <v>6055401320</v>
          </cell>
          <cell r="B1711" t="str">
            <v>MANDATE FEE INCOME</v>
          </cell>
          <cell r="C1711" t="str">
            <v>IBF_AU_EXCL</v>
          </cell>
          <cell r="D1711" t="str">
            <v>IBF_AU_EXCL_REVENUE</v>
          </cell>
          <cell r="E1711" t="str">
            <v>6055401320</v>
          </cell>
          <cell r="F1711" t="str">
            <v>6055401320</v>
          </cell>
          <cell r="G1711" t="str">
            <v>6055401320</v>
          </cell>
        </row>
        <row r="1712">
          <cell r="A1712" t="str">
            <v>6055401420</v>
          </cell>
          <cell r="B1712" t="str">
            <v>LAND TITLE FEE INCOME</v>
          </cell>
          <cell r="C1712" t="str">
            <v>IBF_AU_EXCL</v>
          </cell>
          <cell r="D1712" t="str">
            <v>IBF_AU_EXCL_REVENUE</v>
          </cell>
          <cell r="E1712" t="str">
            <v>6055401420</v>
          </cell>
          <cell r="F1712" t="str">
            <v>6055401420</v>
          </cell>
          <cell r="G1712" t="str">
            <v>6055401420</v>
          </cell>
        </row>
        <row r="1713">
          <cell r="A1713" t="str">
            <v>6055401520</v>
          </cell>
          <cell r="B1713" t="str">
            <v>SUCCESSION PLAN FEE INCOME</v>
          </cell>
          <cell r="C1713" t="str">
            <v>IBF_AU_EXCL</v>
          </cell>
          <cell r="D1713" t="str">
            <v>IBF_AU_EXCL_REVENUE</v>
          </cell>
          <cell r="E1713" t="str">
            <v>6055401520</v>
          </cell>
          <cell r="F1713" t="str">
            <v>6055401520</v>
          </cell>
          <cell r="G1713" t="str">
            <v>6055401520</v>
          </cell>
        </row>
        <row r="1714">
          <cell r="A1714" t="str">
            <v>6055401620</v>
          </cell>
          <cell r="B1714" t="str">
            <v>TRANSFER FEE INCOME</v>
          </cell>
          <cell r="C1714" t="str">
            <v>IBF_AU_EXCL</v>
          </cell>
          <cell r="D1714" t="str">
            <v>IBF_AU_EXCL_REVENUE</v>
          </cell>
          <cell r="E1714" t="str">
            <v>6055401620</v>
          </cell>
          <cell r="F1714" t="str">
            <v>6055401620</v>
          </cell>
          <cell r="G1714" t="str">
            <v>6055401620</v>
          </cell>
        </row>
        <row r="1715">
          <cell r="A1715" t="str">
            <v>6055401720</v>
          </cell>
          <cell r="B1715" t="str">
            <v>TELEGRAPHIC TFR FEE INCOME</v>
          </cell>
          <cell r="C1715" t="str">
            <v>IBF_AU_EXCL</v>
          </cell>
          <cell r="D1715" t="str">
            <v>IBF_AU_EXCL_REVENUE</v>
          </cell>
          <cell r="E1715" t="str">
            <v>6055401720</v>
          </cell>
          <cell r="F1715" t="str">
            <v>6055401720</v>
          </cell>
          <cell r="G1715" t="str">
            <v>6055401720</v>
          </cell>
        </row>
        <row r="1716">
          <cell r="A1716" t="str">
            <v>6055401820</v>
          </cell>
          <cell r="B1716" t="str">
            <v>UNUSED FACILITY LIMIT FEE INC</v>
          </cell>
          <cell r="C1716" t="str">
            <v>IBF_AU_EXCL</v>
          </cell>
          <cell r="D1716" t="str">
            <v>IBF_AU_EXCL_REVENUE</v>
          </cell>
          <cell r="E1716" t="str">
            <v>6055401820</v>
          </cell>
          <cell r="F1716" t="str">
            <v>6055401820</v>
          </cell>
          <cell r="G1716" t="str">
            <v>6055401820</v>
          </cell>
        </row>
        <row r="1717">
          <cell r="A1717" t="str">
            <v>6055401920</v>
          </cell>
          <cell r="B1717" t="str">
            <v>COLLN ITEM PROCESSING FEE INC</v>
          </cell>
          <cell r="C1717" t="str">
            <v>IBF_AU_EXCL</v>
          </cell>
          <cell r="D1717" t="str">
            <v>IBF_AU_EXCL_REVENUE</v>
          </cell>
          <cell r="E1717" t="str">
            <v>6055401920</v>
          </cell>
          <cell r="F1717" t="str">
            <v>6055401920</v>
          </cell>
          <cell r="G1717" t="str">
            <v>6055401920</v>
          </cell>
        </row>
        <row r="1718">
          <cell r="A1718" t="str">
            <v>6055402020</v>
          </cell>
          <cell r="B1718" t="str">
            <v>ESTABLISHMENT FEE INCOME</v>
          </cell>
          <cell r="C1718" t="str">
            <v>IBF_AU_EXCL</v>
          </cell>
          <cell r="D1718" t="str">
            <v>IBF_AU_EXCL_REVENUE</v>
          </cell>
          <cell r="E1718" t="str">
            <v>6055402020</v>
          </cell>
          <cell r="F1718" t="str">
            <v>6055402020</v>
          </cell>
          <cell r="G1718" t="str">
            <v>6055402020</v>
          </cell>
        </row>
        <row r="1719">
          <cell r="A1719" t="str">
            <v>6055402120</v>
          </cell>
          <cell r="B1719" t="str">
            <v>GUARANTEES FEE INCOME</v>
          </cell>
          <cell r="C1719" t="str">
            <v>IBF_AU_EXCL</v>
          </cell>
          <cell r="D1719" t="str">
            <v>IBF_AU_EXCL_REVENUE</v>
          </cell>
          <cell r="E1719" t="str">
            <v>6055402120</v>
          </cell>
          <cell r="F1719" t="str">
            <v>6055402120</v>
          </cell>
          <cell r="G1719" t="str">
            <v>6055402120</v>
          </cell>
        </row>
        <row r="1720">
          <cell r="A1720" t="str">
            <v>6055402220</v>
          </cell>
          <cell r="B1720" t="str">
            <v>LINE FEE INCOME</v>
          </cell>
          <cell r="C1720" t="str">
            <v>IBF_AU_EXCL</v>
          </cell>
          <cell r="D1720" t="str">
            <v>IBF_AU_EXCL_REVENUE</v>
          </cell>
          <cell r="E1720" t="str">
            <v>6055402220</v>
          </cell>
          <cell r="F1720" t="str">
            <v>6055402220</v>
          </cell>
          <cell r="G1720" t="str">
            <v>6055402220</v>
          </cell>
        </row>
        <row r="1721">
          <cell r="A1721" t="str">
            <v>6055402320</v>
          </cell>
          <cell r="B1721" t="str">
            <v>RETURNED CHEQUE FEE INCOME</v>
          </cell>
          <cell r="C1721" t="str">
            <v>IBF_AU_EXCL</v>
          </cell>
          <cell r="D1721" t="str">
            <v>IBF_AU_EXCL_REVENUE</v>
          </cell>
          <cell r="E1721" t="str">
            <v>6055402320</v>
          </cell>
          <cell r="F1721" t="str">
            <v>6055402320</v>
          </cell>
          <cell r="G1721" t="str">
            <v>6055402320</v>
          </cell>
        </row>
        <row r="1722">
          <cell r="A1722" t="str">
            <v>6055402520</v>
          </cell>
          <cell r="B1722" t="str">
            <v>TRANSACTION FEE INCOME</v>
          </cell>
          <cell r="C1722" t="str">
            <v>IBF_AU_EXCL</v>
          </cell>
          <cell r="D1722" t="str">
            <v>IBF_AU_EXCL_REVENUE</v>
          </cell>
          <cell r="E1722" t="str">
            <v>6055402520</v>
          </cell>
          <cell r="F1722" t="str">
            <v>6055402520</v>
          </cell>
          <cell r="G1722" t="str">
            <v>6055402520</v>
          </cell>
        </row>
        <row r="1723">
          <cell r="A1723" t="str">
            <v>6055402620</v>
          </cell>
          <cell r="B1723" t="str">
            <v>OTHER BANKING SERV FEE INCOME</v>
          </cell>
          <cell r="C1723" t="str">
            <v>IBF_AU_EXCL</v>
          </cell>
          <cell r="D1723" t="str">
            <v>IBF_AU_EXCL_REVENUE</v>
          </cell>
          <cell r="E1723" t="str">
            <v>6055402620</v>
          </cell>
          <cell r="F1723" t="str">
            <v>6055402620</v>
          </cell>
          <cell r="G1723" t="str">
            <v>6055402620</v>
          </cell>
        </row>
        <row r="1724">
          <cell r="A1724" t="str">
            <v>6055402720</v>
          </cell>
          <cell r="B1724" t="str">
            <v>BANKING FEE REVENUE (ASSOC)</v>
          </cell>
          <cell r="C1724" t="str">
            <v>IBF_AU_EXCL</v>
          </cell>
          <cell r="D1724" t="str">
            <v>IBF_AU_EXCL_REVENUE</v>
          </cell>
          <cell r="E1724" t="str">
            <v>6055402720</v>
          </cell>
          <cell r="F1724" t="str">
            <v>6055402720</v>
          </cell>
          <cell r="G1724" t="str">
            <v>6055402720</v>
          </cell>
        </row>
        <row r="1725">
          <cell r="A1725" t="str">
            <v>6055409920</v>
          </cell>
          <cell r="B1725" t="str">
            <v>OTHER BANKING SERV FEE INCOME</v>
          </cell>
          <cell r="C1725" t="str">
            <v>IBF_AU_EXCL</v>
          </cell>
          <cell r="D1725" t="str">
            <v>IBF_AU_EXCL_REVENUE</v>
          </cell>
          <cell r="E1725" t="str">
            <v>6055409920</v>
          </cell>
          <cell r="F1725" t="str">
            <v>6055409920</v>
          </cell>
          <cell r="G1725" t="str">
            <v>6055409920</v>
          </cell>
        </row>
        <row r="1726">
          <cell r="A1726" t="str">
            <v>6060000020</v>
          </cell>
          <cell r="B1726" t="str">
            <v>FUNDS UNDER ADMIN FEE INC</v>
          </cell>
          <cell r="C1726" t="str">
            <v>IBF_AU_EXCL</v>
          </cell>
          <cell r="D1726" t="str">
            <v>IBF_AU_EXCL_REVENUE</v>
          </cell>
          <cell r="E1726" t="str">
            <v>6060000020</v>
          </cell>
          <cell r="F1726" t="str">
            <v>6060000020</v>
          </cell>
          <cell r="G1726" t="str">
            <v>6060000020</v>
          </cell>
        </row>
        <row r="1727">
          <cell r="A1727" t="str">
            <v>6060100020</v>
          </cell>
          <cell r="B1727" t="str">
            <v>FUA WRAP ADMIN FEE INC</v>
          </cell>
          <cell r="C1727" t="str">
            <v>IBF_AU_EXCL</v>
          </cell>
          <cell r="D1727" t="str">
            <v>IBF_AU_EXCL_REVENUE</v>
          </cell>
          <cell r="E1727" t="str">
            <v>6060100020</v>
          </cell>
          <cell r="F1727" t="str">
            <v>6060100020</v>
          </cell>
          <cell r="G1727" t="str">
            <v>6060100020</v>
          </cell>
        </row>
        <row r="1728">
          <cell r="A1728" t="str">
            <v>6060110020</v>
          </cell>
          <cell r="B1728" t="str">
            <v>FUA WRAP ACCT MTNE FEE INC</v>
          </cell>
          <cell r="C1728" t="str">
            <v>IBF_AU_EXCL</v>
          </cell>
          <cell r="D1728" t="str">
            <v>IBF_AU_EXCL_REVENUE</v>
          </cell>
          <cell r="E1728" t="str">
            <v>6060110020</v>
          </cell>
          <cell r="F1728" t="str">
            <v>6060110020</v>
          </cell>
          <cell r="G1728" t="str">
            <v>6060110020</v>
          </cell>
        </row>
        <row r="1729">
          <cell r="A1729" t="str">
            <v>6060120020</v>
          </cell>
          <cell r="B1729" t="str">
            <v>FUA WRAP TRANS FEE INC</v>
          </cell>
          <cell r="C1729" t="str">
            <v>IBF_AU_EXCL</v>
          </cell>
          <cell r="D1729" t="str">
            <v>IBF_AU_EXCL_REVENUE</v>
          </cell>
          <cell r="E1729" t="str">
            <v>6060120020</v>
          </cell>
          <cell r="F1729" t="str">
            <v>6060120020</v>
          </cell>
          <cell r="G1729" t="str">
            <v>6060120020</v>
          </cell>
        </row>
        <row r="1730">
          <cell r="A1730" t="str">
            <v>6060130020</v>
          </cell>
          <cell r="B1730" t="str">
            <v>FUA WRAP FUND MGR FEE INC</v>
          </cell>
          <cell r="C1730" t="str">
            <v>IBF_AU_EXCL</v>
          </cell>
          <cell r="D1730" t="str">
            <v>IBF_AU_EXCL_REVENUE</v>
          </cell>
          <cell r="E1730" t="str">
            <v>6060130020</v>
          </cell>
          <cell r="F1730" t="str">
            <v>6060130020</v>
          </cell>
          <cell r="G1730" t="str">
            <v>6060130020</v>
          </cell>
        </row>
        <row r="1731">
          <cell r="A1731" t="str">
            <v>6060140020</v>
          </cell>
          <cell r="B1731" t="str">
            <v>FUA WRAP OTHER INCOME</v>
          </cell>
          <cell r="C1731" t="str">
            <v>IBF_AU_EXCL</v>
          </cell>
          <cell r="D1731" t="str">
            <v>IBF_AU_EXCL_REVENUE</v>
          </cell>
          <cell r="E1731" t="str">
            <v>6060140020</v>
          </cell>
          <cell r="F1731" t="str">
            <v>6060140020</v>
          </cell>
          <cell r="G1731" t="str">
            <v>6060140020</v>
          </cell>
        </row>
        <row r="1732">
          <cell r="A1732" t="str">
            <v>6060150020</v>
          </cell>
          <cell r="B1732" t="str">
            <v>FUA FEE REVENUE (ASSOC)</v>
          </cell>
          <cell r="C1732" t="str">
            <v>IBF_AU_EXCL</v>
          </cell>
          <cell r="D1732" t="str">
            <v>IBF_AU_EXCL_REVENUE</v>
          </cell>
          <cell r="E1732" t="str">
            <v>6060150020</v>
          </cell>
          <cell r="F1732" t="str">
            <v>6060150020</v>
          </cell>
          <cell r="G1732" t="str">
            <v>6060150020</v>
          </cell>
        </row>
        <row r="1733">
          <cell r="A1733" t="str">
            <v>6065000020</v>
          </cell>
          <cell r="B1733" t="str">
            <v>LIFE COMPANY INCOME</v>
          </cell>
          <cell r="C1733" t="str">
            <v>IBF_AU_EXCL</v>
          </cell>
          <cell r="D1733" t="str">
            <v>IBF_AU_EXCL_REVENUE</v>
          </cell>
          <cell r="E1733" t="str">
            <v>6065000020</v>
          </cell>
          <cell r="F1733" t="str">
            <v>6065000020</v>
          </cell>
          <cell r="G1733" t="str">
            <v>6065000020</v>
          </cell>
        </row>
        <row r="1734">
          <cell r="A1734" t="str">
            <v>6065000021</v>
          </cell>
          <cell r="B1734" t="str">
            <v>TRUE INDEX INCOME</v>
          </cell>
          <cell r="C1734" t="str">
            <v>IBF_AU_EXCL</v>
          </cell>
          <cell r="D1734" t="str">
            <v>IBF_AU_EXCL_REVENUE</v>
          </cell>
          <cell r="E1734" t="str">
            <v>6065000021</v>
          </cell>
          <cell r="F1734" t="str">
            <v>6065000021</v>
          </cell>
          <cell r="G1734" t="str">
            <v>6065000021</v>
          </cell>
        </row>
        <row r="1735">
          <cell r="A1735" t="str">
            <v>6070000120</v>
          </cell>
          <cell r="B1735" t="str">
            <v>PROPERTY DEV SVS FEE INC</v>
          </cell>
          <cell r="C1735" t="str">
            <v>IBF_AU_EXCL</v>
          </cell>
          <cell r="D1735" t="str">
            <v>IBF_AU_EXCL_REVENUE</v>
          </cell>
          <cell r="E1735" t="str">
            <v>6070000120</v>
          </cell>
          <cell r="F1735" t="str">
            <v>6070000120</v>
          </cell>
          <cell r="G1735" t="str">
            <v>6070000120</v>
          </cell>
        </row>
        <row r="1736">
          <cell r="A1736" t="str">
            <v>6070000220</v>
          </cell>
          <cell r="B1736" t="str">
            <v>PROJECT MANAGEMENT FEE INC</v>
          </cell>
          <cell r="C1736" t="str">
            <v>IBF_AU_EXCL</v>
          </cell>
          <cell r="D1736" t="str">
            <v>IBF_AU_EXCL_REVENUE</v>
          </cell>
          <cell r="E1736" t="str">
            <v>6070000220</v>
          </cell>
          <cell r="F1736" t="str">
            <v>6070000220</v>
          </cell>
          <cell r="G1736" t="str">
            <v>6070000220</v>
          </cell>
        </row>
        <row r="1737">
          <cell r="A1737" t="str">
            <v>6070000320</v>
          </cell>
          <cell r="B1737" t="str">
            <v>PROJECT MARKETING FEE INC</v>
          </cell>
          <cell r="C1737" t="str">
            <v>IBF_AU_EXCL</v>
          </cell>
          <cell r="D1737" t="str">
            <v>IBF_AU_EXCL_REVENUE</v>
          </cell>
          <cell r="E1737" t="str">
            <v>6070000320</v>
          </cell>
          <cell r="F1737" t="str">
            <v>6070000320</v>
          </cell>
          <cell r="G1737" t="str">
            <v>6070000320</v>
          </cell>
        </row>
        <row r="1738">
          <cell r="A1738" t="str">
            <v>6070000420</v>
          </cell>
          <cell r="B1738" t="str">
            <v>COOL CONSUMPTION REVENUE</v>
          </cell>
          <cell r="C1738" t="str">
            <v>IBF_AU_EXCL</v>
          </cell>
          <cell r="D1738" t="str">
            <v>IBF_AU_EXCL_REVENUE</v>
          </cell>
          <cell r="E1738" t="str">
            <v>6070000420</v>
          </cell>
          <cell r="F1738" t="str">
            <v>6070000420</v>
          </cell>
          <cell r="G1738" t="str">
            <v>6070000420</v>
          </cell>
        </row>
        <row r="1739">
          <cell r="A1739" t="str">
            <v>6070000520</v>
          </cell>
          <cell r="B1739" t="str">
            <v>COOL CAPACITY REVENUE</v>
          </cell>
          <cell r="C1739" t="str">
            <v>IBF_AU_EXCL</v>
          </cell>
          <cell r="D1739" t="str">
            <v>IBF_AU_EXCL_REVENUE</v>
          </cell>
          <cell r="E1739" t="str">
            <v>6070000520</v>
          </cell>
          <cell r="F1739" t="str">
            <v>6070000520</v>
          </cell>
          <cell r="G1739" t="str">
            <v>6070000520</v>
          </cell>
        </row>
        <row r="1740">
          <cell r="A1740" t="str">
            <v>6070000620</v>
          </cell>
          <cell r="B1740" t="str">
            <v>HEAT CAPACITY REVENUE</v>
          </cell>
          <cell r="C1740" t="str">
            <v>IBF_AU_EXCL</v>
          </cell>
          <cell r="D1740" t="str">
            <v>IBF_AU_EXCL_REVENUE</v>
          </cell>
          <cell r="E1740" t="str">
            <v>6070000620</v>
          </cell>
          <cell r="F1740" t="str">
            <v>6070000620</v>
          </cell>
          <cell r="G1740" t="str">
            <v>6070000620</v>
          </cell>
        </row>
        <row r="1741">
          <cell r="A1741" t="str">
            <v>6070000720</v>
          </cell>
          <cell r="B1741" t="str">
            <v>HEAT CONSUMPTION REVENUE</v>
          </cell>
          <cell r="C1741" t="str">
            <v>IBF_AU_EXCL</v>
          </cell>
          <cell r="D1741" t="str">
            <v>IBF_AU_EXCL_REVENUE</v>
          </cell>
          <cell r="E1741" t="str">
            <v>6070000720</v>
          </cell>
          <cell r="F1741" t="str">
            <v>6070000720</v>
          </cell>
          <cell r="G1741" t="str">
            <v>6070000720</v>
          </cell>
        </row>
        <row r="1742">
          <cell r="A1742" t="str">
            <v>6070000820</v>
          </cell>
          <cell r="B1742" t="str">
            <v>OTHER FEE REVENUE (ASSOC)</v>
          </cell>
          <cell r="C1742" t="str">
            <v>IBF_AU_EXCL</v>
          </cell>
          <cell r="D1742" t="str">
            <v>IBF_AU_EXCL_REVENUE</v>
          </cell>
          <cell r="E1742" t="str">
            <v>6070000820</v>
          </cell>
          <cell r="F1742" t="str">
            <v>6070000820</v>
          </cell>
          <cell r="G1742" t="str">
            <v>6070000820</v>
          </cell>
        </row>
        <row r="1743">
          <cell r="A1743" t="str">
            <v>6070000920</v>
          </cell>
          <cell r="B1743" t="str">
            <v>CONCESSION FEE REVENUE</v>
          </cell>
          <cell r="C1743" t="str">
            <v>IBF_AU_EXCL</v>
          </cell>
          <cell r="D1743" t="str">
            <v>IBF_AU_EXCL_REVENUE</v>
          </cell>
          <cell r="E1743" t="str">
            <v>6070000920</v>
          </cell>
          <cell r="F1743" t="str">
            <v>6070000920</v>
          </cell>
          <cell r="G1743" t="str">
            <v>6070000920</v>
          </cell>
        </row>
        <row r="1744">
          <cell r="A1744" t="str">
            <v>6070008020</v>
          </cell>
          <cell r="B1744" t="str">
            <v>BRANDING FEE REVENUE</v>
          </cell>
          <cell r="C1744" t="str">
            <v>IBF_AU_EXCL</v>
          </cell>
          <cell r="D1744" t="str">
            <v>IBF_AU_EXCL_REVENUE</v>
          </cell>
          <cell r="E1744" t="str">
            <v>6070008020</v>
          </cell>
          <cell r="F1744" t="str">
            <v>6070008020</v>
          </cell>
          <cell r="G1744" t="str">
            <v>6070008020</v>
          </cell>
        </row>
        <row r="1745">
          <cell r="A1745" t="str">
            <v>6090980020</v>
          </cell>
          <cell r="B1745" t="str">
            <v>INTRADIVISIONAL FEES RECEIVED</v>
          </cell>
          <cell r="C1745" t="str">
            <v>IBF_AU_EXCL</v>
          </cell>
          <cell r="D1745" t="str">
            <v>IBF_AU_EXCL_REVENUE</v>
          </cell>
          <cell r="E1745" t="str">
            <v>6090980020</v>
          </cell>
          <cell r="F1745" t="str">
            <v>6090980020</v>
          </cell>
          <cell r="G1745" t="str">
            <v>6090980020</v>
          </cell>
        </row>
        <row r="1746">
          <cell r="A1746" t="str">
            <v>6095990030</v>
          </cell>
          <cell r="B1746" t="str">
            <v>INTERNAL FEES RECD N/FUNDED</v>
          </cell>
          <cell r="C1746" t="str">
            <v>IBF_AU_EXCL</v>
          </cell>
          <cell r="D1746" t="str">
            <v>IBF_AU_EXCL_REVENUE</v>
          </cell>
          <cell r="E1746" t="str">
            <v>6095990030</v>
          </cell>
          <cell r="F1746" t="str">
            <v>6095990030</v>
          </cell>
          <cell r="G1746" t="str">
            <v>6095990030</v>
          </cell>
        </row>
        <row r="1747">
          <cell r="A1747" t="str">
            <v>6095990040</v>
          </cell>
          <cell r="B1747" t="str">
            <v>INTERNAL FEES - TRANSFER PRICE</v>
          </cell>
          <cell r="C1747" t="str">
            <v>IBF_AU_EXCL</v>
          </cell>
          <cell r="D1747" t="str">
            <v>IBF_AU_EXCL_REVENUE</v>
          </cell>
          <cell r="E1747" t="str">
            <v>6095990040</v>
          </cell>
          <cell r="F1747" t="str">
            <v>6095990040</v>
          </cell>
          <cell r="G1747" t="str">
            <v>6095990040</v>
          </cell>
        </row>
        <row r="1748">
          <cell r="A1748" t="str">
            <v>6095990050</v>
          </cell>
          <cell r="B1748" t="str">
            <v>INTERNAL FEES - TRANSFER PRICE</v>
          </cell>
          <cell r="C1748" t="str">
            <v>IBF_AU_EXCL</v>
          </cell>
          <cell r="D1748" t="str">
            <v>IBF_AU_EXCL_REVENUE</v>
          </cell>
          <cell r="E1748" t="str">
            <v>6095990050</v>
          </cell>
          <cell r="F1748" t="str">
            <v>6095990050</v>
          </cell>
          <cell r="G1748" t="str">
            <v>6095990050</v>
          </cell>
        </row>
        <row r="1749">
          <cell r="A1749" t="str">
            <v>6095990060</v>
          </cell>
          <cell r="B1749" t="str">
            <v>INTERNAL FEES - BNBA</v>
          </cell>
          <cell r="C1749" t="str">
            <v>IBF_AU_EXCL</v>
          </cell>
          <cell r="D1749" t="str">
            <v>IBF_AU_EXCL_REVENUE</v>
          </cell>
          <cell r="E1749" t="str">
            <v>6095990060</v>
          </cell>
          <cell r="F1749" t="str">
            <v>6095990060</v>
          </cell>
          <cell r="G1749" t="str">
            <v>6095990060</v>
          </cell>
        </row>
        <row r="1750">
          <cell r="A1750" t="str">
            <v>6116110020</v>
          </cell>
          <cell r="B1750" t="str">
            <v>FUNDS MGT DEALER GROUP REBATE</v>
          </cell>
          <cell r="C1750" t="str">
            <v>IBF_AU_EXCL</v>
          </cell>
          <cell r="D1750" t="str">
            <v>IBF_AU_EXCL_REVENUE</v>
          </cell>
          <cell r="E1750" t="str">
            <v>6116110020</v>
          </cell>
          <cell r="F1750" t="str">
            <v>6116110020</v>
          </cell>
          <cell r="G1750" t="str">
            <v>6116110020</v>
          </cell>
        </row>
        <row r="1751">
          <cell r="A1751" t="str">
            <v>6116110030</v>
          </cell>
          <cell r="B1751" t="str">
            <v>PLATFORM REBATES</v>
          </cell>
          <cell r="C1751" t="str">
            <v>IBF_AU_EXCL</v>
          </cell>
          <cell r="D1751" t="str">
            <v>IBF_AU_EXCL_REVENUE</v>
          </cell>
          <cell r="E1751" t="str">
            <v>6116110030</v>
          </cell>
          <cell r="F1751" t="str">
            <v>6116110030</v>
          </cell>
          <cell r="G1751" t="str">
            <v>6116110030</v>
          </cell>
        </row>
        <row r="1752">
          <cell r="A1752" t="str">
            <v>6116110040</v>
          </cell>
          <cell r="B1752" t="str">
            <v>DIVERSIFIED PLATFORM REBATES</v>
          </cell>
          <cell r="C1752" t="str">
            <v>IBF_AU_EXCL</v>
          </cell>
          <cell r="D1752" t="str">
            <v>IBF_AU_EXCL_REVENUE</v>
          </cell>
          <cell r="E1752" t="str">
            <v>6116110040</v>
          </cell>
          <cell r="F1752" t="str">
            <v>6116110040</v>
          </cell>
          <cell r="G1752" t="str">
            <v>6116110040</v>
          </cell>
        </row>
        <row r="1753">
          <cell r="A1753" t="str">
            <v>6116120020</v>
          </cell>
          <cell r="B1753" t="str">
            <v>FUNDS MGT PENALTY PAYMENTS</v>
          </cell>
          <cell r="C1753" t="str">
            <v>IBF_AU_EXCL</v>
          </cell>
          <cell r="D1753" t="str">
            <v>IBF_AU_EXCL_REVENUE</v>
          </cell>
          <cell r="E1753" t="str">
            <v>6116120020</v>
          </cell>
          <cell r="F1753" t="str">
            <v>6116120020</v>
          </cell>
          <cell r="G1753" t="str">
            <v>6116120020</v>
          </cell>
        </row>
        <row r="1754">
          <cell r="A1754" t="str">
            <v>6120100020</v>
          </cell>
          <cell r="B1754" t="str">
            <v>UPFRONT BROKERAGE APP FEE</v>
          </cell>
          <cell r="C1754" t="str">
            <v>IBF_AU_EXCL</v>
          </cell>
          <cell r="D1754" t="str">
            <v>IBF_AU_EXCL_REVENUE</v>
          </cell>
          <cell r="E1754" t="str">
            <v>6120100020</v>
          </cell>
          <cell r="F1754" t="str">
            <v>6120100020</v>
          </cell>
          <cell r="G1754" t="str">
            <v>6120100020</v>
          </cell>
        </row>
        <row r="1755">
          <cell r="A1755" t="str">
            <v>6120120020</v>
          </cell>
          <cell r="B1755" t="str">
            <v>DEALERS ERRORS</v>
          </cell>
          <cell r="C1755" t="str">
            <v>IBF_AU_EXCL</v>
          </cell>
          <cell r="D1755" t="str">
            <v>IBF_AU_EXCL_REVENUE</v>
          </cell>
          <cell r="E1755" t="str">
            <v>6120120020</v>
          </cell>
          <cell r="F1755" t="str">
            <v>6120120020</v>
          </cell>
          <cell r="G1755" t="str">
            <v>6120120020</v>
          </cell>
        </row>
        <row r="1756">
          <cell r="A1756" t="str">
            <v>6120120120</v>
          </cell>
          <cell r="B1756" t="str">
            <v>ROUNDING ON DEAL SETTS</v>
          </cell>
          <cell r="C1756" t="str">
            <v>IBF_AU_EXCL</v>
          </cell>
          <cell r="D1756" t="str">
            <v>IBF_AU_EXCL_REVENUE</v>
          </cell>
          <cell r="E1756" t="str">
            <v>6120120120</v>
          </cell>
          <cell r="F1756" t="str">
            <v>6120120120</v>
          </cell>
          <cell r="G1756" t="str">
            <v>6120120120</v>
          </cell>
        </row>
        <row r="1757">
          <cell r="A1757" t="str">
            <v>6120130020</v>
          </cell>
          <cell r="B1757" t="str">
            <v>ASX FAIL FEES</v>
          </cell>
          <cell r="C1757" t="str">
            <v>IBF_AU_EXCL</v>
          </cell>
          <cell r="D1757" t="str">
            <v>IBF_AU_EXCL_REVENUE</v>
          </cell>
          <cell r="E1757" t="str">
            <v>6120130020</v>
          </cell>
          <cell r="F1757" t="str">
            <v>6120130020</v>
          </cell>
          <cell r="G1757" t="str">
            <v>6120130020</v>
          </cell>
        </row>
        <row r="1758">
          <cell r="A1758" t="str">
            <v>6120150020</v>
          </cell>
          <cell r="B1758" t="str">
            <v>BROKERAGE EXPENSE (ASSOC)</v>
          </cell>
          <cell r="C1758" t="str">
            <v>IBF_AU_EXCL</v>
          </cell>
          <cell r="D1758" t="str">
            <v>IBF_AU_EXCL_REVENUE</v>
          </cell>
          <cell r="E1758" t="str">
            <v>6120150020</v>
          </cell>
          <cell r="F1758" t="str">
            <v>6120150020</v>
          </cell>
          <cell r="G1758" t="str">
            <v>6120150020</v>
          </cell>
        </row>
        <row r="1759">
          <cell r="A1759" t="str">
            <v>6120200020</v>
          </cell>
          <cell r="B1759" t="str">
            <v>COMMISSION OVERRIDES</v>
          </cell>
          <cell r="C1759" t="str">
            <v>IBF_AU_EXCL</v>
          </cell>
          <cell r="D1759" t="str">
            <v>IBF_AU_EXCL_REVENUE</v>
          </cell>
          <cell r="E1759" t="str">
            <v>6120200020</v>
          </cell>
          <cell r="F1759" t="str">
            <v>6120200020</v>
          </cell>
          <cell r="G1759" t="str">
            <v>6120200020</v>
          </cell>
        </row>
        <row r="1760">
          <cell r="A1760" t="str">
            <v>6120210020</v>
          </cell>
          <cell r="B1760" t="str">
            <v>TRAIL COMMISSIONS</v>
          </cell>
          <cell r="C1760" t="str">
            <v>IBF_AU_EXCL</v>
          </cell>
          <cell r="D1760" t="str">
            <v>IBF_AU_EXCL_REVENUE</v>
          </cell>
          <cell r="E1760" t="str">
            <v>6120210020</v>
          </cell>
          <cell r="F1760" t="str">
            <v>6120210020</v>
          </cell>
          <cell r="G1760" t="str">
            <v>6120210020</v>
          </cell>
        </row>
        <row r="1761">
          <cell r="A1761" t="str">
            <v>6120220020</v>
          </cell>
          <cell r="B1761" t="str">
            <v>COMMISSION INCENTIVES</v>
          </cell>
          <cell r="C1761" t="str">
            <v>IBF_AU_EXCL</v>
          </cell>
          <cell r="D1761" t="str">
            <v>IBF_AU_EXCL_REVENUE</v>
          </cell>
          <cell r="E1761" t="str">
            <v>6120220020</v>
          </cell>
          <cell r="F1761" t="str">
            <v>6120220020</v>
          </cell>
          <cell r="G1761" t="str">
            <v>6120220020</v>
          </cell>
        </row>
        <row r="1762">
          <cell r="A1762" t="str">
            <v>6120240020</v>
          </cell>
          <cell r="B1762" t="str">
            <v>ADVANCED TRAIL COMMISSIONS</v>
          </cell>
          <cell r="C1762" t="str">
            <v>IBF_AU_EXCL</v>
          </cell>
          <cell r="D1762" t="str">
            <v>IBF_AU_EXCL_REVENUE</v>
          </cell>
          <cell r="E1762" t="str">
            <v>6120240020</v>
          </cell>
          <cell r="F1762" t="str">
            <v>6120240020</v>
          </cell>
          <cell r="G1762" t="str">
            <v>6120240020</v>
          </cell>
        </row>
        <row r="1763">
          <cell r="A1763" t="str">
            <v>6121200020</v>
          </cell>
          <cell r="B1763" t="str">
            <v>OTHER COMMISSION EXPENSE</v>
          </cell>
          <cell r="C1763" t="str">
            <v>IBF_AU_EXCL</v>
          </cell>
          <cell r="D1763" t="str">
            <v>IBF_AU_EXCL_REVENUE</v>
          </cell>
          <cell r="E1763" t="str">
            <v>6121200020</v>
          </cell>
          <cell r="F1763" t="str">
            <v>6121200020</v>
          </cell>
          <cell r="G1763" t="str">
            <v>6121200020</v>
          </cell>
        </row>
        <row r="1764">
          <cell r="A1764" t="str">
            <v>6130000020</v>
          </cell>
          <cell r="B1764" t="str">
            <v>UNDERWRITING EXPENSE</v>
          </cell>
          <cell r="C1764" t="str">
            <v>IBF_AU_EXCL</v>
          </cell>
          <cell r="D1764" t="str">
            <v>IBF_AU_EXCL_REVENUE</v>
          </cell>
          <cell r="E1764" t="str">
            <v>6130000020</v>
          </cell>
          <cell r="F1764" t="str">
            <v>6130000020</v>
          </cell>
          <cell r="G1764" t="str">
            <v>6130000020</v>
          </cell>
        </row>
        <row r="1765">
          <cell r="A1765" t="str">
            <v>6135000030</v>
          </cell>
          <cell r="B1765" t="str">
            <v>ORIGINATOR FEE EXPENSE</v>
          </cell>
          <cell r="C1765" t="str">
            <v>IBF_AU_EXCL</v>
          </cell>
          <cell r="D1765" t="str">
            <v>IBF_AU_EXCL_REVENUE</v>
          </cell>
          <cell r="E1765" t="str">
            <v>6135000030</v>
          </cell>
          <cell r="F1765" t="str">
            <v>6135000030</v>
          </cell>
          <cell r="G1765" t="str">
            <v>6135000030</v>
          </cell>
        </row>
        <row r="1766">
          <cell r="A1766" t="str">
            <v>6135000050</v>
          </cell>
          <cell r="B1766" t="str">
            <v>MARGINISATION FEE EXPENSE</v>
          </cell>
          <cell r="C1766" t="str">
            <v>IBF_AU_EXCL</v>
          </cell>
          <cell r="D1766" t="str">
            <v>IBF_AU_EXCL_REVENUE</v>
          </cell>
          <cell r="E1766" t="str">
            <v>6135000050</v>
          </cell>
          <cell r="F1766" t="str">
            <v>6135000050</v>
          </cell>
          <cell r="G1766" t="str">
            <v>6135000050</v>
          </cell>
        </row>
        <row r="1767">
          <cell r="A1767" t="str">
            <v>6135000060</v>
          </cell>
          <cell r="B1767" t="str">
            <v>PROFIT SHARE STICKY EXPENSE</v>
          </cell>
          <cell r="C1767" t="str">
            <v>IBF_AU_EXCL</v>
          </cell>
          <cell r="D1767" t="str">
            <v>IBF_AU_EXCL_REVENUE</v>
          </cell>
          <cell r="E1767" t="str">
            <v>6135000060</v>
          </cell>
          <cell r="F1767" t="str">
            <v>6135000060</v>
          </cell>
          <cell r="G1767" t="str">
            <v>6135000060</v>
          </cell>
        </row>
        <row r="1768">
          <cell r="A1768" t="str">
            <v>6145000020</v>
          </cell>
          <cell r="B1768" t="str">
            <v>CROSS BORDER LEASG EXPENSE</v>
          </cell>
          <cell r="C1768" t="str">
            <v>IBF_AU_EXCL</v>
          </cell>
          <cell r="D1768" t="str">
            <v>IBF_AU_EXCL_REVENUE</v>
          </cell>
          <cell r="E1768" t="str">
            <v>6145000020</v>
          </cell>
          <cell r="F1768" t="str">
            <v>6145000020</v>
          </cell>
          <cell r="G1768" t="str">
            <v>6145000020</v>
          </cell>
        </row>
        <row r="1769">
          <cell r="A1769" t="str">
            <v>6150000030</v>
          </cell>
          <cell r="B1769" t="str">
            <v>CARD SCHEME CHARGES</v>
          </cell>
          <cell r="C1769" t="str">
            <v>IBF_AU_EXCL</v>
          </cell>
          <cell r="D1769" t="str">
            <v>IBF_AU_EXCL_REVENUE</v>
          </cell>
          <cell r="E1769" t="str">
            <v>6150000030</v>
          </cell>
          <cell r="F1769" t="str">
            <v>6150000030</v>
          </cell>
          <cell r="G1769" t="str">
            <v>6150000030</v>
          </cell>
        </row>
        <row r="1770">
          <cell r="A1770" t="str">
            <v>6150000040</v>
          </cell>
          <cell r="B1770" t="str">
            <v>COLLECTION MANAGEMENT COSTS</v>
          </cell>
          <cell r="C1770" t="str">
            <v>IBF_AU_EXCL</v>
          </cell>
          <cell r="D1770" t="str">
            <v>IBF_AU_EXCL_REVENUE</v>
          </cell>
          <cell r="E1770" t="str">
            <v>6150000040</v>
          </cell>
          <cell r="F1770" t="str">
            <v>6150000040</v>
          </cell>
          <cell r="G1770" t="str">
            <v>6150000040</v>
          </cell>
        </row>
        <row r="1771">
          <cell r="A1771" t="str">
            <v>6155100020</v>
          </cell>
          <cell r="B1771" t="str">
            <v>BPAY FEE EXPENSE</v>
          </cell>
          <cell r="C1771" t="str">
            <v>IBF_AU_EXCL</v>
          </cell>
          <cell r="D1771" t="str">
            <v>IBF_AU_EXCL_REVENUE</v>
          </cell>
          <cell r="E1771" t="str">
            <v>6155100020</v>
          </cell>
          <cell r="F1771" t="str">
            <v>6155100020</v>
          </cell>
          <cell r="G1771" t="str">
            <v>6155100020</v>
          </cell>
        </row>
        <row r="1772">
          <cell r="A1772" t="str">
            <v>6155207020</v>
          </cell>
          <cell r="B1772" t="str">
            <v>DEFT MERCHANT FEE EXPENSE</v>
          </cell>
          <cell r="C1772" t="str">
            <v>IBF_AU_EXCL</v>
          </cell>
          <cell r="D1772" t="str">
            <v>IBF_AU_EXCL_REVENUE</v>
          </cell>
          <cell r="E1772" t="str">
            <v>6155207020</v>
          </cell>
          <cell r="F1772" t="str">
            <v>6155207020</v>
          </cell>
          <cell r="G1772" t="str">
            <v>6155207020</v>
          </cell>
        </row>
        <row r="1773">
          <cell r="A1773" t="str">
            <v>6155301020</v>
          </cell>
          <cell r="B1773" t="str">
            <v>NAB CLIENT SERVICE FEE EXP</v>
          </cell>
          <cell r="C1773" t="str">
            <v>IBF_AU_EXCL</v>
          </cell>
          <cell r="D1773" t="str">
            <v>IBF_AU_EXCL_REVENUE</v>
          </cell>
          <cell r="E1773" t="str">
            <v>6155301020</v>
          </cell>
          <cell r="F1773" t="str">
            <v>6155301020</v>
          </cell>
          <cell r="G1773" t="str">
            <v>6155301020</v>
          </cell>
        </row>
        <row r="1774">
          <cell r="A1774" t="str">
            <v>6155302020</v>
          </cell>
          <cell r="B1774" t="str">
            <v>NAB ELECTRONIC PROCESS COST</v>
          </cell>
          <cell r="C1774" t="str">
            <v>IBF_AU_EXCL</v>
          </cell>
          <cell r="D1774" t="str">
            <v>IBF_AU_EXCL_REVENUE</v>
          </cell>
          <cell r="E1774" t="str">
            <v>6155302020</v>
          </cell>
          <cell r="F1774" t="str">
            <v>6155302020</v>
          </cell>
          <cell r="G1774" t="str">
            <v>6155302020</v>
          </cell>
        </row>
        <row r="1775">
          <cell r="A1775" t="str">
            <v>6155303020</v>
          </cell>
          <cell r="B1775" t="str">
            <v>NAB TRANSACTION FEE EXP</v>
          </cell>
          <cell r="C1775" t="str">
            <v>IBF_AU_EXCL</v>
          </cell>
          <cell r="D1775" t="str">
            <v>IBF_AU_EXCL_REVENUE</v>
          </cell>
          <cell r="E1775" t="str">
            <v>6155303020</v>
          </cell>
          <cell r="F1775" t="str">
            <v>6155303020</v>
          </cell>
          <cell r="G1775" t="str">
            <v>6155303020</v>
          </cell>
        </row>
        <row r="1776">
          <cell r="A1776" t="str">
            <v>6155352020</v>
          </cell>
          <cell r="B1776" t="str">
            <v>COMPANY SEARCHES EXPENSE</v>
          </cell>
          <cell r="C1776" t="str">
            <v>IBF_AU_EXCL</v>
          </cell>
          <cell r="D1776" t="str">
            <v>IBF_AU_EXCL_REVENUE</v>
          </cell>
          <cell r="E1776" t="str">
            <v>6155352020</v>
          </cell>
          <cell r="F1776" t="str">
            <v>6155352020</v>
          </cell>
          <cell r="G1776" t="str">
            <v>6155352020</v>
          </cell>
        </row>
        <row r="1777">
          <cell r="A1777" t="str">
            <v>6155401020</v>
          </cell>
          <cell r="B1777" t="str">
            <v>ACCT AND TRANSACT FEE WAIVED</v>
          </cell>
          <cell r="C1777" t="str">
            <v>IBF_AU_EXCL</v>
          </cell>
          <cell r="D1777" t="str">
            <v>IBF_AU_EXCL_REVENUE</v>
          </cell>
          <cell r="E1777" t="str">
            <v>6155401020</v>
          </cell>
          <cell r="F1777" t="str">
            <v>6155401020</v>
          </cell>
          <cell r="G1777" t="str">
            <v>6155401020</v>
          </cell>
        </row>
        <row r="1778">
          <cell r="A1778" t="str">
            <v>6160000020</v>
          </cell>
          <cell r="B1778" t="str">
            <v>FUNDS UNDER ADMIN FEE EXP</v>
          </cell>
          <cell r="C1778" t="str">
            <v>IBF_AU_EXCL</v>
          </cell>
          <cell r="D1778" t="str">
            <v>IBF_AU_EXCL_REVENUE</v>
          </cell>
          <cell r="E1778" t="str">
            <v>6160000020</v>
          </cell>
          <cell r="F1778" t="str">
            <v>6160000020</v>
          </cell>
          <cell r="G1778" t="str">
            <v>6160000020</v>
          </cell>
        </row>
        <row r="1779">
          <cell r="A1779" t="str">
            <v>6161100020</v>
          </cell>
          <cell r="B1779" t="str">
            <v>FUA WRAP DEALER GROUP REBATE</v>
          </cell>
          <cell r="C1779" t="str">
            <v>IBF_AU_EXCL</v>
          </cell>
          <cell r="D1779" t="str">
            <v>IBF_AU_EXCL_REVENUE</v>
          </cell>
          <cell r="E1779" t="str">
            <v>6161100020</v>
          </cell>
          <cell r="F1779" t="str">
            <v>6161100020</v>
          </cell>
          <cell r="G1779" t="str">
            <v>6161100020</v>
          </cell>
        </row>
        <row r="1780">
          <cell r="A1780" t="str">
            <v>6165000020</v>
          </cell>
          <cell r="B1780" t="str">
            <v>LIFE COMPANY EXPENSE</v>
          </cell>
          <cell r="C1780" t="str">
            <v>IBF_AU_EXCL</v>
          </cell>
          <cell r="D1780" t="str">
            <v>IBF_AU_EXCL_REVENUE</v>
          </cell>
          <cell r="E1780" t="str">
            <v>6165000020</v>
          </cell>
          <cell r="F1780" t="str">
            <v>6165000020</v>
          </cell>
          <cell r="G1780" t="str">
            <v>6165000020</v>
          </cell>
        </row>
        <row r="1781">
          <cell r="A1781" t="str">
            <v>6165000021</v>
          </cell>
          <cell r="B1781" t="str">
            <v>TRUE INDEX EXPENSE</v>
          </cell>
          <cell r="C1781" t="str">
            <v>IBF_AU_EXCL</v>
          </cell>
          <cell r="D1781" t="str">
            <v>IBF_AU_EXCL_REVENUE</v>
          </cell>
          <cell r="E1781" t="str">
            <v>6165000021</v>
          </cell>
          <cell r="F1781" t="str">
            <v>6165000021</v>
          </cell>
          <cell r="G1781" t="str">
            <v>6165000021</v>
          </cell>
        </row>
        <row r="1782">
          <cell r="A1782" t="str">
            <v>6170000040</v>
          </cell>
          <cell r="B1782" t="str">
            <v>APRA FEE EXPENSE</v>
          </cell>
          <cell r="C1782" t="str">
            <v>IBF_AU_EXCL</v>
          </cell>
          <cell r="D1782" t="str">
            <v>IBF_AU_EXCL_REVENUE</v>
          </cell>
          <cell r="E1782" t="str">
            <v>6170000040</v>
          </cell>
          <cell r="F1782" t="str">
            <v>6170000040</v>
          </cell>
          <cell r="G1782" t="str">
            <v>6170000040</v>
          </cell>
        </row>
        <row r="1783">
          <cell r="A1783" t="str">
            <v>6170000050</v>
          </cell>
          <cell r="B1783" t="str">
            <v>OTHER FEE EXPENSE (ASSOC)</v>
          </cell>
          <cell r="C1783" t="str">
            <v>IBF_AU_EXCL</v>
          </cell>
          <cell r="D1783" t="str">
            <v>IBF_AU_EXCL_REVENUE</v>
          </cell>
          <cell r="E1783" t="str">
            <v>6170000050</v>
          </cell>
          <cell r="F1783" t="str">
            <v>6170000050</v>
          </cell>
          <cell r="G1783" t="str">
            <v>6170000050</v>
          </cell>
        </row>
        <row r="1784">
          <cell r="A1784" t="str">
            <v>6170000120</v>
          </cell>
          <cell r="B1784" t="str">
            <v>PROPERTY DEV MGMT FEE EXP</v>
          </cell>
          <cell r="C1784" t="str">
            <v>IBF_AU_EXCL</v>
          </cell>
          <cell r="D1784" t="str">
            <v>IBF_AU_EXCL_REVENUE</v>
          </cell>
          <cell r="E1784" t="str">
            <v>6170000120</v>
          </cell>
          <cell r="F1784" t="str">
            <v>6170000120</v>
          </cell>
          <cell r="G1784" t="str">
            <v>6170000120</v>
          </cell>
        </row>
        <row r="1785">
          <cell r="A1785" t="str">
            <v>6170000320</v>
          </cell>
          <cell r="B1785" t="str">
            <v>FINANCIAL MGMENT FEE EXP</v>
          </cell>
          <cell r="C1785" t="str">
            <v>IBF_AU_EXCL</v>
          </cell>
          <cell r="D1785" t="str">
            <v>IBF_AU_EXCL_REVENUE</v>
          </cell>
          <cell r="E1785" t="str">
            <v>6170000320</v>
          </cell>
          <cell r="F1785" t="str">
            <v>6170000320</v>
          </cell>
          <cell r="G1785" t="str">
            <v>6170000320</v>
          </cell>
        </row>
        <row r="1786">
          <cell r="A1786" t="str">
            <v>6170100020</v>
          </cell>
          <cell r="B1786" t="str">
            <v>DISHONOUR FEE EXPENSE</v>
          </cell>
          <cell r="C1786" t="str">
            <v>IBF_AU_EXCL</v>
          </cell>
          <cell r="D1786" t="str">
            <v>IBF_AU_EXCL_REVENUE</v>
          </cell>
          <cell r="E1786" t="str">
            <v>6170100020</v>
          </cell>
          <cell r="F1786" t="str">
            <v>6170100020</v>
          </cell>
          <cell r="G1786" t="str">
            <v>6170100020</v>
          </cell>
        </row>
        <row r="1787">
          <cell r="A1787" t="str">
            <v>6190980020</v>
          </cell>
          <cell r="B1787" t="str">
            <v>INTRADIVISIONAL FEES PAYABLE</v>
          </cell>
          <cell r="C1787" t="str">
            <v>IBF_AU_EXCL</v>
          </cell>
          <cell r="D1787" t="str">
            <v>IBF_AU_EXCL_REVENUE</v>
          </cell>
          <cell r="E1787" t="str">
            <v>6190980020</v>
          </cell>
          <cell r="F1787" t="str">
            <v>6190980020</v>
          </cell>
          <cell r="G1787" t="str">
            <v>6190980020</v>
          </cell>
        </row>
        <row r="1788">
          <cell r="A1788" t="str">
            <v>7012101110</v>
          </cell>
          <cell r="B1788" t="str">
            <v>REVALS REVERSE REPO COM GOVT</v>
          </cell>
          <cell r="C1788" t="str">
            <v>IBF_AU_EXCL</v>
          </cell>
          <cell r="D1788" t="str">
            <v>IBF_AU_EXCL_REVENUE</v>
          </cell>
          <cell r="E1788" t="str">
            <v>7012101110</v>
          </cell>
          <cell r="F1788" t="str">
            <v>7012101110</v>
          </cell>
          <cell r="G1788" t="str">
            <v>7012101110</v>
          </cell>
        </row>
        <row r="1789">
          <cell r="A1789" t="str">
            <v>7012151110</v>
          </cell>
          <cell r="B1789" t="str">
            <v>REVALS REVERSE REPO OECD FGOVT</v>
          </cell>
          <cell r="C1789" t="str">
            <v>IBF_AU_EXCL</v>
          </cell>
          <cell r="D1789" t="str">
            <v>IBF_AU_EXCL_REVENUE</v>
          </cell>
          <cell r="E1789" t="str">
            <v>7012151110</v>
          </cell>
          <cell r="F1789" t="str">
            <v>7012151110</v>
          </cell>
          <cell r="G1789" t="str">
            <v>7012151110</v>
          </cell>
        </row>
        <row r="1790">
          <cell r="A1790" t="str">
            <v>7012171110</v>
          </cell>
          <cell r="B1790" t="str">
            <v>REVALS REV REPO NON OECD FGOV</v>
          </cell>
          <cell r="C1790" t="str">
            <v>IBF_AU_EXCL</v>
          </cell>
          <cell r="D1790" t="str">
            <v>IBF_AU_EXCL_REVENUE</v>
          </cell>
          <cell r="E1790" t="str">
            <v>7012171110</v>
          </cell>
          <cell r="F1790" t="str">
            <v>7012171110</v>
          </cell>
          <cell r="G1790" t="str">
            <v>7012171110</v>
          </cell>
        </row>
        <row r="1791">
          <cell r="A1791" t="str">
            <v>7012201110</v>
          </cell>
          <cell r="B1791" t="str">
            <v>REVALS REVERSE REPO SEMI GOVT</v>
          </cell>
          <cell r="C1791" t="str">
            <v>IBF_AU_EXCL</v>
          </cell>
          <cell r="D1791" t="str">
            <v>IBF_AU_EXCL_REVENUE</v>
          </cell>
          <cell r="E1791" t="str">
            <v>7012201110</v>
          </cell>
          <cell r="F1791" t="str">
            <v>7012201110</v>
          </cell>
          <cell r="G1791" t="str">
            <v>7012201110</v>
          </cell>
        </row>
        <row r="1792">
          <cell r="A1792" t="str">
            <v>7012251110</v>
          </cell>
          <cell r="B1792" t="str">
            <v>REVALS REVERSE REPO CORP</v>
          </cell>
          <cell r="C1792" t="str">
            <v>IBF_AU_EXCL</v>
          </cell>
          <cell r="D1792" t="str">
            <v>IBF_AU_EXCL_REVENUE</v>
          </cell>
          <cell r="E1792" t="str">
            <v>7012251110</v>
          </cell>
          <cell r="F1792" t="str">
            <v>7012251110</v>
          </cell>
          <cell r="G1792" t="str">
            <v>7012251110</v>
          </cell>
        </row>
        <row r="1793">
          <cell r="A1793" t="str">
            <v>7012991110</v>
          </cell>
          <cell r="B1793" t="str">
            <v>REVALS INTERNAL SELLBACKS</v>
          </cell>
          <cell r="C1793" t="str">
            <v>IBF_AU_EXCL</v>
          </cell>
          <cell r="D1793" t="str">
            <v>IBF_AU_EXCL_REVENUE</v>
          </cell>
          <cell r="E1793" t="str">
            <v>7012991110</v>
          </cell>
          <cell r="F1793" t="str">
            <v>7012991110</v>
          </cell>
          <cell r="G1793" t="str">
            <v>7012991110</v>
          </cell>
        </row>
        <row r="1794">
          <cell r="A1794" t="str">
            <v>7015101120</v>
          </cell>
          <cell r="B1794" t="str">
            <v>NET TRADING REV BANK BILLS</v>
          </cell>
          <cell r="C1794" t="str">
            <v>IBF_AU_EXCL</v>
          </cell>
          <cell r="D1794" t="str">
            <v>IBF_AU_EXCL_REVENUE</v>
          </cell>
          <cell r="E1794" t="str">
            <v>7015101120</v>
          </cell>
          <cell r="F1794" t="str">
            <v>7015101120</v>
          </cell>
          <cell r="G1794" t="str">
            <v>7015101120</v>
          </cell>
        </row>
        <row r="1795">
          <cell r="A1795" t="str">
            <v>7015101620</v>
          </cell>
          <cell r="B1795" t="str">
            <v>NET TRADG REV TREASY NOTES</v>
          </cell>
          <cell r="C1795" t="str">
            <v>IBF_AU_EXCL</v>
          </cell>
          <cell r="D1795" t="str">
            <v>IBF_AU_EXCL_REVENUE</v>
          </cell>
          <cell r="E1795" t="str">
            <v>7015101620</v>
          </cell>
          <cell r="F1795" t="str">
            <v>7015101620</v>
          </cell>
          <cell r="G1795" t="str">
            <v>7015101620</v>
          </cell>
        </row>
        <row r="1796">
          <cell r="A1796" t="str">
            <v>7015151120</v>
          </cell>
          <cell r="B1796" t="str">
            <v>NET TRADG REV COMM GOVT BONDS</v>
          </cell>
          <cell r="C1796" t="str">
            <v>IBF_AU_EXCL</v>
          </cell>
          <cell r="D1796" t="str">
            <v>IBF_AU_EXCL_REVENUE</v>
          </cell>
          <cell r="E1796" t="str">
            <v>7015151120</v>
          </cell>
          <cell r="F1796" t="str">
            <v>7015151120</v>
          </cell>
          <cell r="G1796" t="str">
            <v>7015151120</v>
          </cell>
        </row>
        <row r="1797">
          <cell r="A1797" t="str">
            <v>7015151620</v>
          </cell>
          <cell r="B1797" t="str">
            <v>NET TRADG REV SEMI GOVT BONDS</v>
          </cell>
          <cell r="C1797" t="str">
            <v>IBF_AU_EXCL</v>
          </cell>
          <cell r="D1797" t="str">
            <v>IBF_AU_EXCL_REVENUE</v>
          </cell>
          <cell r="E1797" t="str">
            <v>7015151620</v>
          </cell>
          <cell r="F1797" t="str">
            <v>7015151620</v>
          </cell>
          <cell r="G1797" t="str">
            <v>7015151620</v>
          </cell>
        </row>
        <row r="1798">
          <cell r="A1798" t="str">
            <v>7015152120</v>
          </cell>
          <cell r="B1798" t="str">
            <v>NET TRADG REV OECD F GOV BONDS</v>
          </cell>
          <cell r="C1798" t="str">
            <v>IBF_AU_EXCL</v>
          </cell>
          <cell r="D1798" t="str">
            <v>IBF_AU_EXCL_REVENUE</v>
          </cell>
          <cell r="E1798" t="str">
            <v>7015152120</v>
          </cell>
          <cell r="F1798" t="str">
            <v>7015152120</v>
          </cell>
          <cell r="G1798" t="str">
            <v>7015152120</v>
          </cell>
        </row>
        <row r="1799">
          <cell r="A1799" t="str">
            <v>7015152620</v>
          </cell>
          <cell r="B1799" t="str">
            <v>NET TRADG NON OECD F GOV BONDS</v>
          </cell>
          <cell r="C1799" t="str">
            <v>IBF_AU_EXCL</v>
          </cell>
          <cell r="D1799" t="str">
            <v>IBF_AU_EXCL_REVENUE</v>
          </cell>
          <cell r="E1799" t="str">
            <v>7015152620</v>
          </cell>
          <cell r="F1799" t="str">
            <v>7015152620</v>
          </cell>
          <cell r="G1799" t="str">
            <v>7015152620</v>
          </cell>
        </row>
        <row r="1800">
          <cell r="A1800" t="str">
            <v>7015153120</v>
          </cell>
          <cell r="B1800" t="str">
            <v>NET TRADG REV CORPORATE BONDS</v>
          </cell>
          <cell r="C1800" t="str">
            <v>IBF_AU_EXCL</v>
          </cell>
          <cell r="D1800" t="str">
            <v>IBF_AU_EXCL_REVENUE</v>
          </cell>
          <cell r="E1800" t="str">
            <v>7015153120</v>
          </cell>
          <cell r="F1800" t="str">
            <v>7015153120</v>
          </cell>
          <cell r="G1800" t="str">
            <v>7015153120</v>
          </cell>
        </row>
        <row r="1801">
          <cell r="A1801" t="str">
            <v>7015153620</v>
          </cell>
          <cell r="B1801" t="str">
            <v>NET TRADG REV BILLS DISCOUNT</v>
          </cell>
          <cell r="C1801" t="str">
            <v>IBF_AU_EXCL</v>
          </cell>
          <cell r="D1801" t="str">
            <v>IBF_AU_EXCL_REVENUE</v>
          </cell>
          <cell r="E1801" t="str">
            <v>7015153620</v>
          </cell>
          <cell r="F1801" t="str">
            <v>7015153620</v>
          </cell>
          <cell r="G1801" t="str">
            <v>7015153620</v>
          </cell>
        </row>
        <row r="1802">
          <cell r="A1802" t="str">
            <v>7015154120</v>
          </cell>
          <cell r="B1802" t="str">
            <v>NET TRADING REV PROMISS NOTES</v>
          </cell>
          <cell r="C1802" t="str">
            <v>IBF_AU_EXCL</v>
          </cell>
          <cell r="D1802" t="str">
            <v>IBF_AU_EXCL_REVENUE</v>
          </cell>
          <cell r="E1802" t="str">
            <v>7015154120</v>
          </cell>
          <cell r="F1802" t="str">
            <v>7015154120</v>
          </cell>
          <cell r="G1802" t="str">
            <v>7015154120</v>
          </cell>
        </row>
        <row r="1803">
          <cell r="A1803" t="str">
            <v>7015201025</v>
          </cell>
          <cell r="B1803" t="str">
            <v>DIVIDENDS LIST EQUITY SECS</v>
          </cell>
          <cell r="C1803" t="str">
            <v>IBF_AU_EXCL</v>
          </cell>
          <cell r="D1803" t="str">
            <v>IBF_AU_EXCL_REVENUE</v>
          </cell>
          <cell r="E1803" t="str">
            <v>7015201025</v>
          </cell>
          <cell r="F1803" t="str">
            <v>7015201025</v>
          </cell>
          <cell r="G1803" t="str">
            <v>7015201025</v>
          </cell>
        </row>
        <row r="1804">
          <cell r="A1804" t="str">
            <v>7015201120</v>
          </cell>
          <cell r="B1804" t="str">
            <v>NET TRADG REV LISTED EQ SECS</v>
          </cell>
          <cell r="C1804" t="str">
            <v>IBF_AU_EXCL</v>
          </cell>
          <cell r="D1804" t="str">
            <v>IBF_AU_EXCL_REVENUE</v>
          </cell>
          <cell r="E1804" t="str">
            <v>7015201120</v>
          </cell>
          <cell r="F1804" t="str">
            <v>7015201120</v>
          </cell>
          <cell r="G1804" t="str">
            <v>7015201120</v>
          </cell>
        </row>
        <row r="1805">
          <cell r="A1805" t="str">
            <v>7015201525</v>
          </cell>
          <cell r="B1805" t="str">
            <v>DIVIDENDS UNLIST EQTY SECS</v>
          </cell>
          <cell r="C1805" t="str">
            <v>IBF_AU_EXCL</v>
          </cell>
          <cell r="D1805" t="str">
            <v>IBF_AU_EXCL_REVENUE</v>
          </cell>
          <cell r="E1805" t="str">
            <v>7015201525</v>
          </cell>
          <cell r="F1805" t="str">
            <v>7015201525</v>
          </cell>
          <cell r="G1805" t="str">
            <v>7015201525</v>
          </cell>
        </row>
        <row r="1806">
          <cell r="A1806" t="str">
            <v>7015201620</v>
          </cell>
          <cell r="B1806" t="str">
            <v>NET TRADG REV U LIST EQ SECS</v>
          </cell>
          <cell r="C1806" t="str">
            <v>IBF_AU_EXCL</v>
          </cell>
          <cell r="D1806" t="str">
            <v>IBF_AU_EXCL_REVENUE</v>
          </cell>
          <cell r="E1806" t="str">
            <v>7015201620</v>
          </cell>
          <cell r="F1806" t="str">
            <v>7015201620</v>
          </cell>
          <cell r="G1806" t="str">
            <v>7015201620</v>
          </cell>
        </row>
        <row r="1807">
          <cell r="A1807" t="str">
            <v>7015251120</v>
          </cell>
          <cell r="B1807" t="str">
            <v>NET TRADING REV PHYS BULLION</v>
          </cell>
          <cell r="C1807" t="str">
            <v>IBF_AU_EXCL</v>
          </cell>
          <cell r="D1807" t="str">
            <v>IBF_AU_EXCL_REVENUE</v>
          </cell>
          <cell r="E1807" t="str">
            <v>7015251120</v>
          </cell>
          <cell r="F1807" t="str">
            <v>7015251120</v>
          </cell>
          <cell r="G1807" t="str">
            <v>7015251120</v>
          </cell>
        </row>
        <row r="1808">
          <cell r="A1808" t="str">
            <v>7015251620</v>
          </cell>
          <cell r="B1808" t="str">
            <v>NET TRADG REV OTHER COMMODS</v>
          </cell>
          <cell r="C1808" t="str">
            <v>IBF_AU_EXCL</v>
          </cell>
          <cell r="D1808" t="str">
            <v>IBF_AU_EXCL_REVENUE</v>
          </cell>
          <cell r="E1808" t="str">
            <v>7015251620</v>
          </cell>
          <cell r="F1808" t="str">
            <v>7015251620</v>
          </cell>
          <cell r="G1808" t="str">
            <v>7015251620</v>
          </cell>
        </row>
        <row r="1809">
          <cell r="A1809" t="str">
            <v>7015261010</v>
          </cell>
          <cell r="B1809" t="str">
            <v>INTEREST ON TRADING SECURITIES</v>
          </cell>
          <cell r="C1809" t="str">
            <v>IBF_AU_EXCL</v>
          </cell>
          <cell r="D1809" t="str">
            <v>IBF_AU_EXCL_REVENUE</v>
          </cell>
          <cell r="E1809" t="str">
            <v>7015261010</v>
          </cell>
          <cell r="F1809" t="str">
            <v>7015261010</v>
          </cell>
          <cell r="G1809" t="str">
            <v>7015261010</v>
          </cell>
        </row>
        <row r="1810">
          <cell r="A1810" t="str">
            <v>7015991120</v>
          </cell>
          <cell r="B1810" t="str">
            <v>INTERNAL TRADING ASSETS REVALS</v>
          </cell>
          <cell r="C1810" t="str">
            <v>IBF_AU_EXCL</v>
          </cell>
          <cell r="D1810" t="str">
            <v>IBF_AU_EXCL_REVENUE</v>
          </cell>
          <cell r="E1810" t="str">
            <v>7015991120</v>
          </cell>
          <cell r="F1810" t="str">
            <v>7015991120</v>
          </cell>
          <cell r="G1810" t="str">
            <v>7015991120</v>
          </cell>
        </row>
        <row r="1811">
          <cell r="A1811" t="str">
            <v>7021101125</v>
          </cell>
          <cell r="B1811" t="str">
            <v>ACCRUAL BOOK MTMTU IR</v>
          </cell>
          <cell r="C1811" t="str">
            <v>IBF_AU_EXCL</v>
          </cell>
          <cell r="D1811" t="str">
            <v>IBF_AU_EXCL_REVENUE</v>
          </cell>
          <cell r="E1811" t="str">
            <v>7021101125</v>
          </cell>
          <cell r="F1811" t="str">
            <v>7021101125</v>
          </cell>
          <cell r="G1811" t="str">
            <v>7021101125</v>
          </cell>
        </row>
        <row r="1812">
          <cell r="A1812" t="str">
            <v>7021102020</v>
          </cell>
          <cell r="B1812" t="str">
            <v>TRADING BOOK REVALUATIONS EQY</v>
          </cell>
          <cell r="C1812" t="str">
            <v>IBF_AU_EXCL</v>
          </cell>
          <cell r="D1812" t="str">
            <v>IBF_AU_EXCL_REVENUE</v>
          </cell>
          <cell r="E1812" t="str">
            <v>7021102020</v>
          </cell>
          <cell r="F1812" t="str">
            <v>7021102020</v>
          </cell>
          <cell r="G1812" t="str">
            <v>7021102020</v>
          </cell>
        </row>
        <row r="1813">
          <cell r="A1813" t="str">
            <v>7021102120</v>
          </cell>
          <cell r="B1813" t="str">
            <v>ACCRUAL BOOK STD REVALS EQY</v>
          </cell>
          <cell r="C1813" t="str">
            <v>IBF_AU_EXCL</v>
          </cell>
          <cell r="D1813" t="str">
            <v>IBF_AU_EXCL_REVENUE</v>
          </cell>
          <cell r="E1813" t="str">
            <v>7021102120</v>
          </cell>
          <cell r="F1813" t="str">
            <v>7021102120</v>
          </cell>
          <cell r="G1813" t="str">
            <v>7021102120</v>
          </cell>
        </row>
        <row r="1814">
          <cell r="A1814" t="str">
            <v>7021102125</v>
          </cell>
          <cell r="B1814" t="str">
            <v>ACCRUAL BOOK MTMTU EQY</v>
          </cell>
          <cell r="C1814" t="str">
            <v>IBF_AU_EXCL</v>
          </cell>
          <cell r="D1814" t="str">
            <v>IBF_AU_EXCL_REVENUE</v>
          </cell>
          <cell r="E1814" t="str">
            <v>7021102125</v>
          </cell>
          <cell r="F1814" t="str">
            <v>7021102125</v>
          </cell>
          <cell r="G1814" t="str">
            <v>7021102125</v>
          </cell>
        </row>
        <row r="1815">
          <cell r="A1815" t="str">
            <v>7021102520</v>
          </cell>
          <cell r="B1815" t="str">
            <v>TRADING BOOK REVALUATIONS COM</v>
          </cell>
          <cell r="C1815" t="str">
            <v>IBF_AU_EXCL</v>
          </cell>
          <cell r="D1815" t="str">
            <v>IBF_AU_EXCL_REVENUE</v>
          </cell>
          <cell r="E1815" t="str">
            <v>7021102520</v>
          </cell>
          <cell r="F1815" t="str">
            <v>7021102520</v>
          </cell>
          <cell r="G1815" t="str">
            <v>7021102520</v>
          </cell>
        </row>
        <row r="1816">
          <cell r="A1816" t="str">
            <v>7021102620</v>
          </cell>
          <cell r="B1816" t="str">
            <v>ACCRUAL BOOK STD REVALS COM</v>
          </cell>
          <cell r="C1816" t="str">
            <v>IBF_AU_EXCL</v>
          </cell>
          <cell r="D1816" t="str">
            <v>IBF_AU_EXCL_REVENUE</v>
          </cell>
          <cell r="E1816" t="str">
            <v>7021102620</v>
          </cell>
          <cell r="F1816" t="str">
            <v>7021102620</v>
          </cell>
          <cell r="G1816" t="str">
            <v>7021102620</v>
          </cell>
        </row>
        <row r="1817">
          <cell r="A1817" t="str">
            <v>7021102625</v>
          </cell>
          <cell r="B1817" t="str">
            <v>ACCRUAL BOOK MTMTU COM</v>
          </cell>
          <cell r="C1817" t="str">
            <v>IBF_AU_EXCL</v>
          </cell>
          <cell r="D1817" t="str">
            <v>IBF_AU_EXCL_REVENUE</v>
          </cell>
          <cell r="E1817" t="str">
            <v>7021102625</v>
          </cell>
          <cell r="F1817" t="str">
            <v>7021102625</v>
          </cell>
          <cell r="G1817" t="str">
            <v>7021102625</v>
          </cell>
        </row>
        <row r="1818">
          <cell r="A1818" t="str">
            <v>7021103020</v>
          </cell>
          <cell r="B1818" t="str">
            <v>TRADING BOOK REVALUATIONS CRD</v>
          </cell>
          <cell r="C1818" t="str">
            <v>IBF_AU_EXCL</v>
          </cell>
          <cell r="D1818" t="str">
            <v>IBF_AU_EXCL_REVENUE</v>
          </cell>
          <cell r="E1818" t="str">
            <v>7021103020</v>
          </cell>
          <cell r="F1818" t="str">
            <v>7021103020</v>
          </cell>
          <cell r="G1818" t="str">
            <v>7021103020</v>
          </cell>
        </row>
        <row r="1819">
          <cell r="A1819" t="str">
            <v>7021103120</v>
          </cell>
          <cell r="B1819" t="str">
            <v>ACCRUAL BOOK STD REVALS CRD</v>
          </cell>
          <cell r="C1819" t="str">
            <v>IBF_AU_EXCL</v>
          </cell>
          <cell r="D1819" t="str">
            <v>IBF_AU_EXCL_REVENUE</v>
          </cell>
          <cell r="E1819" t="str">
            <v>7021103120</v>
          </cell>
          <cell r="F1819" t="str">
            <v>7021103120</v>
          </cell>
          <cell r="G1819" t="str">
            <v>7021103120</v>
          </cell>
        </row>
        <row r="1820">
          <cell r="A1820" t="str">
            <v>7021103125</v>
          </cell>
          <cell r="B1820" t="str">
            <v>ACCRUAL BOOK MTMTU CRD</v>
          </cell>
          <cell r="C1820" t="str">
            <v>IBF_AU_EXCL</v>
          </cell>
          <cell r="D1820" t="str">
            <v>IBF_AU_EXCL_REVENUE</v>
          </cell>
          <cell r="E1820" t="str">
            <v>7021103125</v>
          </cell>
          <cell r="F1820" t="str">
            <v>7021103125</v>
          </cell>
          <cell r="G1820" t="str">
            <v>7021103125</v>
          </cell>
        </row>
        <row r="1821">
          <cell r="A1821" t="str">
            <v>7021104000</v>
          </cell>
          <cell r="B1821" t="str">
            <v>DERIVS RELATED REV (HOOPS)</v>
          </cell>
          <cell r="C1821" t="str">
            <v>IBF_AU_EXCL</v>
          </cell>
          <cell r="D1821" t="str">
            <v>IBF_AU_EXCL_REVENUE</v>
          </cell>
          <cell r="E1821" t="str">
            <v>7021104000</v>
          </cell>
          <cell r="F1821" t="str">
            <v>7021104000</v>
          </cell>
          <cell r="G1821" t="str">
            <v>7021104000</v>
          </cell>
        </row>
        <row r="1822">
          <cell r="A1822" t="str">
            <v>7021151010</v>
          </cell>
          <cell r="B1822" t="str">
            <v>EMBEDDED DERIVATIVE REV (CAD)</v>
          </cell>
          <cell r="C1822" t="str">
            <v>IBF_AU_EXCL</v>
          </cell>
          <cell r="D1822" t="str">
            <v>IBF_AU_EXCL_REVENUE</v>
          </cell>
          <cell r="E1822" t="str">
            <v>7021151010</v>
          </cell>
          <cell r="F1822" t="str">
            <v>7021151010</v>
          </cell>
          <cell r="G1822" t="str">
            <v>7021151010</v>
          </cell>
        </row>
        <row r="1823">
          <cell r="A1823" t="str">
            <v>7021151020</v>
          </cell>
          <cell r="B1823" t="str">
            <v>EMBEDDED DERIVATIVE EXP (CAD)</v>
          </cell>
          <cell r="C1823" t="str">
            <v>IBF_AU_EXCL</v>
          </cell>
          <cell r="D1823" t="str">
            <v>IBF_AU_EXCL_REVENUE</v>
          </cell>
          <cell r="E1823" t="str">
            <v>7021151020</v>
          </cell>
          <cell r="F1823" t="str">
            <v>7021151020</v>
          </cell>
          <cell r="G1823" t="str">
            <v>7021151020</v>
          </cell>
        </row>
        <row r="1824">
          <cell r="A1824" t="str">
            <v>7021991020</v>
          </cell>
          <cell r="B1824" t="str">
            <v>INTERNAL REVALUATIONS IR</v>
          </cell>
          <cell r="C1824" t="str">
            <v>IBF_AU_EXCL</v>
          </cell>
          <cell r="D1824" t="str">
            <v>IBF_AU_EXCL_REVENUE</v>
          </cell>
          <cell r="E1824" t="str">
            <v>7021991020</v>
          </cell>
          <cell r="F1824" t="str">
            <v>7021991020</v>
          </cell>
          <cell r="G1824" t="str">
            <v>7021991020</v>
          </cell>
        </row>
        <row r="1825">
          <cell r="A1825" t="str">
            <v>7021991023</v>
          </cell>
          <cell r="B1825" t="str">
            <v>IBG ASSET TRANF HOOPS</v>
          </cell>
          <cell r="C1825" t="str">
            <v>IBF_AU_EXCL</v>
          </cell>
          <cell r="D1825" t="str">
            <v>IBF_AU_EXCL_REVENUE</v>
          </cell>
          <cell r="E1825" t="str">
            <v>7021991023</v>
          </cell>
          <cell r="F1825" t="str">
            <v>7021991023</v>
          </cell>
          <cell r="G1825" t="str">
            <v>7021991023</v>
          </cell>
        </row>
        <row r="1826">
          <cell r="A1826" t="str">
            <v>7021991520</v>
          </cell>
          <cell r="B1826" t="str">
            <v>INTERNAL REVALUATIONS FX</v>
          </cell>
          <cell r="C1826" t="str">
            <v>IBF_AU_EXCL</v>
          </cell>
          <cell r="D1826" t="str">
            <v>IBF_AU_EXCL_REVENUE</v>
          </cell>
          <cell r="E1826" t="str">
            <v>7021991520</v>
          </cell>
          <cell r="F1826" t="str">
            <v>7021991520</v>
          </cell>
          <cell r="G1826" t="str">
            <v>7021991520</v>
          </cell>
        </row>
        <row r="1827">
          <cell r="A1827" t="str">
            <v>7021991525</v>
          </cell>
          <cell r="B1827" t="str">
            <v>INTERNAL MTMTU FX</v>
          </cell>
          <cell r="C1827" t="str">
            <v>IBF_AU_EXCL</v>
          </cell>
          <cell r="D1827" t="str">
            <v>IBF_AU_EXCL_REVENUE</v>
          </cell>
          <cell r="E1827" t="str">
            <v>7021991525</v>
          </cell>
          <cell r="F1827" t="str">
            <v>7021991525</v>
          </cell>
          <cell r="G1827" t="str">
            <v>7021991525</v>
          </cell>
        </row>
        <row r="1828">
          <cell r="A1828" t="str">
            <v>7021992020</v>
          </cell>
          <cell r="B1828" t="str">
            <v>INTERNAL REVALUATIONS EQY</v>
          </cell>
          <cell r="C1828" t="str">
            <v>IBF_AU_EXCL</v>
          </cell>
          <cell r="D1828" t="str">
            <v>IBF_AU_EXCL_REVENUE</v>
          </cell>
          <cell r="E1828" t="str">
            <v>7021992020</v>
          </cell>
          <cell r="F1828" t="str">
            <v>7021992020</v>
          </cell>
          <cell r="G1828" t="str">
            <v>7021992020</v>
          </cell>
        </row>
        <row r="1829">
          <cell r="A1829" t="str">
            <v>7021992025</v>
          </cell>
          <cell r="B1829" t="str">
            <v>INTERNAL MTMTU EQY</v>
          </cell>
          <cell r="C1829" t="str">
            <v>IBF_AU_EXCL</v>
          </cell>
          <cell r="D1829" t="str">
            <v>IBF_AU_EXCL_REVENUE</v>
          </cell>
          <cell r="E1829" t="str">
            <v>7021992025</v>
          </cell>
          <cell r="F1829" t="str">
            <v>7021992025</v>
          </cell>
          <cell r="G1829" t="str">
            <v>7021992025</v>
          </cell>
        </row>
        <row r="1830">
          <cell r="A1830" t="str">
            <v>7021992520</v>
          </cell>
          <cell r="B1830" t="str">
            <v>INTERNAL REVALUATIONS COM</v>
          </cell>
          <cell r="C1830" t="str">
            <v>IBF_AU_EXCL</v>
          </cell>
          <cell r="D1830" t="str">
            <v>IBF_AU_EXCL_REVENUE</v>
          </cell>
          <cell r="E1830" t="str">
            <v>7021992520</v>
          </cell>
          <cell r="F1830" t="str">
            <v>7021992520</v>
          </cell>
          <cell r="G1830" t="str">
            <v>7021992520</v>
          </cell>
        </row>
        <row r="1831">
          <cell r="A1831" t="str">
            <v>7021992525</v>
          </cell>
          <cell r="B1831" t="str">
            <v>INTERNAL MTMTU COM</v>
          </cell>
          <cell r="C1831" t="str">
            <v>IBF_AU_EXCL</v>
          </cell>
          <cell r="D1831" t="str">
            <v>IBF_AU_EXCL_REVENUE</v>
          </cell>
          <cell r="E1831" t="str">
            <v>7021992525</v>
          </cell>
          <cell r="F1831" t="str">
            <v>7021992525</v>
          </cell>
          <cell r="G1831" t="str">
            <v>7021992525</v>
          </cell>
        </row>
        <row r="1832">
          <cell r="A1832" t="str">
            <v>7021993020</v>
          </cell>
          <cell r="B1832" t="str">
            <v>INTERNAL REVALUATIONS CRD</v>
          </cell>
          <cell r="C1832" t="str">
            <v>IBF_AU_EXCL</v>
          </cell>
          <cell r="D1832" t="str">
            <v>IBF_AU_EXCL_REVENUE</v>
          </cell>
          <cell r="E1832" t="str">
            <v>7021993020</v>
          </cell>
          <cell r="F1832" t="str">
            <v>7021993020</v>
          </cell>
          <cell r="G1832" t="str">
            <v>7021993020</v>
          </cell>
        </row>
        <row r="1833">
          <cell r="A1833" t="str">
            <v>7021993025</v>
          </cell>
          <cell r="B1833" t="str">
            <v>INTERNAL MTMTU CRD</v>
          </cell>
          <cell r="C1833" t="str">
            <v>IBF_AU_EXCL</v>
          </cell>
          <cell r="D1833" t="str">
            <v>IBF_AU_EXCL_REVENUE</v>
          </cell>
          <cell r="E1833" t="str">
            <v>7021993025</v>
          </cell>
          <cell r="F1833" t="str">
            <v>7021993025</v>
          </cell>
          <cell r="G1833" t="str">
            <v>7021993025</v>
          </cell>
        </row>
        <row r="1834">
          <cell r="A1834" t="str">
            <v>7021994000</v>
          </cell>
          <cell r="B1834" t="str">
            <v>INTERNAL DERIVS (HOOPS)</v>
          </cell>
          <cell r="C1834" t="str">
            <v>IBF_AU_EXCL</v>
          </cell>
          <cell r="D1834" t="str">
            <v>IBF_AU_EXCL_REVENUE</v>
          </cell>
          <cell r="E1834" t="str">
            <v>7021994000</v>
          </cell>
          <cell r="F1834" t="str">
            <v>7021994000</v>
          </cell>
          <cell r="G1834" t="str">
            <v>7021994000</v>
          </cell>
        </row>
        <row r="1835">
          <cell r="A1835" t="str">
            <v>7025991020</v>
          </cell>
          <cell r="B1835" t="str">
            <v>INTERNALS FEES SEG ALLOCATIONS</v>
          </cell>
          <cell r="C1835" t="str">
            <v>IBF_AU_EXCL</v>
          </cell>
          <cell r="D1835" t="str">
            <v>IBF_AU_EXCL_REVENUE</v>
          </cell>
          <cell r="E1835" t="str">
            <v>7025991020</v>
          </cell>
          <cell r="F1835" t="str">
            <v>7025991020</v>
          </cell>
          <cell r="G1835" t="str">
            <v>7025991020</v>
          </cell>
        </row>
        <row r="1836">
          <cell r="A1836" t="str">
            <v>8010000030</v>
          </cell>
          <cell r="B1836" t="str">
            <v>OTHER REVENUE (ASSOC)</v>
          </cell>
          <cell r="C1836" t="str">
            <v>IBF_AU_EXCL</v>
          </cell>
          <cell r="D1836" t="str">
            <v>IBF_AU_EXCL_REVENUE</v>
          </cell>
          <cell r="E1836" t="str">
            <v>8010000030</v>
          </cell>
          <cell r="F1836" t="str">
            <v>8010000030</v>
          </cell>
          <cell r="G1836" t="str">
            <v>8010000030</v>
          </cell>
        </row>
        <row r="1837">
          <cell r="A1837" t="str">
            <v>8010000120</v>
          </cell>
          <cell r="B1837" t="str">
            <v>GOLF COURSE OPERATION INC</v>
          </cell>
          <cell r="C1837" t="str">
            <v>IBF_AU_EXCL</v>
          </cell>
          <cell r="D1837" t="str">
            <v>IBF_AU_EXCL_REVENUE</v>
          </cell>
          <cell r="E1837" t="str">
            <v>8010000120</v>
          </cell>
          <cell r="F1837" t="str">
            <v>8010000120</v>
          </cell>
          <cell r="G1837" t="str">
            <v>8010000120</v>
          </cell>
        </row>
        <row r="1838">
          <cell r="A1838" t="str">
            <v>8010000225</v>
          </cell>
          <cell r="B1838" t="str">
            <v>JV SHARE PROPERTY DEVPT INCOME</v>
          </cell>
          <cell r="C1838" t="str">
            <v>IBF_AU_EXCL</v>
          </cell>
          <cell r="D1838" t="str">
            <v>IBF_AU_EXCL_REVENUE</v>
          </cell>
          <cell r="E1838" t="str">
            <v>8010000225</v>
          </cell>
          <cell r="F1838" t="str">
            <v>8010000225</v>
          </cell>
          <cell r="G1838" t="str">
            <v>8010000225</v>
          </cell>
        </row>
        <row r="1839">
          <cell r="A1839" t="str">
            <v>8010000320</v>
          </cell>
          <cell r="B1839" t="str">
            <v>OPERATING LEASE INCOME</v>
          </cell>
          <cell r="C1839" t="str">
            <v>IBF_AU_EXCL</v>
          </cell>
          <cell r="D1839" t="str">
            <v>IBF_AU_EXCL_REVENUE</v>
          </cell>
          <cell r="E1839" t="str">
            <v>8010000320</v>
          </cell>
          <cell r="F1839" t="str">
            <v>8010000320</v>
          </cell>
          <cell r="G1839" t="str">
            <v>8010000320</v>
          </cell>
        </row>
        <row r="1840">
          <cell r="A1840" t="str">
            <v>8010000420</v>
          </cell>
          <cell r="B1840" t="str">
            <v>OPERATING LEASE DEPRECIATION</v>
          </cell>
          <cell r="C1840" t="str">
            <v>IBF_AU_EXCL</v>
          </cell>
          <cell r="D1840" t="str">
            <v>IBF_AU_EXCL_REVENUE</v>
          </cell>
          <cell r="E1840" t="str">
            <v>8010000420</v>
          </cell>
          <cell r="F1840" t="str">
            <v>8010000420</v>
          </cell>
          <cell r="G1840" t="str">
            <v>8010000420</v>
          </cell>
        </row>
        <row r="1841">
          <cell r="A1841" t="str">
            <v>8010000440</v>
          </cell>
          <cell r="B1841" t="str">
            <v>REPAIRS &amp; MAINT EXP</v>
          </cell>
          <cell r="C1841" t="str">
            <v>IBF_AU_EXCL</v>
          </cell>
          <cell r="D1841" t="str">
            <v>IBF_AU_EXCL_REVENUE</v>
          </cell>
          <cell r="E1841" t="str">
            <v>8010000440</v>
          </cell>
          <cell r="F1841" t="str">
            <v>8010000440</v>
          </cell>
          <cell r="G1841" t="str">
            <v>8010000440</v>
          </cell>
        </row>
        <row r="1842">
          <cell r="A1842" t="str">
            <v>8010000500</v>
          </cell>
          <cell r="B1842" t="str">
            <v>FUEL REVENUE</v>
          </cell>
          <cell r="C1842" t="str">
            <v>IBF_AU_EXCL</v>
          </cell>
          <cell r="D1842" t="str">
            <v>IBF_AU_EXCL_REVENUE</v>
          </cell>
          <cell r="E1842" t="str">
            <v>8010000500</v>
          </cell>
          <cell r="F1842" t="str">
            <v>8010000500</v>
          </cell>
          <cell r="G1842" t="str">
            <v>8010000500</v>
          </cell>
        </row>
        <row r="1843">
          <cell r="A1843" t="str">
            <v>8010005210</v>
          </cell>
          <cell r="B1843" t="str">
            <v>CABLE TV TECHNICAL SERVICE REV</v>
          </cell>
          <cell r="C1843" t="str">
            <v>IBF_AU_EXCL</v>
          </cell>
          <cell r="D1843" t="str">
            <v>IBF_AU_EXCL_REVENUE</v>
          </cell>
          <cell r="E1843" t="str">
            <v>8010005210</v>
          </cell>
          <cell r="F1843" t="str">
            <v>8010005210</v>
          </cell>
          <cell r="G1843" t="str">
            <v>8010005210</v>
          </cell>
        </row>
        <row r="1844">
          <cell r="A1844" t="str">
            <v>8010011020</v>
          </cell>
          <cell r="B1844" t="str">
            <v>LEASE INC BUYOUT PROCEEDS</v>
          </cell>
          <cell r="C1844" t="str">
            <v>IBF_AU_EXCL</v>
          </cell>
          <cell r="D1844" t="str">
            <v>IBF_AU_EXCL_REVENUE</v>
          </cell>
          <cell r="E1844" t="str">
            <v>8010011020</v>
          </cell>
          <cell r="F1844" t="str">
            <v>8010011020</v>
          </cell>
          <cell r="G1844" t="str">
            <v>8010011020</v>
          </cell>
        </row>
        <row r="1845">
          <cell r="A1845" t="str">
            <v>8010011120</v>
          </cell>
          <cell r="B1845" t="str">
            <v>LEASE INC DAMAGES PROCEEDS</v>
          </cell>
          <cell r="C1845" t="str">
            <v>IBF_AU_EXCL</v>
          </cell>
          <cell r="D1845" t="str">
            <v>IBF_AU_EXCL_REVENUE</v>
          </cell>
          <cell r="E1845" t="str">
            <v>8010011120</v>
          </cell>
          <cell r="F1845" t="str">
            <v>8010011120</v>
          </cell>
          <cell r="G1845" t="str">
            <v>8010011120</v>
          </cell>
        </row>
        <row r="1846">
          <cell r="A1846" t="str">
            <v>8010011220</v>
          </cell>
          <cell r="B1846" t="str">
            <v>LEASE INC INERTIA INCOME</v>
          </cell>
          <cell r="C1846" t="str">
            <v>IBF_AU_EXCL</v>
          </cell>
          <cell r="D1846" t="str">
            <v>IBF_AU_EXCL_REVENUE</v>
          </cell>
          <cell r="E1846" t="str">
            <v>8010011220</v>
          </cell>
          <cell r="F1846" t="str">
            <v>8010011220</v>
          </cell>
          <cell r="G1846" t="str">
            <v>8010011220</v>
          </cell>
        </row>
        <row r="1847">
          <cell r="A1847" t="str">
            <v>8010011320</v>
          </cell>
          <cell r="B1847" t="str">
            <v>LEASE INC PARTIAL INCOME</v>
          </cell>
          <cell r="C1847" t="str">
            <v>IBF_AU_EXCL</v>
          </cell>
          <cell r="D1847" t="str">
            <v>IBF_AU_EXCL_REVENUE</v>
          </cell>
          <cell r="E1847" t="str">
            <v>8010011320</v>
          </cell>
          <cell r="F1847" t="str">
            <v>8010011320</v>
          </cell>
          <cell r="G1847" t="str">
            <v>8010011320</v>
          </cell>
        </row>
        <row r="1848">
          <cell r="A1848" t="str">
            <v>8010011420</v>
          </cell>
          <cell r="B1848" t="str">
            <v>LEASE INC RESID VAL W OFF</v>
          </cell>
          <cell r="C1848" t="str">
            <v>IBF_AU_EXCL</v>
          </cell>
          <cell r="D1848" t="str">
            <v>IBF_AU_EXCL_REVENUE</v>
          </cell>
          <cell r="E1848" t="str">
            <v>8010011420</v>
          </cell>
          <cell r="F1848" t="str">
            <v>8010011420</v>
          </cell>
          <cell r="G1848" t="str">
            <v>8010011420</v>
          </cell>
        </row>
        <row r="1849">
          <cell r="A1849" t="str">
            <v>8010011520</v>
          </cell>
          <cell r="B1849" t="str">
            <v>LEASE INC AUCT SALE PROC</v>
          </cell>
          <cell r="C1849" t="str">
            <v>IBF_AU_EXCL</v>
          </cell>
          <cell r="D1849" t="str">
            <v>IBF_AU_EXCL_REVENUE</v>
          </cell>
          <cell r="E1849" t="str">
            <v>8010011520</v>
          </cell>
          <cell r="F1849" t="str">
            <v>8010011520</v>
          </cell>
          <cell r="G1849" t="str">
            <v>8010011520</v>
          </cell>
        </row>
        <row r="1850">
          <cell r="A1850" t="str">
            <v>8010021020</v>
          </cell>
          <cell r="B1850" t="str">
            <v>SALES REVENUE - INVENTORY</v>
          </cell>
          <cell r="C1850" t="str">
            <v>IBF_AU_EXCL</v>
          </cell>
          <cell r="D1850" t="str">
            <v>IBF_AU_EXCL_REVENUE</v>
          </cell>
          <cell r="E1850" t="str">
            <v>8010021020</v>
          </cell>
          <cell r="F1850" t="str">
            <v>8010021020</v>
          </cell>
          <cell r="G1850" t="str">
            <v>8010021020</v>
          </cell>
        </row>
        <row r="1851">
          <cell r="A1851" t="str">
            <v>8010021025</v>
          </cell>
          <cell r="B1851" t="str">
            <v>REMARKETING FEES</v>
          </cell>
          <cell r="C1851" t="str">
            <v>IBF_AU_EXCL</v>
          </cell>
          <cell r="D1851" t="str">
            <v>IBF_AU_EXCL_REVENUE</v>
          </cell>
          <cell r="E1851" t="str">
            <v>8010021025</v>
          </cell>
          <cell r="F1851" t="str">
            <v>8010021025</v>
          </cell>
          <cell r="G1851" t="str">
            <v>8010021025</v>
          </cell>
        </row>
        <row r="1852">
          <cell r="A1852" t="str">
            <v>8010021121</v>
          </cell>
          <cell r="B1852" t="str">
            <v>STORAGE &amp; WHAREHOUSING</v>
          </cell>
          <cell r="C1852" t="str">
            <v>IBF_AU_EXCL</v>
          </cell>
          <cell r="D1852" t="str">
            <v>IBF_AU_EXCL_REVENUE</v>
          </cell>
          <cell r="E1852" t="str">
            <v>8010021121</v>
          </cell>
          <cell r="F1852" t="str">
            <v>8010021121</v>
          </cell>
          <cell r="G1852" t="str">
            <v>8010021121</v>
          </cell>
        </row>
        <row r="1853">
          <cell r="A1853" t="str">
            <v>8010021122</v>
          </cell>
          <cell r="B1853" t="str">
            <v>FREIGHT IN PAID</v>
          </cell>
          <cell r="C1853" t="str">
            <v>IBF_AU_EXCL</v>
          </cell>
          <cell r="D1853" t="str">
            <v>IBF_AU_EXCL_REVENUE</v>
          </cell>
          <cell r="E1853" t="str">
            <v>8010021122</v>
          </cell>
          <cell r="F1853" t="str">
            <v>8010021122</v>
          </cell>
          <cell r="G1853" t="str">
            <v>8010021122</v>
          </cell>
        </row>
        <row r="1854">
          <cell r="A1854" t="str">
            <v>8010021123</v>
          </cell>
          <cell r="B1854" t="str">
            <v>FREIGHT OUT PAID</v>
          </cell>
          <cell r="C1854" t="str">
            <v>IBF_AU_EXCL</v>
          </cell>
          <cell r="D1854" t="str">
            <v>IBF_AU_EXCL_REVENUE</v>
          </cell>
          <cell r="E1854" t="str">
            <v>8010021123</v>
          </cell>
          <cell r="F1854" t="str">
            <v>8010021123</v>
          </cell>
          <cell r="G1854" t="str">
            <v>8010021123</v>
          </cell>
        </row>
        <row r="1855">
          <cell r="A1855" t="str">
            <v>8010022300</v>
          </cell>
          <cell r="B1855" t="str">
            <v>INTO PLANE &amp; LINE REVENUES</v>
          </cell>
          <cell r="C1855" t="str">
            <v>IBF_AU_EXCL</v>
          </cell>
          <cell r="D1855" t="str">
            <v>IBF_AU_EXCL_REVENUE</v>
          </cell>
          <cell r="E1855" t="str">
            <v>8010022300</v>
          </cell>
          <cell r="F1855" t="str">
            <v>8010022300</v>
          </cell>
          <cell r="G1855" t="str">
            <v>8010022300</v>
          </cell>
        </row>
        <row r="1856">
          <cell r="A1856" t="str">
            <v>8010051020</v>
          </cell>
          <cell r="B1856" t="str">
            <v>INCOME ASSETS HFS - TRADING</v>
          </cell>
          <cell r="C1856" t="str">
            <v>IBF_AU_EXCL</v>
          </cell>
          <cell r="D1856" t="str">
            <v>IBF_AU_EXCL_REVENUE</v>
          </cell>
          <cell r="E1856" t="str">
            <v>8010051020</v>
          </cell>
          <cell r="F1856" t="str">
            <v>8010051020</v>
          </cell>
          <cell r="G1856" t="str">
            <v>8010051020</v>
          </cell>
        </row>
        <row r="1857">
          <cell r="A1857" t="str">
            <v>8010051120</v>
          </cell>
          <cell r="B1857" t="str">
            <v>INCOME ASSETS HFS - FX</v>
          </cell>
          <cell r="C1857" t="str">
            <v>IBF_AU_EXCL</v>
          </cell>
          <cell r="D1857" t="str">
            <v>IBF_AU_EXCL_REVENUE</v>
          </cell>
          <cell r="E1857" t="str">
            <v>8010051120</v>
          </cell>
          <cell r="F1857" t="str">
            <v>8010051120</v>
          </cell>
          <cell r="G1857" t="str">
            <v>8010051120</v>
          </cell>
        </row>
        <row r="1858">
          <cell r="A1858" t="str">
            <v>8010101322</v>
          </cell>
          <cell r="B1858" t="str">
            <v>CAR PARK PREPAID REVENUE</v>
          </cell>
          <cell r="C1858" t="str">
            <v>IBF_AU_EXCL</v>
          </cell>
          <cell r="D1858" t="str">
            <v>IBF_AU_EXCL_REVENUE</v>
          </cell>
          <cell r="E1858" t="str">
            <v>8010101322</v>
          </cell>
          <cell r="F1858" t="str">
            <v>8010101322</v>
          </cell>
          <cell r="G1858" t="str">
            <v>8010101322</v>
          </cell>
        </row>
        <row r="1859">
          <cell r="A1859" t="str">
            <v>8010101324</v>
          </cell>
          <cell r="B1859" t="str">
            <v>CAR PARK CONTRACT SALES REVENU</v>
          </cell>
          <cell r="C1859" t="str">
            <v>IBF_AU_EXCL</v>
          </cell>
          <cell r="D1859" t="str">
            <v>IBF_AU_EXCL_REVENUE</v>
          </cell>
          <cell r="E1859" t="str">
            <v>8010101324</v>
          </cell>
          <cell r="F1859" t="str">
            <v>8010101324</v>
          </cell>
          <cell r="G1859" t="str">
            <v>8010101324</v>
          </cell>
        </row>
        <row r="1860">
          <cell r="A1860" t="str">
            <v>8010101420</v>
          </cell>
          <cell r="B1860" t="str">
            <v>HANGAR RENT REVENUE</v>
          </cell>
          <cell r="C1860" t="str">
            <v>IBF_AU_EXCL</v>
          </cell>
          <cell r="D1860" t="str">
            <v>IBF_AU_EXCL_REVENUE</v>
          </cell>
          <cell r="E1860" t="str">
            <v>8010101420</v>
          </cell>
          <cell r="F1860" t="str">
            <v>8010101420</v>
          </cell>
          <cell r="G1860" t="str">
            <v>8010101420</v>
          </cell>
        </row>
        <row r="1861">
          <cell r="A1861" t="str">
            <v>8010101620</v>
          </cell>
          <cell r="B1861" t="str">
            <v>GAS REVENUES RESIDENTIAL</v>
          </cell>
          <cell r="C1861" t="str">
            <v>IBF_AU_EXCL</v>
          </cell>
          <cell r="D1861" t="str">
            <v>IBF_AU_EXCL_REVENUE</v>
          </cell>
          <cell r="E1861" t="str">
            <v>8010101620</v>
          </cell>
          <cell r="F1861" t="str">
            <v>8010101620</v>
          </cell>
          <cell r="G1861" t="str">
            <v>8010101620</v>
          </cell>
        </row>
        <row r="1862">
          <cell r="A1862" t="str">
            <v>8010101720</v>
          </cell>
          <cell r="B1862" t="str">
            <v>GAS REVENUES COMMERCIAL</v>
          </cell>
          <cell r="C1862" t="str">
            <v>IBF_AU_EXCL</v>
          </cell>
          <cell r="D1862" t="str">
            <v>IBF_AU_EXCL_REVENUE</v>
          </cell>
          <cell r="E1862" t="str">
            <v>8010101720</v>
          </cell>
          <cell r="F1862" t="str">
            <v>8010101720</v>
          </cell>
          <cell r="G1862" t="str">
            <v>8010101720</v>
          </cell>
        </row>
        <row r="1863">
          <cell r="A1863" t="str">
            <v>8010101820</v>
          </cell>
          <cell r="B1863" t="str">
            <v>TERMINAL REVENUE</v>
          </cell>
          <cell r="C1863" t="str">
            <v>IBF_AU_EXCL</v>
          </cell>
          <cell r="D1863" t="str">
            <v>IBF_AU_EXCL_REVENUE</v>
          </cell>
          <cell r="E1863" t="str">
            <v>8010101820</v>
          </cell>
          <cell r="F1863" t="str">
            <v>8010101820</v>
          </cell>
          <cell r="G1863" t="str">
            <v>8010101820</v>
          </cell>
        </row>
        <row r="1864">
          <cell r="A1864" t="str">
            <v>8010101920</v>
          </cell>
          <cell r="B1864" t="str">
            <v>TERMINAL REVENUE HEATING</v>
          </cell>
          <cell r="C1864" t="str">
            <v>IBF_AU_EXCL</v>
          </cell>
          <cell r="D1864" t="str">
            <v>IBF_AU_EXCL_REVENUE</v>
          </cell>
          <cell r="E1864" t="str">
            <v>8010101920</v>
          </cell>
          <cell r="F1864" t="str">
            <v>8010101920</v>
          </cell>
          <cell r="G1864" t="str">
            <v>8010101920</v>
          </cell>
        </row>
        <row r="1865">
          <cell r="A1865" t="str">
            <v>8010102020</v>
          </cell>
          <cell r="B1865" t="str">
            <v>LEASE INCENTIVE AMORTISATION</v>
          </cell>
          <cell r="C1865" t="str">
            <v>IBF_AU_EXCL</v>
          </cell>
          <cell r="D1865" t="str">
            <v>IBF_AU_EXCL_REVENUE</v>
          </cell>
          <cell r="E1865" t="str">
            <v>8010102020</v>
          </cell>
          <cell r="F1865" t="str">
            <v>8010102020</v>
          </cell>
          <cell r="G1865" t="str">
            <v>8010102020</v>
          </cell>
        </row>
        <row r="1866">
          <cell r="A1866" t="str">
            <v>8010102120</v>
          </cell>
          <cell r="B1866" t="str">
            <v>ENVIRONMENTAL RESPONSE REVENUE</v>
          </cell>
          <cell r="C1866" t="str">
            <v>IBF_AU_EXCL</v>
          </cell>
          <cell r="D1866" t="str">
            <v>IBF_AU_EXCL_REVENUE</v>
          </cell>
          <cell r="E1866" t="str">
            <v>8010102120</v>
          </cell>
          <cell r="F1866" t="str">
            <v>8010102120</v>
          </cell>
          <cell r="G1866" t="str">
            <v>8010102120</v>
          </cell>
        </row>
        <row r="1867">
          <cell r="A1867" t="str">
            <v>8010102220</v>
          </cell>
          <cell r="B1867" t="str">
            <v>NURSERY REVENUE</v>
          </cell>
          <cell r="C1867" t="str">
            <v>IBF_AU_EXCL</v>
          </cell>
          <cell r="D1867" t="str">
            <v>IBF_AU_EXCL_REVENUE</v>
          </cell>
          <cell r="E1867" t="str">
            <v>8010102220</v>
          </cell>
          <cell r="F1867" t="str">
            <v>8010102220</v>
          </cell>
          <cell r="G1867" t="str">
            <v>8010102220</v>
          </cell>
        </row>
        <row r="1868">
          <cell r="A1868" t="str">
            <v>8010102240</v>
          </cell>
          <cell r="B1868" t="str">
            <v>MAINT &amp; REPAIRS REVENUE</v>
          </cell>
          <cell r="C1868" t="str">
            <v>IBF_AU_EXCL</v>
          </cell>
          <cell r="D1868" t="str">
            <v>IBF_AU_EXCL_REVENUE</v>
          </cell>
          <cell r="E1868" t="str">
            <v>8010102240</v>
          </cell>
          <cell r="F1868" t="str">
            <v>8010102240</v>
          </cell>
          <cell r="G1868" t="str">
            <v>8010102240</v>
          </cell>
        </row>
        <row r="1869">
          <cell r="A1869" t="str">
            <v>8010102320</v>
          </cell>
          <cell r="B1869" t="str">
            <v>DEFERRED MARKET RENT</v>
          </cell>
          <cell r="C1869" t="str">
            <v>IBF_AU_EXCL</v>
          </cell>
          <cell r="D1869" t="str">
            <v>IBF_AU_EXCL_REVENUE</v>
          </cell>
          <cell r="E1869" t="str">
            <v>8010102320</v>
          </cell>
          <cell r="F1869" t="str">
            <v>8010102320</v>
          </cell>
          <cell r="G1869" t="str">
            <v>8010102320</v>
          </cell>
        </row>
        <row r="1870">
          <cell r="A1870" t="str">
            <v>8010102520</v>
          </cell>
          <cell r="B1870" t="str">
            <v>STRAIGHT LINE RENTAL INCOME</v>
          </cell>
          <cell r="C1870" t="str">
            <v>IBF_AU_EXCL</v>
          </cell>
          <cell r="D1870" t="str">
            <v>IBF_AU_EXCL_REVENUE</v>
          </cell>
          <cell r="E1870" t="str">
            <v>8010102520</v>
          </cell>
          <cell r="F1870" t="str">
            <v>8010102520</v>
          </cell>
          <cell r="G1870" t="str">
            <v>8010102520</v>
          </cell>
        </row>
        <row r="1871">
          <cell r="A1871" t="str">
            <v>8010102620</v>
          </cell>
          <cell r="B1871" t="str">
            <v>GAS REVENUES INDUSTRIAL</v>
          </cell>
          <cell r="C1871" t="str">
            <v>IBF_AU_EXCL</v>
          </cell>
          <cell r="D1871" t="str">
            <v>IBF_AU_EXCL_REVENUE</v>
          </cell>
          <cell r="E1871" t="str">
            <v>8010102620</v>
          </cell>
          <cell r="F1871" t="str">
            <v>8010102620</v>
          </cell>
          <cell r="G1871" t="str">
            <v>8010102620</v>
          </cell>
        </row>
        <row r="1872">
          <cell r="A1872" t="str">
            <v>8010102720</v>
          </cell>
          <cell r="B1872" t="str">
            <v>GAS REVENUES OTHER</v>
          </cell>
          <cell r="C1872" t="str">
            <v>IBF_AU_EXCL</v>
          </cell>
          <cell r="D1872" t="str">
            <v>IBF_AU_EXCL_REVENUE</v>
          </cell>
          <cell r="E1872" t="str">
            <v>8010102720</v>
          </cell>
          <cell r="F1872" t="str">
            <v>8010102720</v>
          </cell>
          <cell r="G1872" t="str">
            <v>8010102720</v>
          </cell>
        </row>
        <row r="1873">
          <cell r="A1873" t="str">
            <v>8010102820</v>
          </cell>
          <cell r="B1873" t="str">
            <v>UNBILLED REVENUE ADJUSTMENT</v>
          </cell>
          <cell r="C1873" t="str">
            <v>IBF_AU_EXCL</v>
          </cell>
          <cell r="D1873" t="str">
            <v>IBF_AU_EXCL_REVENUE</v>
          </cell>
          <cell r="E1873" t="str">
            <v>8010102820</v>
          </cell>
          <cell r="F1873" t="str">
            <v>8010102820</v>
          </cell>
          <cell r="G1873" t="str">
            <v>8010102820</v>
          </cell>
        </row>
        <row r="1874">
          <cell r="A1874" t="str">
            <v>8010102920</v>
          </cell>
          <cell r="B1874" t="str">
            <v>CUSTOMER DISCOUNTS</v>
          </cell>
          <cell r="C1874" t="str">
            <v>IBF_AU_EXCL</v>
          </cell>
          <cell r="D1874" t="str">
            <v>IBF_AU_EXCL_REVENUE</v>
          </cell>
          <cell r="E1874" t="str">
            <v>8010102920</v>
          </cell>
          <cell r="F1874" t="str">
            <v>8010102920</v>
          </cell>
          <cell r="G1874" t="str">
            <v>8010102920</v>
          </cell>
        </row>
        <row r="1875">
          <cell r="A1875" t="str">
            <v>8010103020</v>
          </cell>
          <cell r="B1875" t="str">
            <v>GAS TANK RENTAL REVENUE</v>
          </cell>
          <cell r="C1875" t="str">
            <v>IBF_AU_EXCL</v>
          </cell>
          <cell r="D1875" t="str">
            <v>IBF_AU_EXCL_REVENUE</v>
          </cell>
          <cell r="E1875" t="str">
            <v>8010103020</v>
          </cell>
          <cell r="F1875" t="str">
            <v>8010103020</v>
          </cell>
          <cell r="G1875" t="str">
            <v>8010103020</v>
          </cell>
        </row>
        <row r="1876">
          <cell r="A1876" t="str">
            <v>8010103120</v>
          </cell>
          <cell r="B1876" t="str">
            <v>LOT OPERATIONS OTHER</v>
          </cell>
          <cell r="C1876" t="str">
            <v>IBF_AU_EXCL</v>
          </cell>
          <cell r="D1876" t="str">
            <v>IBF_AU_EXCL_REVENUE</v>
          </cell>
          <cell r="E1876" t="str">
            <v>8010103120</v>
          </cell>
          <cell r="F1876" t="str">
            <v>8010103120</v>
          </cell>
          <cell r="G1876" t="str">
            <v>8010103120</v>
          </cell>
        </row>
        <row r="1877">
          <cell r="A1877" t="str">
            <v>8010103121</v>
          </cell>
          <cell r="B1877" t="str">
            <v>LOT OPERATIONS CR CARD BANK</v>
          </cell>
          <cell r="C1877" t="str">
            <v>IBF_AU_EXCL</v>
          </cell>
          <cell r="D1877" t="str">
            <v>IBF_AU_EXCL_REVENUE</v>
          </cell>
          <cell r="E1877" t="str">
            <v>8010103121</v>
          </cell>
          <cell r="F1877" t="str">
            <v>8010103121</v>
          </cell>
          <cell r="G1877" t="str">
            <v>8010103121</v>
          </cell>
        </row>
        <row r="1878">
          <cell r="A1878" t="str">
            <v>8010103122</v>
          </cell>
          <cell r="B1878" t="str">
            <v>LOT OPERATIONS RESTITUTION</v>
          </cell>
          <cell r="C1878" t="str">
            <v>IBF_AU_EXCL</v>
          </cell>
          <cell r="D1878" t="str">
            <v>IBF_AU_EXCL_REVENUE</v>
          </cell>
          <cell r="E1878" t="str">
            <v>8010103122</v>
          </cell>
          <cell r="F1878" t="str">
            <v>8010103122</v>
          </cell>
          <cell r="G1878" t="str">
            <v>8010103122</v>
          </cell>
        </row>
        <row r="1879">
          <cell r="A1879" t="str">
            <v>8010103123</v>
          </cell>
          <cell r="B1879" t="str">
            <v>LOT OPERATIONS REPAIRS MAINT</v>
          </cell>
          <cell r="C1879" t="str">
            <v>IBF_AU_EXCL</v>
          </cell>
          <cell r="D1879" t="str">
            <v>IBF_AU_EXCL_REVENUE</v>
          </cell>
          <cell r="E1879" t="str">
            <v>8010103123</v>
          </cell>
          <cell r="F1879" t="str">
            <v>8010103123</v>
          </cell>
          <cell r="G1879" t="str">
            <v>8010103123</v>
          </cell>
        </row>
        <row r="1880">
          <cell r="A1880" t="str">
            <v>8010103124</v>
          </cell>
          <cell r="B1880" t="str">
            <v>LOT OPERATIONS- UTILITY PHONE</v>
          </cell>
          <cell r="C1880" t="str">
            <v>IBF_AU_EXCL</v>
          </cell>
          <cell r="D1880" t="str">
            <v>IBF_AU_EXCL_REVENUE</v>
          </cell>
          <cell r="E1880" t="str">
            <v>8010103124</v>
          </cell>
          <cell r="F1880" t="str">
            <v>8010103124</v>
          </cell>
          <cell r="G1880" t="str">
            <v>8010103124</v>
          </cell>
        </row>
        <row r="1881">
          <cell r="A1881" t="str">
            <v>8010103125</v>
          </cell>
          <cell r="B1881" t="str">
            <v>LOT OPERATIONS SECURITY</v>
          </cell>
          <cell r="C1881" t="str">
            <v>IBF_AU_EXCL</v>
          </cell>
          <cell r="D1881" t="str">
            <v>IBF_AU_EXCL_REVENUE</v>
          </cell>
          <cell r="E1881" t="str">
            <v>8010103125</v>
          </cell>
          <cell r="F1881" t="str">
            <v>8010103125</v>
          </cell>
          <cell r="G1881" t="str">
            <v>8010103125</v>
          </cell>
        </row>
        <row r="1882">
          <cell r="A1882" t="str">
            <v>8010103126</v>
          </cell>
          <cell r="B1882" t="str">
            <v>LOT OPERATIONS T AND E</v>
          </cell>
          <cell r="C1882" t="str">
            <v>IBF_AU_EXCL</v>
          </cell>
          <cell r="D1882" t="str">
            <v>IBF_AU_EXCL_REVENUE</v>
          </cell>
          <cell r="E1882" t="str">
            <v>8010103126</v>
          </cell>
          <cell r="F1882" t="str">
            <v>8010103126</v>
          </cell>
          <cell r="G1882" t="str">
            <v>8010103126</v>
          </cell>
        </row>
        <row r="1883">
          <cell r="A1883" t="str">
            <v>8010103520</v>
          </cell>
          <cell r="B1883" t="str">
            <v>LEASING FEES AMORTISATION</v>
          </cell>
          <cell r="C1883" t="str">
            <v>IBF_AU_EXCL</v>
          </cell>
          <cell r="D1883" t="str">
            <v>IBF_AU_EXCL_REVENUE</v>
          </cell>
          <cell r="E1883" t="str">
            <v>8010103520</v>
          </cell>
          <cell r="F1883" t="str">
            <v>8010103520</v>
          </cell>
          <cell r="G1883" t="str">
            <v>8010103520</v>
          </cell>
        </row>
        <row r="1884">
          <cell r="A1884" t="str">
            <v>8010201020</v>
          </cell>
          <cell r="B1884" t="str">
            <v>EXP RECOV OUTGOINGS INCOME</v>
          </cell>
          <cell r="C1884" t="str">
            <v>IBF_AU_EXCL</v>
          </cell>
          <cell r="D1884" t="str">
            <v>IBF_AU_EXCL_REVENUE</v>
          </cell>
          <cell r="E1884" t="str">
            <v>8010201020</v>
          </cell>
          <cell r="F1884" t="str">
            <v>8010201020</v>
          </cell>
          <cell r="G1884" t="str">
            <v>8010201020</v>
          </cell>
        </row>
        <row r="1885">
          <cell r="A1885" t="str">
            <v>8010201120</v>
          </cell>
          <cell r="B1885" t="str">
            <v>DIRECTLY RECOVERABLE INCOME</v>
          </cell>
          <cell r="C1885" t="str">
            <v>IBF_AU_EXCL</v>
          </cell>
          <cell r="D1885" t="str">
            <v>IBF_AU_EXCL_REVENUE</v>
          </cell>
          <cell r="E1885" t="str">
            <v>8010201120</v>
          </cell>
          <cell r="F1885" t="str">
            <v>8010201120</v>
          </cell>
          <cell r="G1885" t="str">
            <v>8010201120</v>
          </cell>
        </row>
        <row r="1886">
          <cell r="A1886" t="str">
            <v>8010990000</v>
          </cell>
          <cell r="B1886" t="str">
            <v>INTERNAL OTHER REVENUE</v>
          </cell>
          <cell r="C1886" t="str">
            <v>IBF_AU_EXCL</v>
          </cell>
          <cell r="D1886" t="str">
            <v>IBF_AU_EXCL_REVENUE</v>
          </cell>
          <cell r="E1886" t="str">
            <v>8010990000</v>
          </cell>
          <cell r="F1886" t="str">
            <v>8010990000</v>
          </cell>
          <cell r="G1886" t="str">
            <v>8010990000</v>
          </cell>
        </row>
        <row r="1887">
          <cell r="A1887" t="str">
            <v>8010992720</v>
          </cell>
          <cell r="B1887" t="str">
            <v>GAS REVENUES INTRACOMPANY</v>
          </cell>
          <cell r="C1887" t="str">
            <v>IBF_AU_EXCL</v>
          </cell>
          <cell r="D1887" t="str">
            <v>IBF_AU_EXCL_REVENUE</v>
          </cell>
          <cell r="E1887" t="str">
            <v>8010992720</v>
          </cell>
          <cell r="F1887" t="str">
            <v>8010992720</v>
          </cell>
          <cell r="G1887" t="str">
            <v>8010992720</v>
          </cell>
        </row>
        <row r="1888">
          <cell r="A1888" t="str">
            <v>8015000020</v>
          </cell>
          <cell r="B1888" t="str">
            <v>LIFE COMPANY INV</v>
          </cell>
          <cell r="C1888" t="str">
            <v>IBF_AU_EXCL</v>
          </cell>
          <cell r="D1888" t="str">
            <v>IBF_AU_EXCL_REVENUE</v>
          </cell>
          <cell r="E1888" t="str">
            <v>8015000020</v>
          </cell>
          <cell r="F1888" t="str">
            <v>8015000020</v>
          </cell>
          <cell r="G1888" t="str">
            <v>8015000020</v>
          </cell>
        </row>
        <row r="1889">
          <cell r="A1889" t="str">
            <v>8027251010</v>
          </cell>
          <cell r="B1889" t="str">
            <v>TERM LOANS - REVAL</v>
          </cell>
          <cell r="C1889" t="str">
            <v>IBF_AU_EXCL</v>
          </cell>
          <cell r="D1889" t="str">
            <v>IBF_AU_EXCL_REVENUE</v>
          </cell>
          <cell r="E1889" t="str">
            <v>8027251010</v>
          </cell>
          <cell r="F1889" t="str">
            <v>8027251010</v>
          </cell>
          <cell r="G1889" t="str">
            <v>8027251010</v>
          </cell>
        </row>
        <row r="1890">
          <cell r="A1890" t="str">
            <v>8030101020</v>
          </cell>
          <cell r="B1890" t="str">
            <v>PROFIT ON SALE LISTED EQU AS</v>
          </cell>
          <cell r="C1890" t="str">
            <v>IBF_AU_EXCL</v>
          </cell>
          <cell r="D1890" t="str">
            <v>IBF_AU_EXCL_REVENUE</v>
          </cell>
          <cell r="E1890" t="str">
            <v>8030101020</v>
          </cell>
          <cell r="F1890" t="str">
            <v>8030101020</v>
          </cell>
          <cell r="G1890" t="str">
            <v>8030101020</v>
          </cell>
        </row>
        <row r="1891">
          <cell r="A1891" t="str">
            <v>8030103020</v>
          </cell>
          <cell r="B1891" t="str">
            <v>PROFIT ON SALE LISTED EQU FV</v>
          </cell>
          <cell r="C1891" t="str">
            <v>IBF_AU_EXCL</v>
          </cell>
          <cell r="D1891" t="str">
            <v>IBF_AU_EXCL_REVENUE</v>
          </cell>
          <cell r="E1891" t="str">
            <v>8030103020</v>
          </cell>
          <cell r="F1891" t="str">
            <v>8030103020</v>
          </cell>
          <cell r="G1891" t="str">
            <v>8030103020</v>
          </cell>
        </row>
        <row r="1892">
          <cell r="A1892" t="str">
            <v>8030203020</v>
          </cell>
          <cell r="B1892" t="str">
            <v>PROFIT ON SALE UNLISTD EQ FV</v>
          </cell>
          <cell r="C1892" t="str">
            <v>IBF_AU_EXCL</v>
          </cell>
          <cell r="D1892" t="str">
            <v>IBF_AU_EXCL_REVENUE</v>
          </cell>
          <cell r="E1892" t="str">
            <v>8030203020</v>
          </cell>
          <cell r="F1892" t="str">
            <v>8030203020</v>
          </cell>
          <cell r="G1892" t="str">
            <v>8030203020</v>
          </cell>
        </row>
        <row r="1893">
          <cell r="A1893" t="str">
            <v>8030302020</v>
          </cell>
          <cell r="B1893" t="str">
            <v>PROFIT ON SALE DEBT SEC MAT</v>
          </cell>
          <cell r="C1893" t="str">
            <v>IBF_AU_EXCL</v>
          </cell>
          <cell r="D1893" t="str">
            <v>IBF_AU_EXCL_REVENUE</v>
          </cell>
          <cell r="E1893" t="str">
            <v>8030302020</v>
          </cell>
          <cell r="F1893" t="str">
            <v>8030302020</v>
          </cell>
          <cell r="G1893" t="str">
            <v>8030302020</v>
          </cell>
        </row>
        <row r="1894">
          <cell r="A1894" t="str">
            <v>8030303020</v>
          </cell>
          <cell r="B1894" t="str">
            <v>PROFIT ON SALE DEBT SEC FV</v>
          </cell>
          <cell r="C1894" t="str">
            <v>IBF_AU_EXCL</v>
          </cell>
          <cell r="D1894" t="str">
            <v>IBF_AU_EXCL_REVENUE</v>
          </cell>
          <cell r="E1894" t="str">
            <v>8030303020</v>
          </cell>
          <cell r="F1894" t="str">
            <v>8030303020</v>
          </cell>
          <cell r="G1894" t="str">
            <v>8030303020</v>
          </cell>
        </row>
        <row r="1895">
          <cell r="A1895" t="str">
            <v>8030501020</v>
          </cell>
          <cell r="B1895" t="str">
            <v>PROFIT SALE OF AVS (TO ASSOC)</v>
          </cell>
          <cell r="C1895" t="str">
            <v>IBF_AU_EXCL</v>
          </cell>
          <cell r="D1895" t="str">
            <v>IBF_AU_EXCL_REVENUE</v>
          </cell>
          <cell r="E1895" t="str">
            <v>8030501020</v>
          </cell>
          <cell r="F1895" t="str">
            <v>8030501020</v>
          </cell>
          <cell r="G1895" t="str">
            <v>8030501020</v>
          </cell>
        </row>
        <row r="1896">
          <cell r="A1896" t="str">
            <v>8030991022</v>
          </cell>
          <cell r="B1896" t="str">
            <v>PROFIT LISTED EQU AS (INT)</v>
          </cell>
          <cell r="C1896" t="str">
            <v>IBF_AU_EXCL</v>
          </cell>
          <cell r="D1896" t="str">
            <v>IBF_AU_EXCL_REVENUE</v>
          </cell>
          <cell r="E1896" t="str">
            <v>8030991022</v>
          </cell>
          <cell r="F1896" t="str">
            <v>8030991022</v>
          </cell>
          <cell r="G1896" t="str">
            <v>8030991022</v>
          </cell>
        </row>
        <row r="1897">
          <cell r="A1897" t="str">
            <v>8031103020</v>
          </cell>
          <cell r="B1897" t="str">
            <v>CARRYING VAL LISTED EQU FV</v>
          </cell>
          <cell r="C1897" t="str">
            <v>IBF_AU_EXCL</v>
          </cell>
          <cell r="D1897" t="str">
            <v>IBF_AU_EXCL_REVENUE</v>
          </cell>
          <cell r="E1897" t="str">
            <v>8031103020</v>
          </cell>
          <cell r="F1897" t="str">
            <v>8031103020</v>
          </cell>
          <cell r="G1897" t="str">
            <v>8031103020</v>
          </cell>
        </row>
        <row r="1898">
          <cell r="A1898" t="str">
            <v>8031203020</v>
          </cell>
          <cell r="B1898" t="str">
            <v>CARRYING VAL UNLISTD EQ FV</v>
          </cell>
          <cell r="C1898" t="str">
            <v>IBF_AU_EXCL</v>
          </cell>
          <cell r="D1898" t="str">
            <v>IBF_AU_EXCL_REVENUE</v>
          </cell>
          <cell r="E1898" t="str">
            <v>8031203020</v>
          </cell>
          <cell r="F1898" t="str">
            <v>8031203020</v>
          </cell>
          <cell r="G1898" t="str">
            <v>8031203020</v>
          </cell>
        </row>
        <row r="1899">
          <cell r="A1899" t="str">
            <v>8031301020</v>
          </cell>
          <cell r="B1899" t="str">
            <v>CARRYING VAL DEBT SEC AS</v>
          </cell>
          <cell r="C1899" t="str">
            <v>IBF_AU_EXCL</v>
          </cell>
          <cell r="D1899" t="str">
            <v>IBF_AU_EXCL_REVENUE</v>
          </cell>
          <cell r="E1899" t="str">
            <v>8031301020</v>
          </cell>
          <cell r="F1899" t="str">
            <v>8031301020</v>
          </cell>
          <cell r="G1899" t="str">
            <v>8031301020</v>
          </cell>
        </row>
        <row r="1900">
          <cell r="A1900" t="str">
            <v>8031302020</v>
          </cell>
          <cell r="B1900" t="str">
            <v>CARRYING VAL DEBT SEC MAT</v>
          </cell>
          <cell r="C1900" t="str">
            <v>IBF_AU_EXCL</v>
          </cell>
          <cell r="D1900" t="str">
            <v>IBF_AU_EXCL_REVENUE</v>
          </cell>
          <cell r="E1900" t="str">
            <v>8031302020</v>
          </cell>
          <cell r="F1900" t="str">
            <v>8031302020</v>
          </cell>
          <cell r="G1900" t="str">
            <v>8031302020</v>
          </cell>
        </row>
        <row r="1901">
          <cell r="A1901" t="str">
            <v>8031303020</v>
          </cell>
          <cell r="B1901" t="str">
            <v>CARRYING VAL DEBT SEC FV</v>
          </cell>
          <cell r="C1901" t="str">
            <v>IBF_AU_EXCL</v>
          </cell>
          <cell r="D1901" t="str">
            <v>IBF_AU_EXCL_REVENUE</v>
          </cell>
          <cell r="E1901" t="str">
            <v>8031303020</v>
          </cell>
          <cell r="F1901" t="str">
            <v>8031303020</v>
          </cell>
          <cell r="G1901" t="str">
            <v>8031303020</v>
          </cell>
        </row>
        <row r="1902">
          <cell r="A1902" t="str">
            <v>8031991022</v>
          </cell>
          <cell r="B1902" t="str">
            <v>PROFIT UNLISTD EQ AS (INT)</v>
          </cell>
          <cell r="C1902" t="str">
            <v>IBF_AU_EXCL</v>
          </cell>
          <cell r="D1902" t="str">
            <v>IBF_AU_EXCL_REVENUE</v>
          </cell>
          <cell r="E1902" t="str">
            <v>8031991022</v>
          </cell>
          <cell r="F1902" t="str">
            <v>8031991022</v>
          </cell>
          <cell r="G1902" t="str">
            <v>8031991022</v>
          </cell>
        </row>
        <row r="1903">
          <cell r="A1903" t="str">
            <v>8032201120</v>
          </cell>
          <cell r="B1903" t="str">
            <v>UNLISTED EQ INV (AS) REVAL</v>
          </cell>
          <cell r="C1903" t="str">
            <v>IBF_AU_EXCL</v>
          </cell>
          <cell r="D1903" t="str">
            <v>IBF_AU_EXCL_REVENUE</v>
          </cell>
          <cell r="E1903" t="str">
            <v>8032201120</v>
          </cell>
          <cell r="F1903" t="str">
            <v>8032201120</v>
          </cell>
          <cell r="G1903" t="str">
            <v>8032201120</v>
          </cell>
        </row>
        <row r="1904">
          <cell r="A1904" t="str">
            <v>8032304020</v>
          </cell>
          <cell r="B1904" t="str">
            <v>UNREALISED GAIN/LOSS DERIVS</v>
          </cell>
          <cell r="C1904" t="str">
            <v>IBF_AU_EXCL</v>
          </cell>
          <cell r="D1904" t="str">
            <v>IBF_AU_EXCL_REVENUE</v>
          </cell>
          <cell r="E1904" t="str">
            <v>8032304020</v>
          </cell>
          <cell r="F1904" t="str">
            <v>8032304020</v>
          </cell>
          <cell r="G1904" t="str">
            <v>8032304020</v>
          </cell>
        </row>
        <row r="1905">
          <cell r="A1905" t="str">
            <v>8032991022</v>
          </cell>
          <cell r="B1905" t="str">
            <v>PROFIT DEBT SEC AS (INT)</v>
          </cell>
          <cell r="C1905" t="str">
            <v>IBF_AU_EXCL</v>
          </cell>
          <cell r="D1905" t="str">
            <v>IBF_AU_EXCL_REVENUE</v>
          </cell>
          <cell r="E1905" t="str">
            <v>8032991022</v>
          </cell>
          <cell r="F1905" t="str">
            <v>8032991022</v>
          </cell>
          <cell r="G1905" t="str">
            <v>8032991022</v>
          </cell>
        </row>
        <row r="1906">
          <cell r="A1906" t="str">
            <v>8033991022</v>
          </cell>
          <cell r="B1906" t="str">
            <v>PROFIT ON SALE (INT)</v>
          </cell>
          <cell r="C1906" t="str">
            <v>IBF_AU_EXCL</v>
          </cell>
          <cell r="D1906" t="str">
            <v>IBF_AU_EXCL_REVENUE</v>
          </cell>
          <cell r="E1906" t="str">
            <v>8033991022</v>
          </cell>
          <cell r="F1906" t="str">
            <v>8033991022</v>
          </cell>
          <cell r="G1906" t="str">
            <v>8033991022</v>
          </cell>
        </row>
        <row r="1907">
          <cell r="A1907" t="str">
            <v>8055101020</v>
          </cell>
          <cell r="B1907" t="str">
            <v>PROCEEDS ASSOC AND JVS AV</v>
          </cell>
          <cell r="C1907" t="str">
            <v>IBF_AU_EXCL</v>
          </cell>
          <cell r="D1907" t="str">
            <v>IBF_AU_EXCL_REVENUE</v>
          </cell>
          <cell r="E1907" t="str">
            <v>8055101020</v>
          </cell>
          <cell r="F1907" t="str">
            <v>8055101020</v>
          </cell>
          <cell r="G1907" t="str">
            <v>8055101020</v>
          </cell>
        </row>
        <row r="1908">
          <cell r="A1908" t="str">
            <v>8055201020</v>
          </cell>
          <cell r="B1908" t="str">
            <v>PROFIT ON ASSOC AND JVS EQ AC</v>
          </cell>
          <cell r="C1908" t="str">
            <v>IBF_AU_EXCL</v>
          </cell>
          <cell r="D1908" t="str">
            <v>IBF_AU_EXCL_REVENUE</v>
          </cell>
          <cell r="E1908" t="str">
            <v>8055201020</v>
          </cell>
          <cell r="F1908" t="str">
            <v>8055201020</v>
          </cell>
          <cell r="G1908" t="str">
            <v>8055201020</v>
          </cell>
        </row>
        <row r="1909">
          <cell r="A1909" t="str">
            <v>8055303020</v>
          </cell>
          <cell r="B1909" t="str">
            <v>PROCEEDS ASSOC AND JVS FV</v>
          </cell>
          <cell r="C1909" t="str">
            <v>IBF_AU_EXCL</v>
          </cell>
          <cell r="D1909" t="str">
            <v>IBF_AU_EXCL_REVENUE</v>
          </cell>
          <cell r="E1909" t="str">
            <v>8055303020</v>
          </cell>
          <cell r="F1909" t="str">
            <v>8055303020</v>
          </cell>
          <cell r="G1909" t="str">
            <v>8055303020</v>
          </cell>
        </row>
        <row r="1910">
          <cell r="A1910" t="str">
            <v>8055991022</v>
          </cell>
          <cell r="B1910" t="str">
            <v>PROFIT ASSOC/JVS EQ (INT)</v>
          </cell>
          <cell r="C1910" t="str">
            <v>IBF_AU_EXCL</v>
          </cell>
          <cell r="D1910" t="str">
            <v>IBF_AU_EXCL_REVENUE</v>
          </cell>
          <cell r="E1910" t="str">
            <v>8055991022</v>
          </cell>
          <cell r="F1910" t="str">
            <v>8055991022</v>
          </cell>
          <cell r="G1910" t="str">
            <v>8055991022</v>
          </cell>
        </row>
        <row r="1911">
          <cell r="A1911" t="str">
            <v>8056101020</v>
          </cell>
          <cell r="B1911" t="str">
            <v>CARRY VAL SHARES AND UNIT AV</v>
          </cell>
          <cell r="C1911" t="str">
            <v>IBF_AU_EXCL</v>
          </cell>
          <cell r="D1911" t="str">
            <v>IBF_AU_EXCL_REVENUE</v>
          </cell>
          <cell r="E1911" t="str">
            <v>8056101020</v>
          </cell>
          <cell r="F1911" t="str">
            <v>8056101020</v>
          </cell>
          <cell r="G1911" t="str">
            <v>8056101020</v>
          </cell>
        </row>
        <row r="1912">
          <cell r="A1912" t="str">
            <v>8056303020</v>
          </cell>
          <cell r="B1912" t="str">
            <v>CARRY VAL SHARES AND UNIT FV</v>
          </cell>
          <cell r="C1912" t="str">
            <v>IBF_AU_EXCL</v>
          </cell>
          <cell r="D1912" t="str">
            <v>IBF_AU_EXCL_REVENUE</v>
          </cell>
          <cell r="E1912" t="str">
            <v>8056303020</v>
          </cell>
          <cell r="F1912" t="str">
            <v>8056303020</v>
          </cell>
          <cell r="G1912" t="str">
            <v>8056303020</v>
          </cell>
        </row>
        <row r="1913">
          <cell r="A1913" t="str">
            <v>8057101120</v>
          </cell>
          <cell r="B1913" t="str">
            <v>REVAL INVEST ASSOC AND JV AV</v>
          </cell>
          <cell r="C1913" t="str">
            <v>IBF_AU_EXCL</v>
          </cell>
          <cell r="D1913" t="str">
            <v>IBF_AU_EXCL_REVENUE</v>
          </cell>
          <cell r="E1913" t="str">
            <v>8057101120</v>
          </cell>
          <cell r="F1913" t="str">
            <v>8057101120</v>
          </cell>
          <cell r="G1913" t="str">
            <v>8057101120</v>
          </cell>
        </row>
        <row r="1914">
          <cell r="A1914" t="str">
            <v>8057303120</v>
          </cell>
          <cell r="B1914" t="str">
            <v>REVAL INVEST ASSOC AND JV FV</v>
          </cell>
          <cell r="C1914" t="str">
            <v>IBF_AU_EXCL</v>
          </cell>
          <cell r="D1914" t="str">
            <v>IBF_AU_EXCL_REVENUE</v>
          </cell>
          <cell r="E1914" t="str">
            <v>8057303120</v>
          </cell>
          <cell r="F1914" t="str">
            <v>8057303120</v>
          </cell>
          <cell r="G1914" t="str">
            <v>8057303120</v>
          </cell>
        </row>
        <row r="1915">
          <cell r="A1915" t="str">
            <v>8070980020</v>
          </cell>
          <cell r="B1915" t="str">
            <v>INTRACO MGMNT FEES REVENUE</v>
          </cell>
          <cell r="C1915" t="str">
            <v>IBF_AU_EXCL</v>
          </cell>
          <cell r="D1915" t="str">
            <v>IBF_AU_EXCL_REVENUE</v>
          </cell>
          <cell r="E1915" t="str">
            <v>8070980020</v>
          </cell>
          <cell r="F1915" t="str">
            <v>8070980020</v>
          </cell>
          <cell r="G1915" t="str">
            <v>8070980020</v>
          </cell>
        </row>
        <row r="1916">
          <cell r="A1916" t="str">
            <v>8070990020</v>
          </cell>
          <cell r="B1916" t="str">
            <v>INTERCO MGMNT FEES REVENUE</v>
          </cell>
          <cell r="C1916" t="str">
            <v>IBF_AU_EXCL</v>
          </cell>
          <cell r="D1916" t="str">
            <v>IBF_AU_EXCL_REVENUE</v>
          </cell>
          <cell r="E1916" t="str">
            <v>8070990020</v>
          </cell>
          <cell r="F1916" t="str">
            <v>8070990020</v>
          </cell>
          <cell r="G1916" t="str">
            <v>8070990020</v>
          </cell>
        </row>
        <row r="1917">
          <cell r="A1917" t="str">
            <v>8075980020</v>
          </cell>
          <cell r="B1917" t="str">
            <v>INTRACO OTHER REVENUE</v>
          </cell>
          <cell r="C1917" t="str">
            <v>IBF_AU_EXCL</v>
          </cell>
          <cell r="D1917" t="str">
            <v>IBF_AU_EXCL_REVENUE</v>
          </cell>
          <cell r="E1917" t="str">
            <v>8075980020</v>
          </cell>
          <cell r="F1917" t="str">
            <v>8075980020</v>
          </cell>
          <cell r="G1917" t="str">
            <v>8075980020</v>
          </cell>
        </row>
        <row r="1918">
          <cell r="A1918" t="str">
            <v>8075990020</v>
          </cell>
          <cell r="B1918" t="str">
            <v>INTERCO OTHER REVENUE</v>
          </cell>
          <cell r="C1918" t="str">
            <v>IBF_AU_EXCL</v>
          </cell>
          <cell r="D1918" t="str">
            <v>IBF_AU_EXCL_REVENUE</v>
          </cell>
          <cell r="E1918" t="str">
            <v>8075990020</v>
          </cell>
          <cell r="F1918" t="str">
            <v>8075990020</v>
          </cell>
          <cell r="G1918" t="str">
            <v>8075990020</v>
          </cell>
        </row>
        <row r="1919">
          <cell r="A1919" t="str">
            <v>8110000120</v>
          </cell>
          <cell r="B1919" t="str">
            <v>GOLF COURSE OPS COGS</v>
          </cell>
          <cell r="C1919" t="str">
            <v>IBF_AU_EXCL</v>
          </cell>
          <cell r="D1919" t="str">
            <v>IBF_AU_EXCL_REVENUE</v>
          </cell>
          <cell r="E1919" t="str">
            <v>8110000120</v>
          </cell>
          <cell r="F1919" t="str">
            <v>8110000120</v>
          </cell>
          <cell r="G1919" t="str">
            <v>8110000120</v>
          </cell>
        </row>
        <row r="1920">
          <cell r="A1920" t="str">
            <v>8110000220</v>
          </cell>
          <cell r="B1920" t="str">
            <v>PROPERTY DEVELOPMENT COGS</v>
          </cell>
          <cell r="C1920" t="str">
            <v>IBF_AU_EXCL</v>
          </cell>
          <cell r="D1920" t="str">
            <v>IBF_AU_EXCL_REVENUE</v>
          </cell>
          <cell r="E1920" t="str">
            <v>8110000220</v>
          </cell>
          <cell r="F1920" t="str">
            <v>8110000220</v>
          </cell>
          <cell r="G1920" t="str">
            <v>8110000220</v>
          </cell>
        </row>
        <row r="1921">
          <cell r="A1921" t="str">
            <v>8110000230</v>
          </cell>
          <cell r="B1921" t="str">
            <v>PROPERY DEVELOPMENT OVERHEADS</v>
          </cell>
          <cell r="C1921" t="str">
            <v>IBF_AU_EXCL</v>
          </cell>
          <cell r="D1921" t="str">
            <v>IBF_AU_EXCL_REVENUE</v>
          </cell>
          <cell r="E1921" t="str">
            <v>8110000230</v>
          </cell>
          <cell r="F1921" t="str">
            <v>8110000230</v>
          </cell>
          <cell r="G1921" t="str">
            <v>8110000230</v>
          </cell>
        </row>
        <row r="1922">
          <cell r="A1922" t="str">
            <v>8110000240</v>
          </cell>
          <cell r="B1922" t="str">
            <v>COGS - HOUSING</v>
          </cell>
          <cell r="C1922" t="str">
            <v>IBF_AU_EXCL</v>
          </cell>
          <cell r="D1922" t="str">
            <v>IBF_AU_EXCL_REVENUE</v>
          </cell>
          <cell r="E1922" t="str">
            <v>8110000240</v>
          </cell>
          <cell r="F1922" t="str">
            <v>8110000240</v>
          </cell>
          <cell r="G1922" t="str">
            <v>8110000240</v>
          </cell>
        </row>
        <row r="1923">
          <cell r="A1923" t="str">
            <v>8110000250</v>
          </cell>
          <cell r="B1923" t="str">
            <v>COGS - LAND</v>
          </cell>
          <cell r="C1923" t="str">
            <v>IBF_AU_EXCL</v>
          </cell>
          <cell r="D1923" t="str">
            <v>IBF_AU_EXCL_REVENUE</v>
          </cell>
          <cell r="E1923" t="str">
            <v>8110000250</v>
          </cell>
          <cell r="F1923" t="str">
            <v>8110000250</v>
          </cell>
          <cell r="G1923" t="str">
            <v>8110000250</v>
          </cell>
        </row>
        <row r="1924">
          <cell r="A1924" t="str">
            <v>8110000260</v>
          </cell>
          <cell r="B1924" t="str">
            <v>COST OF FUEL SALES</v>
          </cell>
          <cell r="C1924" t="str">
            <v>IBF_AU_EXCL</v>
          </cell>
          <cell r="D1924" t="str">
            <v>IBF_AU_EXCL_REVENUE</v>
          </cell>
          <cell r="E1924" t="str">
            <v>8110000260</v>
          </cell>
          <cell r="F1924" t="str">
            <v>8110000260</v>
          </cell>
          <cell r="G1924" t="str">
            <v>8110000260</v>
          </cell>
        </row>
        <row r="1925">
          <cell r="A1925" t="str">
            <v>8110000270</v>
          </cell>
          <cell r="B1925" t="str">
            <v>GENERATION PURCH GAS</v>
          </cell>
          <cell r="C1925" t="str">
            <v>IBF_AU_EXCL</v>
          </cell>
          <cell r="D1925" t="str">
            <v>IBF_AU_EXCL_REVENUE</v>
          </cell>
          <cell r="E1925" t="str">
            <v>8110000270</v>
          </cell>
          <cell r="F1925" t="str">
            <v>8110000270</v>
          </cell>
          <cell r="G1925" t="str">
            <v>8110000270</v>
          </cell>
        </row>
        <row r="1926">
          <cell r="A1926" t="str">
            <v>8110000280</v>
          </cell>
          <cell r="B1926" t="str">
            <v>TERMINAL OPERATING COSTS</v>
          </cell>
          <cell r="C1926" t="str">
            <v>IBF_AU_EXCL</v>
          </cell>
          <cell r="D1926" t="str">
            <v>IBF_AU_EXCL_REVENUE</v>
          </cell>
          <cell r="E1926" t="str">
            <v>8110000280</v>
          </cell>
          <cell r="F1926" t="str">
            <v>8110000280</v>
          </cell>
          <cell r="G1926" t="str">
            <v>8110000280</v>
          </cell>
        </row>
        <row r="1927">
          <cell r="A1927" t="str">
            <v>8110000290</v>
          </cell>
          <cell r="B1927" t="str">
            <v>TERMINAL FUEL COSTS</v>
          </cell>
          <cell r="C1927" t="str">
            <v>IBF_AU_EXCL</v>
          </cell>
          <cell r="D1927" t="str">
            <v>IBF_AU_EXCL_REVENUE</v>
          </cell>
          <cell r="E1927" t="str">
            <v>8110000290</v>
          </cell>
          <cell r="F1927" t="str">
            <v>8110000290</v>
          </cell>
          <cell r="G1927" t="str">
            <v>8110000290</v>
          </cell>
        </row>
        <row r="1928">
          <cell r="A1928" t="str">
            <v>8110000300</v>
          </cell>
          <cell r="B1928" t="str">
            <v>ENVIRO RESPONSE OPERATING COST</v>
          </cell>
          <cell r="C1928" t="str">
            <v>IBF_AU_EXCL</v>
          </cell>
          <cell r="D1928" t="str">
            <v>IBF_AU_EXCL_REVENUE</v>
          </cell>
          <cell r="E1928" t="str">
            <v>8110000300</v>
          </cell>
          <cell r="F1928" t="str">
            <v>8110000300</v>
          </cell>
          <cell r="G1928" t="str">
            <v>8110000300</v>
          </cell>
        </row>
        <row r="1929">
          <cell r="A1929" t="str">
            <v>8110000310</v>
          </cell>
          <cell r="B1929" t="str">
            <v>NURSERY OPERATING COSTS</v>
          </cell>
          <cell r="C1929" t="str">
            <v>IBF_AU_EXCL</v>
          </cell>
          <cell r="D1929" t="str">
            <v>IBF_AU_EXCL_REVENUE</v>
          </cell>
          <cell r="E1929" t="str">
            <v>8110000310</v>
          </cell>
          <cell r="F1929" t="str">
            <v>8110000310</v>
          </cell>
          <cell r="G1929" t="str">
            <v>8110000310</v>
          </cell>
        </row>
        <row r="1930">
          <cell r="A1930" t="str">
            <v>8110000320</v>
          </cell>
          <cell r="B1930" t="str">
            <v>GAS PRODUCTION EXPENSE</v>
          </cell>
          <cell r="C1930" t="str">
            <v>IBF_AU_EXCL</v>
          </cell>
          <cell r="D1930" t="str">
            <v>IBF_AU_EXCL_REVENUE</v>
          </cell>
          <cell r="E1930" t="str">
            <v>8110000320</v>
          </cell>
          <cell r="F1930" t="str">
            <v>8110000320</v>
          </cell>
          <cell r="G1930" t="str">
            <v>8110000320</v>
          </cell>
        </row>
        <row r="1931">
          <cell r="A1931" t="str">
            <v>8110000330</v>
          </cell>
          <cell r="B1931" t="str">
            <v>GAS TRANSMISSION DISTN COSTS</v>
          </cell>
          <cell r="C1931" t="str">
            <v>IBF_AU_EXCL</v>
          </cell>
          <cell r="D1931" t="str">
            <v>IBF_AU_EXCL_REVENUE</v>
          </cell>
          <cell r="E1931" t="str">
            <v>8110000330</v>
          </cell>
          <cell r="F1931" t="str">
            <v>8110000330</v>
          </cell>
          <cell r="G1931" t="str">
            <v>8110000330</v>
          </cell>
        </row>
        <row r="1932">
          <cell r="A1932" t="str">
            <v>8110000340</v>
          </cell>
          <cell r="B1932" t="str">
            <v>TAXES AND EXCISE GAS</v>
          </cell>
          <cell r="C1932" t="str">
            <v>IBF_AU_EXCL</v>
          </cell>
          <cell r="D1932" t="str">
            <v>IBF_AU_EXCL_REVENUE</v>
          </cell>
          <cell r="E1932" t="str">
            <v>8110000340</v>
          </cell>
          <cell r="F1932" t="str">
            <v>8110000340</v>
          </cell>
          <cell r="G1932" t="str">
            <v>8110000340</v>
          </cell>
        </row>
        <row r="1933">
          <cell r="A1933" t="str">
            <v>8110000350</v>
          </cell>
          <cell r="B1933" t="str">
            <v>EXCISE TAX- PRODUCT COST</v>
          </cell>
          <cell r="C1933" t="str">
            <v>IBF_AU_EXCL</v>
          </cell>
          <cell r="D1933" t="str">
            <v>IBF_AU_EXCL_REVENUE</v>
          </cell>
          <cell r="E1933" t="str">
            <v>8110000350</v>
          </cell>
          <cell r="F1933" t="str">
            <v>8110000350</v>
          </cell>
          <cell r="G1933" t="str">
            <v>8110000350</v>
          </cell>
        </row>
        <row r="1934">
          <cell r="A1934" t="str">
            <v>8110000400</v>
          </cell>
          <cell r="B1934" t="str">
            <v>ARO ASSET ADJUSTMENT</v>
          </cell>
          <cell r="C1934" t="str">
            <v>IBF_AU_EXCL</v>
          </cell>
          <cell r="D1934" t="str">
            <v>IBF_AU_EXCL_REVENUE</v>
          </cell>
          <cell r="E1934" t="str">
            <v>8110000400</v>
          </cell>
          <cell r="F1934" t="str">
            <v>8110000400</v>
          </cell>
          <cell r="G1934" t="str">
            <v>8110000400</v>
          </cell>
        </row>
        <row r="1935">
          <cell r="A1935" t="str">
            <v>8110000410</v>
          </cell>
          <cell r="B1935" t="str">
            <v>COGS - SHUTTLE OPERATIONS</v>
          </cell>
          <cell r="C1935" t="str">
            <v>IBF_AU_EXCL</v>
          </cell>
          <cell r="D1935" t="str">
            <v>IBF_AU_EXCL_REVENUE</v>
          </cell>
          <cell r="E1935" t="str">
            <v>8110000410</v>
          </cell>
          <cell r="F1935" t="str">
            <v>8110000410</v>
          </cell>
          <cell r="G1935" t="str">
            <v>8110000410</v>
          </cell>
        </row>
        <row r="1936">
          <cell r="A1936" t="str">
            <v>8110000411</v>
          </cell>
          <cell r="B1936" t="str">
            <v>SUTTLE COSTS FUEL</v>
          </cell>
          <cell r="C1936" t="str">
            <v>IBF_AU_EXCL</v>
          </cell>
          <cell r="D1936" t="str">
            <v>IBF_AU_EXCL_REVENUE</v>
          </cell>
          <cell r="E1936" t="str">
            <v>8110000411</v>
          </cell>
          <cell r="F1936" t="str">
            <v>8110000411</v>
          </cell>
          <cell r="G1936" t="str">
            <v>8110000411</v>
          </cell>
        </row>
        <row r="1937">
          <cell r="A1937" t="str">
            <v>8110000412</v>
          </cell>
          <cell r="B1937" t="str">
            <v>SHUTTLE COSTS REPAIRS  MAINT</v>
          </cell>
          <cell r="C1937" t="str">
            <v>IBF_AU_EXCL</v>
          </cell>
          <cell r="D1937" t="str">
            <v>IBF_AU_EXCL_REVENUE</v>
          </cell>
          <cell r="E1937" t="str">
            <v>8110000412</v>
          </cell>
          <cell r="F1937" t="str">
            <v>8110000412</v>
          </cell>
          <cell r="G1937" t="str">
            <v>8110000412</v>
          </cell>
        </row>
        <row r="1938">
          <cell r="A1938" t="str">
            <v>8110000413</v>
          </cell>
          <cell r="B1938" t="str">
            <v>SHUTTLE COSTS AUTO INSURANCE</v>
          </cell>
          <cell r="C1938" t="str">
            <v>IBF_AU_EXCL</v>
          </cell>
          <cell r="D1938" t="str">
            <v>IBF_AU_EXCL_REVENUE</v>
          </cell>
          <cell r="E1938" t="str">
            <v>8110000413</v>
          </cell>
          <cell r="F1938" t="str">
            <v>8110000413</v>
          </cell>
          <cell r="G1938" t="str">
            <v>8110000413</v>
          </cell>
        </row>
        <row r="1939">
          <cell r="A1939" t="str">
            <v>8110000414</v>
          </cell>
          <cell r="B1939" t="str">
            <v>SHUTTLE COSTS PERMITS FEES</v>
          </cell>
          <cell r="C1939" t="str">
            <v>IBF_AU_EXCL</v>
          </cell>
          <cell r="D1939" t="str">
            <v>IBF_AU_EXCL_REVENUE</v>
          </cell>
          <cell r="E1939" t="str">
            <v>8110000414</v>
          </cell>
          <cell r="F1939" t="str">
            <v>8110000414</v>
          </cell>
          <cell r="G1939" t="str">
            <v>8110000414</v>
          </cell>
        </row>
        <row r="1940">
          <cell r="A1940" t="str">
            <v>8110000420</v>
          </cell>
          <cell r="B1940" t="str">
            <v>COS HANGAR AND BUILDING</v>
          </cell>
          <cell r="C1940" t="str">
            <v>IBF_AU_EXCL</v>
          </cell>
          <cell r="D1940" t="str">
            <v>IBF_AU_EXCL_REVENUE</v>
          </cell>
          <cell r="E1940" t="str">
            <v>8110000420</v>
          </cell>
          <cell r="F1940" t="str">
            <v>8110000420</v>
          </cell>
          <cell r="G1940" t="str">
            <v>8110000420</v>
          </cell>
        </row>
        <row r="1941">
          <cell r="A1941" t="str">
            <v>8110000421</v>
          </cell>
          <cell r="B1941" t="str">
            <v>COS CATERING AND CONCESSIONS</v>
          </cell>
          <cell r="C1941" t="str">
            <v>IBF_AU_EXCL</v>
          </cell>
          <cell r="D1941" t="str">
            <v>IBF_AU_EXCL_REVENUE</v>
          </cell>
          <cell r="E1941" t="str">
            <v>8110000421</v>
          </cell>
          <cell r="F1941" t="str">
            <v>8110000421</v>
          </cell>
          <cell r="G1941" t="str">
            <v>8110000421</v>
          </cell>
        </row>
        <row r="1942">
          <cell r="A1942" t="str">
            <v>8110000422</v>
          </cell>
          <cell r="B1942" t="str">
            <v>COS DEICING AND MAINTENANCE</v>
          </cell>
          <cell r="C1942" t="str">
            <v>IBF_AU_EXCL</v>
          </cell>
          <cell r="D1942" t="str">
            <v>IBF_AU_EXCL_REVENUE</v>
          </cell>
          <cell r="E1942" t="str">
            <v>8110000422</v>
          </cell>
          <cell r="F1942" t="str">
            <v>8110000422</v>
          </cell>
          <cell r="G1942" t="str">
            <v>8110000422</v>
          </cell>
        </row>
        <row r="1943">
          <cell r="A1943" t="str">
            <v>8110000423</v>
          </cell>
          <cell r="B1943" t="str">
            <v>PROPERTY OWNER LAND LEASE</v>
          </cell>
          <cell r="C1943" t="str">
            <v>IBF_AU_EXCL</v>
          </cell>
          <cell r="D1943" t="str">
            <v>IBF_AU_EXCL_REVENUE</v>
          </cell>
          <cell r="E1943" t="str">
            <v>8110000423</v>
          </cell>
          <cell r="F1943" t="str">
            <v>8110000423</v>
          </cell>
          <cell r="G1943" t="str">
            <v>8110000423</v>
          </cell>
        </row>
        <row r="1944">
          <cell r="A1944" t="str">
            <v>8110000430</v>
          </cell>
          <cell r="B1944" t="str">
            <v>WIP OVERHEAD ALLOCATION</v>
          </cell>
          <cell r="C1944" t="str">
            <v>IBF_AU_EXCL</v>
          </cell>
          <cell r="D1944" t="str">
            <v>IBF_AU_EXCL_REVENUE</v>
          </cell>
          <cell r="E1944" t="str">
            <v>8110000430</v>
          </cell>
          <cell r="F1944" t="str">
            <v>8110000430</v>
          </cell>
          <cell r="G1944" t="str">
            <v>8110000430</v>
          </cell>
        </row>
        <row r="1945">
          <cell r="A1945" t="str">
            <v>8110000435</v>
          </cell>
          <cell r="B1945" t="str">
            <v>LABOUR SUPPORT</v>
          </cell>
          <cell r="C1945" t="str">
            <v>IBF_AU_EXCL</v>
          </cell>
          <cell r="D1945" t="str">
            <v>IBF_AU_EXCL_REVENUE</v>
          </cell>
          <cell r="E1945" t="str">
            <v>8110000435</v>
          </cell>
          <cell r="F1945" t="str">
            <v>8110000435</v>
          </cell>
          <cell r="G1945" t="str">
            <v>8110000435</v>
          </cell>
        </row>
        <row r="1946">
          <cell r="A1946" t="str">
            <v>8110051020</v>
          </cell>
          <cell r="B1946" t="str">
            <v>EXPENSE ASSETS FOR RESALE</v>
          </cell>
          <cell r="C1946" t="str">
            <v>IBF_AU_EXCL</v>
          </cell>
          <cell r="D1946" t="str">
            <v>IBF_AU_EXCL_REVENUE</v>
          </cell>
          <cell r="E1946" t="str">
            <v>8110051020</v>
          </cell>
          <cell r="F1946" t="str">
            <v>8110051020</v>
          </cell>
          <cell r="G1946" t="str">
            <v>8110051020</v>
          </cell>
        </row>
        <row r="1947">
          <cell r="A1947" t="str">
            <v>8110300020</v>
          </cell>
          <cell r="B1947" t="str">
            <v>SUPER FUND PAYMENTS</v>
          </cell>
          <cell r="C1947" t="str">
            <v>IBF_AU_EXCL</v>
          </cell>
          <cell r="D1947" t="str">
            <v>IBF_AU_EXCL_REVENUE</v>
          </cell>
          <cell r="E1947" t="str">
            <v>8110300020</v>
          </cell>
          <cell r="F1947" t="str">
            <v>8110300020</v>
          </cell>
          <cell r="G1947" t="str">
            <v>8110300020</v>
          </cell>
        </row>
        <row r="1948">
          <cell r="A1948" t="str">
            <v>8110500020</v>
          </cell>
          <cell r="B1948" t="str">
            <v>RPS INTEREST WHT EXPENSE</v>
          </cell>
          <cell r="C1948" t="str">
            <v>IBF_AU_EXCL</v>
          </cell>
          <cell r="D1948" t="str">
            <v>IBF_AU_EXCL_REVENUE</v>
          </cell>
          <cell r="E1948" t="str">
            <v>8110500020</v>
          </cell>
          <cell r="F1948" t="str">
            <v>8110500020</v>
          </cell>
          <cell r="G1948" t="str">
            <v>8110500020</v>
          </cell>
        </row>
        <row r="1949">
          <cell r="A1949" t="str">
            <v>8110600020</v>
          </cell>
          <cell r="B1949" t="str">
            <v>STAMP DUTY EXPENSE</v>
          </cell>
          <cell r="C1949" t="str">
            <v>IBF_AU_EXCL</v>
          </cell>
          <cell r="D1949" t="str">
            <v>IBF_AU_EXCL_REVENUE</v>
          </cell>
          <cell r="E1949" t="str">
            <v>8110600020</v>
          </cell>
          <cell r="F1949" t="str">
            <v>8110600020</v>
          </cell>
          <cell r="G1949" t="str">
            <v>8110600020</v>
          </cell>
        </row>
        <row r="1950">
          <cell r="A1950" t="str">
            <v>8110990000</v>
          </cell>
          <cell r="B1950" t="str">
            <v>INTERNAL OTHER EXPENSES</v>
          </cell>
          <cell r="C1950" t="str">
            <v>IBF_AU_EXCL</v>
          </cell>
          <cell r="D1950" t="str">
            <v>IBF_AU_EXCL_REVENUE</v>
          </cell>
          <cell r="E1950" t="str">
            <v>8110990000</v>
          </cell>
          <cell r="F1950" t="str">
            <v>8110990000</v>
          </cell>
          <cell r="G1950" t="str">
            <v>8110990000</v>
          </cell>
        </row>
        <row r="1951">
          <cell r="A1951" t="str">
            <v>8111000020</v>
          </cell>
          <cell r="B1951" t="str">
            <v>NON OPERATING EXPENSES</v>
          </cell>
          <cell r="C1951" t="str">
            <v>IBF_AU_EXCL</v>
          </cell>
          <cell r="D1951" t="str">
            <v>IBF_AU_EXCL_REVENUE</v>
          </cell>
          <cell r="E1951" t="str">
            <v>8111000020</v>
          </cell>
          <cell r="F1951" t="str">
            <v>8111000020</v>
          </cell>
          <cell r="G1951" t="str">
            <v>8111000020</v>
          </cell>
        </row>
        <row r="1952">
          <cell r="A1952" t="str">
            <v>8115000020</v>
          </cell>
          <cell r="B1952" t="str">
            <v>LIFE COMPANY INV</v>
          </cell>
          <cell r="C1952" t="str">
            <v>IBF_AU_EXCL</v>
          </cell>
          <cell r="D1952" t="str">
            <v>IBF_AU_EXCL_REVENUE</v>
          </cell>
          <cell r="E1952" t="str">
            <v>8115000020</v>
          </cell>
          <cell r="F1952" t="str">
            <v>8115000020</v>
          </cell>
          <cell r="G1952" t="str">
            <v>8115000020</v>
          </cell>
        </row>
        <row r="1953">
          <cell r="A1953" t="str">
            <v>8115100020</v>
          </cell>
          <cell r="B1953" t="str">
            <v>GL CONVERSION FX DIFFERENCES</v>
          </cell>
          <cell r="C1953" t="str">
            <v>IBF_AU_EXCL</v>
          </cell>
          <cell r="D1953" t="str">
            <v>IBF_AU_EXCL_REVENUE</v>
          </cell>
          <cell r="E1953" t="str">
            <v>8115100020</v>
          </cell>
          <cell r="F1953" t="str">
            <v>8115100020</v>
          </cell>
          <cell r="G1953" t="str">
            <v>8115100020</v>
          </cell>
        </row>
        <row r="1954">
          <cell r="A1954" t="str">
            <v>8125104020</v>
          </cell>
          <cell r="B1954" t="str">
            <v>SPECIFIC PROVS EXP BANKS</v>
          </cell>
          <cell r="C1954" t="str">
            <v>IBF_AU_EXCL</v>
          </cell>
          <cell r="D1954" t="str">
            <v>IBF_AU_EXCL_REVENUE</v>
          </cell>
          <cell r="E1954" t="str">
            <v>8125104020</v>
          </cell>
          <cell r="F1954" t="str">
            <v>8125104020</v>
          </cell>
          <cell r="G1954" t="str">
            <v>8125104020</v>
          </cell>
        </row>
        <row r="1955">
          <cell r="A1955" t="str">
            <v>8125104120</v>
          </cell>
          <cell r="B1955" t="str">
            <v>RECOV LOAN PREV PROVD BANK</v>
          </cell>
          <cell r="C1955" t="str">
            <v>IBF_AU_EXCL</v>
          </cell>
          <cell r="D1955" t="str">
            <v>IBF_AU_EXCL_REVENUE</v>
          </cell>
          <cell r="E1955" t="str">
            <v>8125104120</v>
          </cell>
          <cell r="F1955" t="str">
            <v>8125104120</v>
          </cell>
          <cell r="G1955" t="str">
            <v>8125104120</v>
          </cell>
        </row>
        <row r="1956">
          <cell r="A1956" t="str">
            <v>8125104520</v>
          </cell>
          <cell r="B1956" t="str">
            <v>BAD DEBT WRITTEN OFF BANKS</v>
          </cell>
          <cell r="C1956" t="str">
            <v>IBF_AU_EXCL</v>
          </cell>
          <cell r="D1956" t="str">
            <v>IBF_AU_EXCL_REVENUE</v>
          </cell>
          <cell r="E1956" t="str">
            <v>8125104520</v>
          </cell>
          <cell r="F1956" t="str">
            <v>8125104520</v>
          </cell>
          <cell r="G1956" t="str">
            <v>8125104520</v>
          </cell>
        </row>
        <row r="1957">
          <cell r="A1957" t="str">
            <v>8125104620</v>
          </cell>
          <cell r="B1957" t="str">
            <v>RECOV WRITTEN OFF BANKS</v>
          </cell>
          <cell r="C1957" t="str">
            <v>IBF_AU_EXCL</v>
          </cell>
          <cell r="D1957" t="str">
            <v>IBF_AU_EXCL_REVENUE</v>
          </cell>
          <cell r="E1957" t="str">
            <v>8125104620</v>
          </cell>
          <cell r="F1957" t="str">
            <v>8125104620</v>
          </cell>
          <cell r="G1957" t="str">
            <v>8125104620</v>
          </cell>
        </row>
        <row r="1958">
          <cell r="A1958" t="str">
            <v>8125204020</v>
          </cell>
          <cell r="B1958" t="str">
            <v>SPEC PROVS EXP OTHER FIS</v>
          </cell>
          <cell r="C1958" t="str">
            <v>IBF_AU_EXCL</v>
          </cell>
          <cell r="D1958" t="str">
            <v>IBF_AU_EXCL_REVENUE</v>
          </cell>
          <cell r="E1958" t="str">
            <v>8125204020</v>
          </cell>
          <cell r="F1958" t="str">
            <v>8125204020</v>
          </cell>
          <cell r="G1958" t="str">
            <v>8125204020</v>
          </cell>
        </row>
        <row r="1959">
          <cell r="A1959" t="str">
            <v>8125204120</v>
          </cell>
          <cell r="B1959" t="str">
            <v>RECOV LN PREV PROVD OTH FI</v>
          </cell>
          <cell r="C1959" t="str">
            <v>IBF_AU_EXCL</v>
          </cell>
          <cell r="D1959" t="str">
            <v>IBF_AU_EXCL_REVENUE</v>
          </cell>
          <cell r="E1959" t="str">
            <v>8125204120</v>
          </cell>
          <cell r="F1959" t="str">
            <v>8125204120</v>
          </cell>
          <cell r="G1959" t="str">
            <v>8125204120</v>
          </cell>
        </row>
        <row r="1960">
          <cell r="A1960" t="str">
            <v>8125204520</v>
          </cell>
          <cell r="B1960" t="str">
            <v>BAD DEBT WRITTEN OFF FIS</v>
          </cell>
          <cell r="C1960" t="str">
            <v>IBF_AU_EXCL</v>
          </cell>
          <cell r="D1960" t="str">
            <v>IBF_AU_EXCL_REVENUE</v>
          </cell>
          <cell r="E1960" t="str">
            <v>8125204520</v>
          </cell>
          <cell r="F1960" t="str">
            <v>8125204520</v>
          </cell>
          <cell r="G1960" t="str">
            <v>8125204520</v>
          </cell>
        </row>
        <row r="1961">
          <cell r="A1961" t="str">
            <v>8125204620</v>
          </cell>
          <cell r="B1961" t="str">
            <v>RECOV WRITTEN OFF OTH FIS</v>
          </cell>
          <cell r="C1961" t="str">
            <v>IBF_AU_EXCL</v>
          </cell>
          <cell r="D1961" t="str">
            <v>IBF_AU_EXCL_REVENUE</v>
          </cell>
          <cell r="E1961" t="str">
            <v>8125204620</v>
          </cell>
          <cell r="F1961" t="str">
            <v>8125204620</v>
          </cell>
          <cell r="G1961" t="str">
            <v>8125204620</v>
          </cell>
        </row>
        <row r="1962">
          <cell r="A1962" t="str">
            <v>8125304020</v>
          </cell>
          <cell r="B1962" t="str">
            <v>SPECIFIC PROVS EXP GOVT</v>
          </cell>
          <cell r="C1962" t="str">
            <v>IBF_AU_EXCL</v>
          </cell>
          <cell r="D1962" t="str">
            <v>IBF_AU_EXCL_REVENUE</v>
          </cell>
          <cell r="E1962" t="str">
            <v>8125304020</v>
          </cell>
          <cell r="F1962" t="str">
            <v>8125304020</v>
          </cell>
          <cell r="G1962" t="str">
            <v>8125304020</v>
          </cell>
        </row>
        <row r="1963">
          <cell r="A1963" t="str">
            <v>8125304120</v>
          </cell>
          <cell r="B1963" t="str">
            <v>RECOV LOAN PREV PROVD GOVT</v>
          </cell>
          <cell r="C1963" t="str">
            <v>IBF_AU_EXCL</v>
          </cell>
          <cell r="D1963" t="str">
            <v>IBF_AU_EXCL_REVENUE</v>
          </cell>
          <cell r="E1963" t="str">
            <v>8125304120</v>
          </cell>
          <cell r="F1963" t="str">
            <v>8125304120</v>
          </cell>
          <cell r="G1963" t="str">
            <v>8125304120</v>
          </cell>
        </row>
        <row r="1964">
          <cell r="A1964" t="str">
            <v>8125304520</v>
          </cell>
          <cell r="B1964" t="str">
            <v>BAD DEBTS WRITTEN OFF GOVT</v>
          </cell>
          <cell r="C1964" t="str">
            <v>IBF_AU_EXCL</v>
          </cell>
          <cell r="D1964" t="str">
            <v>IBF_AU_EXCL_REVENUE</v>
          </cell>
          <cell r="E1964" t="str">
            <v>8125304520</v>
          </cell>
          <cell r="F1964" t="str">
            <v>8125304520</v>
          </cell>
          <cell r="G1964" t="str">
            <v>8125304520</v>
          </cell>
        </row>
        <row r="1965">
          <cell r="A1965" t="str">
            <v>8125304620</v>
          </cell>
          <cell r="B1965" t="str">
            <v>RECOV WRITTEN OFF GOVT</v>
          </cell>
          <cell r="C1965" t="str">
            <v>IBF_AU_EXCL</v>
          </cell>
          <cell r="D1965" t="str">
            <v>IBF_AU_EXCL_REVENUE</v>
          </cell>
          <cell r="E1965" t="str">
            <v>8125304620</v>
          </cell>
          <cell r="F1965" t="str">
            <v>8125304620</v>
          </cell>
          <cell r="G1965" t="str">
            <v>8125304620</v>
          </cell>
        </row>
        <row r="1966">
          <cell r="A1966" t="str">
            <v>8125404020</v>
          </cell>
          <cell r="B1966" t="str">
            <v>SPEC PROVS EXP OTHER EXT</v>
          </cell>
          <cell r="C1966" t="str">
            <v>IBF_AU_EXCL</v>
          </cell>
          <cell r="D1966" t="str">
            <v>IBF_AU_EXCL_REVENUE</v>
          </cell>
          <cell r="E1966" t="str">
            <v>8125404020</v>
          </cell>
          <cell r="F1966" t="str">
            <v>8125404020</v>
          </cell>
          <cell r="G1966" t="str">
            <v>8125404020</v>
          </cell>
        </row>
        <row r="1967">
          <cell r="A1967" t="str">
            <v>8125404120</v>
          </cell>
          <cell r="B1967" t="str">
            <v>RECOV LOAN PREV PROVD EXT</v>
          </cell>
          <cell r="C1967" t="str">
            <v>IBF_AU_EXCL</v>
          </cell>
          <cell r="D1967" t="str">
            <v>IBF_AU_EXCL_REVENUE</v>
          </cell>
          <cell r="E1967" t="str">
            <v>8125404120</v>
          </cell>
          <cell r="F1967" t="str">
            <v>8125404120</v>
          </cell>
          <cell r="G1967" t="str">
            <v>8125404120</v>
          </cell>
        </row>
        <row r="1968">
          <cell r="A1968" t="str">
            <v>8125404620</v>
          </cell>
          <cell r="B1968" t="str">
            <v>RECOV WRITTEN OFF OTH EXT</v>
          </cell>
          <cell r="C1968" t="str">
            <v>IBF_AU_EXCL</v>
          </cell>
          <cell r="D1968" t="str">
            <v>IBF_AU_EXCL_REVENUE</v>
          </cell>
          <cell r="E1968" t="str">
            <v>8125404620</v>
          </cell>
          <cell r="F1968" t="str">
            <v>8125404620</v>
          </cell>
          <cell r="G1968" t="str">
            <v>8125404620</v>
          </cell>
        </row>
        <row r="1969">
          <cell r="A1969" t="str">
            <v>8125500021</v>
          </cell>
          <cell r="B1969" t="str">
            <v>REG PROV CREDIT LOSSES EXP</v>
          </cell>
          <cell r="C1969" t="str">
            <v>IBF_AU_EXCL</v>
          </cell>
          <cell r="D1969" t="str">
            <v>IBF_AU_EXCL_REVENUE</v>
          </cell>
          <cell r="E1969" t="str">
            <v>8125500021</v>
          </cell>
          <cell r="F1969" t="str">
            <v>8125500021</v>
          </cell>
          <cell r="G1969" t="str">
            <v>8125500021</v>
          </cell>
        </row>
        <row r="1970">
          <cell r="A1970" t="str">
            <v>8125500022</v>
          </cell>
          <cell r="B1970" t="str">
            <v>CONTRA REG PROV CR LOSSES EXP</v>
          </cell>
          <cell r="C1970" t="str">
            <v>IBF_AU_EXCL</v>
          </cell>
          <cell r="D1970" t="str">
            <v>IBF_AU_EXCL_REVENUE</v>
          </cell>
          <cell r="E1970" t="str">
            <v>8125500022</v>
          </cell>
          <cell r="F1970" t="str">
            <v>8125500022</v>
          </cell>
          <cell r="G1970" t="str">
            <v>8125500022</v>
          </cell>
        </row>
        <row r="1971">
          <cell r="A1971" t="str">
            <v>8125994520</v>
          </cell>
          <cell r="B1971" t="str">
            <v>BAD DEBT WRITTEN OFF ICOY</v>
          </cell>
          <cell r="C1971" t="str">
            <v>IBF_AU_EXCL</v>
          </cell>
          <cell r="D1971" t="str">
            <v>IBF_AU_EXCL_REVENUE</v>
          </cell>
          <cell r="E1971" t="str">
            <v>8125994520</v>
          </cell>
          <cell r="F1971" t="str">
            <v>8125994520</v>
          </cell>
          <cell r="G1971" t="str">
            <v>8125994520</v>
          </cell>
        </row>
        <row r="1972">
          <cell r="A1972" t="str">
            <v>8130103020</v>
          </cell>
          <cell r="B1972" t="str">
            <v>LOSS ON SALE LISTED EQ FV</v>
          </cell>
          <cell r="C1972" t="str">
            <v>IBF_AU_EXCL</v>
          </cell>
          <cell r="D1972" t="str">
            <v>IBF_AU_EXCL_REVENUE</v>
          </cell>
          <cell r="E1972" t="str">
            <v>8130103020</v>
          </cell>
          <cell r="F1972" t="str">
            <v>8130103020</v>
          </cell>
          <cell r="G1972" t="str">
            <v>8130103020</v>
          </cell>
        </row>
        <row r="1973">
          <cell r="A1973" t="str">
            <v>8130201020</v>
          </cell>
          <cell r="B1973" t="str">
            <v>LOSS ON SALE UNLIST EQ AS</v>
          </cell>
          <cell r="C1973" t="str">
            <v>IBF_AU_EXCL</v>
          </cell>
          <cell r="D1973" t="str">
            <v>IBF_AU_EXCL_REVENUE</v>
          </cell>
          <cell r="E1973" t="str">
            <v>8130201020</v>
          </cell>
          <cell r="F1973" t="str">
            <v>8130201020</v>
          </cell>
          <cell r="G1973" t="str">
            <v>8130201020</v>
          </cell>
        </row>
        <row r="1974">
          <cell r="A1974" t="str">
            <v>8130301020</v>
          </cell>
          <cell r="B1974" t="str">
            <v>LOSS SALE DEBT INV SECS AS</v>
          </cell>
          <cell r="C1974" t="str">
            <v>IBF_AU_EXCL</v>
          </cell>
          <cell r="D1974" t="str">
            <v>IBF_AU_EXCL_REVENUE</v>
          </cell>
          <cell r="E1974" t="str">
            <v>8130301020</v>
          </cell>
          <cell r="F1974" t="str">
            <v>8130301020</v>
          </cell>
          <cell r="G1974" t="str">
            <v>8130301020</v>
          </cell>
        </row>
        <row r="1975">
          <cell r="A1975" t="str">
            <v>8130302020</v>
          </cell>
          <cell r="B1975" t="str">
            <v>LOSS SALE DEBT INV SEC MAT</v>
          </cell>
          <cell r="C1975" t="str">
            <v>IBF_AU_EXCL</v>
          </cell>
          <cell r="D1975" t="str">
            <v>IBF_AU_EXCL_REVENUE</v>
          </cell>
          <cell r="E1975" t="str">
            <v>8130302020</v>
          </cell>
          <cell r="F1975" t="str">
            <v>8130302020</v>
          </cell>
          <cell r="G1975" t="str">
            <v>8130302020</v>
          </cell>
        </row>
        <row r="1976">
          <cell r="A1976" t="str">
            <v>8130303020</v>
          </cell>
          <cell r="B1976" t="str">
            <v>LOSS SALE DEBT INV SECS FV</v>
          </cell>
          <cell r="C1976" t="str">
            <v>IBF_AU_EXCL</v>
          </cell>
          <cell r="D1976" t="str">
            <v>IBF_AU_EXCL_REVENUE</v>
          </cell>
          <cell r="E1976" t="str">
            <v>8130303020</v>
          </cell>
          <cell r="F1976" t="str">
            <v>8130303020</v>
          </cell>
          <cell r="G1976" t="str">
            <v>8130303020</v>
          </cell>
        </row>
        <row r="1977">
          <cell r="A1977" t="str">
            <v>8131101020</v>
          </cell>
          <cell r="B1977" t="str">
            <v>DIMINUTION OF LISTED EQ AS</v>
          </cell>
          <cell r="C1977" t="str">
            <v>IBF_AU_EXCL</v>
          </cell>
          <cell r="D1977" t="str">
            <v>IBF_AU_EXCL_REVENUE</v>
          </cell>
          <cell r="E1977" t="str">
            <v>8131101020</v>
          </cell>
          <cell r="F1977" t="str">
            <v>8131101020</v>
          </cell>
          <cell r="G1977" t="str">
            <v>8131101020</v>
          </cell>
        </row>
        <row r="1978">
          <cell r="A1978" t="str">
            <v>8131103020</v>
          </cell>
          <cell r="B1978" t="str">
            <v>DIMINUTION OF LISTED EQ FV</v>
          </cell>
          <cell r="C1978" t="str">
            <v>IBF_AU_EXCL</v>
          </cell>
          <cell r="D1978" t="str">
            <v>IBF_AU_EXCL_REVENUE</v>
          </cell>
          <cell r="E1978" t="str">
            <v>8131103020</v>
          </cell>
          <cell r="F1978" t="str">
            <v>8131103020</v>
          </cell>
          <cell r="G1978" t="str">
            <v>8131103020</v>
          </cell>
        </row>
        <row r="1979">
          <cell r="A1979" t="str">
            <v>8131203020</v>
          </cell>
          <cell r="B1979" t="str">
            <v>DIMINUTN OF UNLISTED EQ FV</v>
          </cell>
          <cell r="C1979" t="str">
            <v>IBF_AU_EXCL</v>
          </cell>
          <cell r="D1979" t="str">
            <v>IBF_AU_EXCL_REVENUE</v>
          </cell>
          <cell r="E1979" t="str">
            <v>8131203020</v>
          </cell>
          <cell r="F1979" t="str">
            <v>8131203020</v>
          </cell>
          <cell r="G1979" t="str">
            <v>8131203020</v>
          </cell>
        </row>
        <row r="1980">
          <cell r="A1980" t="str">
            <v>8131301020</v>
          </cell>
          <cell r="B1980" t="str">
            <v>DIMINUT DEBT INVEST SEC AV</v>
          </cell>
          <cell r="C1980" t="str">
            <v>IBF_AU_EXCL</v>
          </cell>
          <cell r="D1980" t="str">
            <v>IBF_AU_EXCL_REVENUE</v>
          </cell>
          <cell r="E1980" t="str">
            <v>8131301020</v>
          </cell>
          <cell r="F1980" t="str">
            <v>8131301020</v>
          </cell>
          <cell r="G1980" t="str">
            <v>8131301020</v>
          </cell>
        </row>
        <row r="1981">
          <cell r="A1981" t="str">
            <v>8131302020</v>
          </cell>
          <cell r="B1981" t="str">
            <v>DIMINUT DEBT INV SECS HTM</v>
          </cell>
          <cell r="C1981" t="str">
            <v>IBF_AU_EXCL</v>
          </cell>
          <cell r="D1981" t="str">
            <v>IBF_AU_EXCL_REVENUE</v>
          </cell>
          <cell r="E1981" t="str">
            <v>8131302020</v>
          </cell>
          <cell r="F1981" t="str">
            <v>8131302020</v>
          </cell>
          <cell r="G1981" t="str">
            <v>8131302020</v>
          </cell>
        </row>
        <row r="1982">
          <cell r="A1982" t="str">
            <v>8131303020</v>
          </cell>
          <cell r="B1982" t="str">
            <v>DIMINUT DEBT INVEST SEC FV</v>
          </cell>
          <cell r="C1982" t="str">
            <v>IBF_AU_EXCL</v>
          </cell>
          <cell r="D1982" t="str">
            <v>IBF_AU_EXCL_REVENUE</v>
          </cell>
          <cell r="E1982" t="str">
            <v>8131303020</v>
          </cell>
          <cell r="F1982" t="str">
            <v>8131303020</v>
          </cell>
          <cell r="G1982" t="str">
            <v>8131303020</v>
          </cell>
        </row>
        <row r="1983">
          <cell r="A1983" t="str">
            <v>8131994020</v>
          </cell>
          <cell r="B1983" t="str">
            <v>DIMINUTION OF SUBS</v>
          </cell>
          <cell r="C1983" t="str">
            <v>IBF_AU_EXCL</v>
          </cell>
          <cell r="D1983" t="str">
            <v>IBF_AU_EXCL_REVENUE</v>
          </cell>
          <cell r="E1983" t="str">
            <v>8131994020</v>
          </cell>
          <cell r="F1983" t="str">
            <v>8131994020</v>
          </cell>
          <cell r="G1983" t="str">
            <v>8131994020</v>
          </cell>
        </row>
        <row r="1984">
          <cell r="A1984" t="str">
            <v>8135000020</v>
          </cell>
          <cell r="B1984" t="str">
            <v>ISSUE COST NOTES PAYABLE</v>
          </cell>
          <cell r="C1984" t="str">
            <v>IBF_AU_EXCL</v>
          </cell>
          <cell r="D1984" t="str">
            <v>IBF_AU_EXCL_REVENUE</v>
          </cell>
          <cell r="E1984" t="str">
            <v>8135000020</v>
          </cell>
          <cell r="F1984" t="str">
            <v>8135000020</v>
          </cell>
          <cell r="G1984" t="str">
            <v>8135000020</v>
          </cell>
        </row>
        <row r="1985">
          <cell r="A1985" t="str">
            <v>8148101020</v>
          </cell>
          <cell r="B1985" t="str">
            <v>IMPAIRMENT OF GOODWILL</v>
          </cell>
          <cell r="C1985" t="str">
            <v>IBF_AU_EXCL</v>
          </cell>
          <cell r="D1985" t="str">
            <v>IBF_AU_EXCL_REVENUE</v>
          </cell>
          <cell r="E1985" t="str">
            <v>8148101020</v>
          </cell>
          <cell r="F1985" t="str">
            <v>8148101020</v>
          </cell>
          <cell r="G1985" t="str">
            <v>8148101020</v>
          </cell>
        </row>
        <row r="1986">
          <cell r="A1986" t="str">
            <v>8155201020</v>
          </cell>
          <cell r="B1986" t="str">
            <v>LOSS SALE ASSOC AND JV EQ AC</v>
          </cell>
          <cell r="C1986" t="str">
            <v>IBF_AU_EXCL</v>
          </cell>
          <cell r="D1986" t="str">
            <v>IBF_AU_EXCL_REVENUE</v>
          </cell>
          <cell r="E1986" t="str">
            <v>8155201020</v>
          </cell>
          <cell r="F1986" t="str">
            <v>8155201020</v>
          </cell>
          <cell r="G1986" t="str">
            <v>8155201020</v>
          </cell>
        </row>
        <row r="1987">
          <cell r="A1987" t="str">
            <v>8155303020</v>
          </cell>
          <cell r="B1987" t="str">
            <v>LOSS SALE ASSOC AND JV FV</v>
          </cell>
          <cell r="C1987" t="str">
            <v>IBF_AU_EXCL</v>
          </cell>
          <cell r="D1987" t="str">
            <v>IBF_AU_EXCL_REVENUE</v>
          </cell>
          <cell r="E1987" t="str">
            <v>8155303020</v>
          </cell>
          <cell r="F1987" t="str">
            <v>8155303020</v>
          </cell>
          <cell r="G1987" t="str">
            <v>8155303020</v>
          </cell>
        </row>
        <row r="1988">
          <cell r="A1988" t="str">
            <v>8156101020</v>
          </cell>
          <cell r="B1988" t="str">
            <v>DIMINUT SHARES AND UNITS AVS</v>
          </cell>
          <cell r="C1988" t="str">
            <v>IBF_AU_EXCL</v>
          </cell>
          <cell r="D1988" t="str">
            <v>IBF_AU_EXCL_REVENUE</v>
          </cell>
          <cell r="E1988" t="str">
            <v>8156101020</v>
          </cell>
          <cell r="F1988" t="str">
            <v>8156101020</v>
          </cell>
          <cell r="G1988" t="str">
            <v>8156101020</v>
          </cell>
        </row>
        <row r="1989">
          <cell r="A1989" t="str">
            <v>8156201020</v>
          </cell>
          <cell r="B1989" t="str">
            <v>DIMINUT SHARES AND UNITS EQ AC</v>
          </cell>
          <cell r="C1989" t="str">
            <v>IBF_AU_EXCL</v>
          </cell>
          <cell r="D1989" t="str">
            <v>IBF_AU_EXCL_REVENUE</v>
          </cell>
          <cell r="E1989" t="str">
            <v>8156201020</v>
          </cell>
          <cell r="F1989" t="str">
            <v>8156201020</v>
          </cell>
          <cell r="G1989" t="str">
            <v>8156201020</v>
          </cell>
        </row>
        <row r="1990">
          <cell r="A1990" t="str">
            <v>8156303020</v>
          </cell>
          <cell r="B1990" t="str">
            <v>DIMINUT SHARES AND UNITS FV</v>
          </cell>
          <cell r="C1990" t="str">
            <v>IBF_AU_EXCL</v>
          </cell>
          <cell r="D1990" t="str">
            <v>IBF_AU_EXCL_REVENUE</v>
          </cell>
          <cell r="E1990" t="str">
            <v>8156303020</v>
          </cell>
          <cell r="F1990" t="str">
            <v>8156303020</v>
          </cell>
          <cell r="G1990" t="str">
            <v>8156303020</v>
          </cell>
        </row>
        <row r="1991">
          <cell r="A1991" t="str">
            <v>8160100020</v>
          </cell>
          <cell r="B1991" t="str">
            <v>LOSS DECON CONTROLLED ENT</v>
          </cell>
          <cell r="C1991" t="str">
            <v>IBF_AU_EXCL</v>
          </cell>
          <cell r="D1991" t="str">
            <v>IBF_AU_EXCL_REVENUE</v>
          </cell>
          <cell r="E1991" t="str">
            <v>8160100020</v>
          </cell>
          <cell r="F1991" t="str">
            <v>8160100020</v>
          </cell>
          <cell r="G1991" t="str">
            <v>8160100020</v>
          </cell>
        </row>
        <row r="1992">
          <cell r="A1992" t="str">
            <v>8160200020</v>
          </cell>
          <cell r="B1992" t="str">
            <v>LOSS INFRA ASSETS AND BUSINS</v>
          </cell>
          <cell r="C1992" t="str">
            <v>IBF_AU_EXCL</v>
          </cell>
          <cell r="D1992" t="str">
            <v>IBF_AU_EXCL_REVENUE</v>
          </cell>
          <cell r="E1992" t="str">
            <v>8160200020</v>
          </cell>
          <cell r="F1992" t="str">
            <v>8160200020</v>
          </cell>
          <cell r="G1992" t="str">
            <v>8160200020</v>
          </cell>
        </row>
        <row r="1993">
          <cell r="A1993" t="str">
            <v>8170980020</v>
          </cell>
          <cell r="B1993" t="str">
            <v>INTRACOMPANY MGT FEES EXP</v>
          </cell>
          <cell r="C1993" t="str">
            <v>IBF_AU_EXCL</v>
          </cell>
          <cell r="D1993" t="str">
            <v>IBF_AU_EXCL_REVENUE</v>
          </cell>
          <cell r="E1993" t="str">
            <v>8170980020</v>
          </cell>
          <cell r="F1993" t="str">
            <v>8170980020</v>
          </cell>
          <cell r="G1993" t="str">
            <v>8170980020</v>
          </cell>
        </row>
        <row r="1994">
          <cell r="A1994" t="str">
            <v>8175980020</v>
          </cell>
          <cell r="B1994" t="str">
            <v>INTRACOMPANY OTHER EXP</v>
          </cell>
          <cell r="C1994" t="str">
            <v>IBF_AU_EXCL</v>
          </cell>
          <cell r="D1994" t="str">
            <v>IBF_AU_EXCL_REVENUE</v>
          </cell>
          <cell r="E1994" t="str">
            <v>8175980020</v>
          </cell>
          <cell r="F1994" t="str">
            <v>8175980020</v>
          </cell>
          <cell r="G1994" t="str">
            <v>8175980020</v>
          </cell>
        </row>
        <row r="1995">
          <cell r="A1995" t="str">
            <v>8180990020</v>
          </cell>
          <cell r="B1995" t="str">
            <v>INTERCOMPANY MGT FEES EXP</v>
          </cell>
          <cell r="C1995" t="str">
            <v>IBF_AU_EXCL</v>
          </cell>
          <cell r="D1995" t="str">
            <v>IBF_AU_EXCL_REVENUE</v>
          </cell>
          <cell r="E1995" t="str">
            <v>8180990020</v>
          </cell>
          <cell r="F1995" t="str">
            <v>8180990020</v>
          </cell>
          <cell r="G1995" t="str">
            <v>8180990020</v>
          </cell>
        </row>
        <row r="1996">
          <cell r="A1996" t="str">
            <v>8185990020</v>
          </cell>
          <cell r="B1996" t="str">
            <v>INTRERCOMPANY OTHER EXP</v>
          </cell>
          <cell r="C1996" t="str">
            <v>IBF_AU_EXCL</v>
          </cell>
          <cell r="D1996" t="str">
            <v>IBF_AU_EXCL_REVENUE</v>
          </cell>
          <cell r="E1996" t="str">
            <v>8185990020</v>
          </cell>
          <cell r="F1996" t="str">
            <v>8185990020</v>
          </cell>
          <cell r="G1996" t="str">
            <v>8185990020</v>
          </cell>
        </row>
        <row r="1997">
          <cell r="A1997" t="str">
            <v>8190100020</v>
          </cell>
          <cell r="B1997" t="str">
            <v>RECOVERABLE EXPENSES</v>
          </cell>
          <cell r="C1997" t="str">
            <v>IBF_AU_EXCL</v>
          </cell>
          <cell r="D1997" t="str">
            <v>IBF_AU_EXCL_REVENUE</v>
          </cell>
          <cell r="E1997" t="str">
            <v>8190100020</v>
          </cell>
          <cell r="F1997" t="str">
            <v>8190100020</v>
          </cell>
          <cell r="G1997" t="str">
            <v>8190100020</v>
          </cell>
        </row>
        <row r="1998">
          <cell r="A1998" t="str">
            <v>8190200020</v>
          </cell>
          <cell r="B1998" t="str">
            <v>TENANT RECOVERABLE EXP</v>
          </cell>
          <cell r="C1998" t="str">
            <v>IBF_AU_EXCL</v>
          </cell>
          <cell r="D1998" t="str">
            <v>IBF_AU_EXCL_REVENUE</v>
          </cell>
          <cell r="E1998" t="str">
            <v>8190200020</v>
          </cell>
          <cell r="F1998" t="str">
            <v>8190200020</v>
          </cell>
          <cell r="G1998" t="str">
            <v>8190200020</v>
          </cell>
        </row>
        <row r="1999">
          <cell r="A1999" t="str">
            <v>8195000020</v>
          </cell>
          <cell r="B1999" t="str">
            <v>JV PROFIT SHARE</v>
          </cell>
          <cell r="C1999" t="str">
            <v>IBF_AU_EXCL</v>
          </cell>
          <cell r="D1999" t="str">
            <v>IBF_AU_EXCL_REVENUE</v>
          </cell>
          <cell r="E1999" t="str">
            <v>8195000020</v>
          </cell>
          <cell r="F1999" t="str">
            <v>8195000020</v>
          </cell>
          <cell r="G1999" t="str">
            <v>8195000020</v>
          </cell>
        </row>
        <row r="2000">
          <cell r="A2000" t="str">
            <v>8510000020</v>
          </cell>
          <cell r="B2000" t="str">
            <v>TFR PRICING BALANCE SHEET COST</v>
          </cell>
          <cell r="C2000" t="str">
            <v>IBF_AU_EXCL</v>
          </cell>
          <cell r="D2000" t="str">
            <v>IBF_AU_EXCL_REVENUE</v>
          </cell>
          <cell r="E2000" t="str">
            <v>8510000020</v>
          </cell>
          <cell r="F2000" t="str">
            <v>8510000020</v>
          </cell>
          <cell r="G2000" t="str">
            <v>8510000020</v>
          </cell>
        </row>
        <row r="2001">
          <cell r="A2001" t="str">
            <v>8510000120</v>
          </cell>
          <cell r="B2001" t="str">
            <v>INTER ENTITY SERVICE CHARGES</v>
          </cell>
          <cell r="C2001" t="str">
            <v>IBF_AU_EXCL</v>
          </cell>
          <cell r="D2001" t="str">
            <v>IBF_AU_EXCL_REVENUE</v>
          </cell>
          <cell r="E2001" t="str">
            <v>8510000120</v>
          </cell>
          <cell r="F2001" t="str">
            <v>8510000120</v>
          </cell>
          <cell r="G2001" t="str">
            <v>8510000120</v>
          </cell>
        </row>
        <row r="2002">
          <cell r="A2002" t="str">
            <v>8510000125</v>
          </cell>
          <cell r="B2002" t="str">
            <v>INTER ENTITY RESOURCES FEES</v>
          </cell>
          <cell r="C2002" t="str">
            <v>IBF_AU_EXCL</v>
          </cell>
          <cell r="D2002" t="str">
            <v>IBF_AU_EXCL_REVENUE</v>
          </cell>
          <cell r="E2002" t="str">
            <v>8510000125</v>
          </cell>
          <cell r="F2002" t="str">
            <v>8510000125</v>
          </cell>
          <cell r="G2002" t="str">
            <v>8510000125</v>
          </cell>
        </row>
        <row r="2003">
          <cell r="A2003" t="str">
            <v>8510000220</v>
          </cell>
          <cell r="B2003" t="str">
            <v>SEGMENTS EQUITY ADJUSTMENT</v>
          </cell>
          <cell r="C2003" t="str">
            <v>IBF_AU_EXCL</v>
          </cell>
          <cell r="D2003" t="str">
            <v>IBF_AU_EXCL_REVENUE</v>
          </cell>
          <cell r="E2003" t="str">
            <v>8510000220</v>
          </cell>
          <cell r="F2003" t="str">
            <v>8510000220</v>
          </cell>
          <cell r="G2003" t="str">
            <v>8510000220</v>
          </cell>
        </row>
        <row r="2004">
          <cell r="A2004" t="str">
            <v>8510000320</v>
          </cell>
          <cell r="B2004" t="str">
            <v>SEGMENTS TAX BENEFIT ADJ</v>
          </cell>
          <cell r="C2004" t="str">
            <v>IBF_AU_EXCL</v>
          </cell>
          <cell r="D2004" t="str">
            <v>IBF_AU_EXCL_REVENUE</v>
          </cell>
          <cell r="E2004" t="str">
            <v>8510000320</v>
          </cell>
          <cell r="F2004" t="str">
            <v>8510000320</v>
          </cell>
          <cell r="G2004" t="str">
            <v>8510000320</v>
          </cell>
        </row>
        <row r="2005">
          <cell r="A2005" t="str">
            <v>8510000420</v>
          </cell>
          <cell r="B2005" t="str">
            <v>OWN FUNDS CHARGES</v>
          </cell>
          <cell r="C2005" t="str">
            <v>IBF_AU_EXCL</v>
          </cell>
          <cell r="D2005" t="str">
            <v>IBF_AU_EXCL_REVENUE</v>
          </cell>
          <cell r="E2005" t="str">
            <v>8510000420</v>
          </cell>
          <cell r="F2005" t="str">
            <v>8510000420</v>
          </cell>
          <cell r="G2005" t="str">
            <v>8510000420</v>
          </cell>
        </row>
        <row r="2006">
          <cell r="A2006" t="str">
            <v>8520000020</v>
          </cell>
          <cell r="B2006" t="str">
            <v>INTRABUSUNIT CONTRA</v>
          </cell>
          <cell r="C2006" t="str">
            <v>IBF_AU_EXCL</v>
          </cell>
          <cell r="D2006" t="str">
            <v>IBF_AU_EXCL_REVENUE</v>
          </cell>
          <cell r="E2006" t="str">
            <v>8520000020</v>
          </cell>
          <cell r="F2006" t="str">
            <v>8520000020</v>
          </cell>
          <cell r="G2006" t="str">
            <v>8520000020</v>
          </cell>
        </row>
        <row r="2007">
          <cell r="A2007" t="str">
            <v>8520000520</v>
          </cell>
          <cell r="B2007" t="str">
            <v>REGULATORY COSTS - MIS</v>
          </cell>
          <cell r="C2007" t="str">
            <v>IBF_AU_EXCL</v>
          </cell>
          <cell r="D2007" t="str">
            <v>IBF_AU_EXCL_REVENUE</v>
          </cell>
          <cell r="E2007" t="str">
            <v>8520000520</v>
          </cell>
          <cell r="F2007" t="str">
            <v>8520000520</v>
          </cell>
          <cell r="G2007" t="str">
            <v>8520000520</v>
          </cell>
        </row>
        <row r="2008">
          <cell r="A2008" t="str">
            <v>8520000620</v>
          </cell>
          <cell r="B2008" t="str">
            <v>REGULATORY COSTS - SUB DEBT</v>
          </cell>
          <cell r="C2008" t="str">
            <v>IBF_AU_EXCL</v>
          </cell>
          <cell r="D2008" t="str">
            <v>IBF_AU_EXCL_REVENUE</v>
          </cell>
          <cell r="E2008" t="str">
            <v>8520000620</v>
          </cell>
          <cell r="F2008" t="str">
            <v>8520000620</v>
          </cell>
          <cell r="G2008" t="str">
            <v>8520000620</v>
          </cell>
        </row>
        <row r="2009">
          <cell r="A2009" t="str">
            <v>8520000720</v>
          </cell>
          <cell r="B2009" t="str">
            <v>SEGMENTS TRADING ADJUSTMENT</v>
          </cell>
          <cell r="C2009" t="str">
            <v>IBF_AU_EXCL</v>
          </cell>
          <cell r="D2009" t="str">
            <v>IBF_AU_EXCL_REVENUE</v>
          </cell>
          <cell r="E2009" t="str">
            <v>8520000720</v>
          </cell>
          <cell r="F2009" t="str">
            <v>8520000720</v>
          </cell>
          <cell r="G2009" t="str">
            <v>8520000720</v>
          </cell>
        </row>
        <row r="2010">
          <cell r="A2010" t="str">
            <v>8530000120</v>
          </cell>
          <cell r="B2010" t="str">
            <v>GROSSUP FITB WRITE OFF</v>
          </cell>
          <cell r="C2010" t="str">
            <v>IBF_AU_EXCL</v>
          </cell>
          <cell r="D2010" t="str">
            <v>IBF_AU_EXCL_REVENUE</v>
          </cell>
          <cell r="E2010" t="str">
            <v>8530000120</v>
          </cell>
          <cell r="F2010" t="str">
            <v>8530000120</v>
          </cell>
          <cell r="G2010" t="str">
            <v>8530000120</v>
          </cell>
        </row>
        <row r="2011">
          <cell r="A2011" t="str">
            <v>8530000220</v>
          </cell>
          <cell r="B2011" t="str">
            <v>GROSSUP FRANKED DIV AND DIST</v>
          </cell>
          <cell r="C2011" t="str">
            <v>IBF_AU_EXCL</v>
          </cell>
          <cell r="D2011" t="str">
            <v>IBF_AU_EXCL_REVENUE</v>
          </cell>
          <cell r="E2011" t="str">
            <v>8530000220</v>
          </cell>
          <cell r="F2011" t="str">
            <v>8530000220</v>
          </cell>
          <cell r="G2011" t="str">
            <v>8530000220</v>
          </cell>
        </row>
        <row r="2012">
          <cell r="A2012" t="str">
            <v>8530000320</v>
          </cell>
          <cell r="B2012" t="str">
            <v>GROSSUP HYBRID SECURITIES</v>
          </cell>
          <cell r="C2012" t="str">
            <v>IBF_AU_EXCL</v>
          </cell>
          <cell r="D2012" t="str">
            <v>IBF_AU_EXCL_REVENUE</v>
          </cell>
          <cell r="E2012" t="str">
            <v>8530000320</v>
          </cell>
          <cell r="F2012" t="str">
            <v>8530000320</v>
          </cell>
          <cell r="G2012" t="str">
            <v>8530000320</v>
          </cell>
        </row>
        <row r="2013">
          <cell r="A2013" t="str">
            <v>8530000420</v>
          </cell>
          <cell r="B2013" t="str">
            <v>GROSSUP MIS</v>
          </cell>
          <cell r="C2013" t="str">
            <v>IBF_AU_EXCL</v>
          </cell>
          <cell r="D2013" t="str">
            <v>IBF_AU_EXCL_REVENUE</v>
          </cell>
          <cell r="E2013" t="str">
            <v>8530000420</v>
          </cell>
          <cell r="F2013" t="str">
            <v>8530000420</v>
          </cell>
          <cell r="G2013" t="str">
            <v>8530000420</v>
          </cell>
        </row>
        <row r="2014">
          <cell r="A2014" t="str">
            <v>8530000520</v>
          </cell>
          <cell r="B2014" t="str">
            <v>GROSSUP MLL</v>
          </cell>
          <cell r="C2014" t="str">
            <v>IBF_AU_EXCL</v>
          </cell>
          <cell r="D2014" t="str">
            <v>IBF_AU_EXCL_REVENUE</v>
          </cell>
          <cell r="E2014" t="str">
            <v>8530000520</v>
          </cell>
          <cell r="F2014" t="str">
            <v>8530000520</v>
          </cell>
          <cell r="G2014" t="str">
            <v>8530000520</v>
          </cell>
        </row>
        <row r="2015">
          <cell r="A2015" t="str">
            <v>8530000620</v>
          </cell>
          <cell r="B2015" t="str">
            <v>GROSSUP OBU</v>
          </cell>
          <cell r="C2015" t="str">
            <v>IBF_AU_EXCL</v>
          </cell>
          <cell r="D2015" t="str">
            <v>IBF_AU_EXCL_REVENUE</v>
          </cell>
          <cell r="E2015" t="str">
            <v>8530000620</v>
          </cell>
          <cell r="F2015" t="str">
            <v>8530000620</v>
          </cell>
          <cell r="G2015" t="str">
            <v>8530000620</v>
          </cell>
        </row>
        <row r="2016">
          <cell r="A2016" t="str">
            <v>8530000720</v>
          </cell>
          <cell r="B2016" t="str">
            <v>GROSSUP OSEAS TAX RATE DIFF</v>
          </cell>
          <cell r="C2016" t="str">
            <v>IBF_AU_EXCL</v>
          </cell>
          <cell r="D2016" t="str">
            <v>IBF_AU_EXCL_REVENUE</v>
          </cell>
          <cell r="E2016" t="str">
            <v>8530000720</v>
          </cell>
          <cell r="F2016" t="str">
            <v>8530000720</v>
          </cell>
          <cell r="G2016" t="str">
            <v>8530000720</v>
          </cell>
        </row>
        <row r="2017">
          <cell r="A2017" t="str">
            <v>8530000820</v>
          </cell>
          <cell r="B2017" t="str">
            <v>GROSSUP TIMING DIFFS</v>
          </cell>
          <cell r="C2017" t="str">
            <v>IBF_AU_EXCL</v>
          </cell>
          <cell r="D2017" t="str">
            <v>IBF_AU_EXCL_REVENUE</v>
          </cell>
          <cell r="E2017" t="str">
            <v>8530000820</v>
          </cell>
          <cell r="F2017" t="str">
            <v>8530000820</v>
          </cell>
          <cell r="G2017" t="str">
            <v>8530000820</v>
          </cell>
        </row>
        <row r="2018">
          <cell r="A2018" t="str">
            <v>8530000920</v>
          </cell>
          <cell r="B2018" t="str">
            <v>GROSSUP OTHER - 28%</v>
          </cell>
          <cell r="C2018" t="str">
            <v>IBF_AU_EXCL</v>
          </cell>
          <cell r="D2018" t="str">
            <v>IBF_AU_EXCL_REVENUE</v>
          </cell>
          <cell r="E2018" t="str">
            <v>8530000920</v>
          </cell>
          <cell r="F2018" t="str">
            <v>8530000920</v>
          </cell>
          <cell r="G2018" t="str">
            <v>8530000920</v>
          </cell>
        </row>
        <row r="2019">
          <cell r="A2019" t="str">
            <v>8530001120</v>
          </cell>
          <cell r="B2019" t="str">
            <v>OPTION EXPENSE GROSS UP</v>
          </cell>
          <cell r="C2019" t="str">
            <v>IBF_AU_EXCL</v>
          </cell>
          <cell r="D2019" t="str">
            <v>IBF_AU_EXCL_REVENUE</v>
          </cell>
          <cell r="E2019" t="str">
            <v>8530001120</v>
          </cell>
          <cell r="F2019" t="str">
            <v>8530001120</v>
          </cell>
          <cell r="G2019" t="str">
            <v>8530001120</v>
          </cell>
        </row>
        <row r="2020">
          <cell r="A2020" t="str">
            <v>8530001220</v>
          </cell>
          <cell r="B2020" t="str">
            <v>GROSSUP OS TAX RATE DIFF 24 PC</v>
          </cell>
          <cell r="C2020" t="str">
            <v>IBF_AU_EXCL</v>
          </cell>
          <cell r="D2020" t="str">
            <v>IBF_AU_EXCL_REVENUE</v>
          </cell>
          <cell r="E2020" t="str">
            <v>8530001220</v>
          </cell>
          <cell r="F2020" t="str">
            <v>8530001220</v>
          </cell>
          <cell r="G2020" t="str">
            <v>8530001220</v>
          </cell>
        </row>
        <row r="2021">
          <cell r="A2021" t="str">
            <v>8530001320</v>
          </cell>
          <cell r="B2021" t="str">
            <v>GROSS UP NON ASSESSABLE LEASIN</v>
          </cell>
          <cell r="C2021" t="str">
            <v>IBF_AU_EXCL</v>
          </cell>
          <cell r="D2021" t="str">
            <v>IBF_AU_EXCL_REVENUE</v>
          </cell>
          <cell r="E2021" t="str">
            <v>8530001320</v>
          </cell>
          <cell r="F2021" t="str">
            <v>8530001320</v>
          </cell>
          <cell r="G2021" t="str">
            <v>8530001320</v>
          </cell>
        </row>
        <row r="2022">
          <cell r="A2022" t="str">
            <v>8530001420</v>
          </cell>
          <cell r="B2022" t="str">
            <v>GROSS UP LEASING STEP UP 28 30</v>
          </cell>
          <cell r="C2022" t="str">
            <v>IBF_AU_EXCL</v>
          </cell>
          <cell r="D2022" t="str">
            <v>IBF_AU_EXCL_REVENUE</v>
          </cell>
          <cell r="E2022" t="str">
            <v>8530001420</v>
          </cell>
          <cell r="F2022" t="str">
            <v>8530001420</v>
          </cell>
          <cell r="G2022" t="str">
            <v>8530001420</v>
          </cell>
        </row>
        <row r="2023">
          <cell r="A2023" t="str">
            <v>8530001520</v>
          </cell>
          <cell r="B2023" t="str">
            <v>GROSS OS TAX RATE DIFF 30 PC</v>
          </cell>
          <cell r="C2023" t="str">
            <v>IBF_AU_EXCL</v>
          </cell>
          <cell r="D2023" t="str">
            <v>IBF_AU_EXCL_REVENUE</v>
          </cell>
          <cell r="E2023" t="str">
            <v>8530001520</v>
          </cell>
          <cell r="F2023" t="str">
            <v>8530001520</v>
          </cell>
          <cell r="G2023" t="str">
            <v>8530001520</v>
          </cell>
        </row>
        <row r="2024">
          <cell r="A2024" t="str">
            <v>8530001620</v>
          </cell>
          <cell r="B2024" t="str">
            <v>GROSSUP GOODWILL</v>
          </cell>
          <cell r="C2024" t="str">
            <v>IBF_AU_EXCL</v>
          </cell>
          <cell r="D2024" t="str">
            <v>IBF_AU_EXCL_REVENUE</v>
          </cell>
          <cell r="E2024" t="str">
            <v>8530001620</v>
          </cell>
          <cell r="F2024" t="str">
            <v>8530001620</v>
          </cell>
          <cell r="G2024" t="str">
            <v>8530001620</v>
          </cell>
        </row>
        <row r="2025">
          <cell r="A2025" t="str">
            <v>8530001720</v>
          </cell>
          <cell r="B2025" t="str">
            <v>GROSS UP OBU</v>
          </cell>
          <cell r="C2025" t="str">
            <v>IBF_AU_EXCL</v>
          </cell>
          <cell r="D2025" t="str">
            <v>IBF_AU_EXCL_REVENUE</v>
          </cell>
          <cell r="E2025" t="str">
            <v>8530001720</v>
          </cell>
          <cell r="F2025" t="str">
            <v>8530001720</v>
          </cell>
          <cell r="G2025" t="str">
            <v>8530001720</v>
          </cell>
        </row>
        <row r="2026">
          <cell r="A2026" t="str">
            <v>8530001920</v>
          </cell>
          <cell r="B2026" t="str">
            <v>GROSSUP OTHER - 24%</v>
          </cell>
          <cell r="C2026" t="str">
            <v>IBF_AU_EXCL</v>
          </cell>
          <cell r="D2026" t="str">
            <v>IBF_AU_EXCL_REVENUE</v>
          </cell>
          <cell r="E2026" t="str">
            <v>8530001920</v>
          </cell>
          <cell r="F2026" t="str">
            <v>8530001920</v>
          </cell>
          <cell r="G2026" t="str">
            <v>8530001920</v>
          </cell>
        </row>
        <row r="2027">
          <cell r="A2027" t="str">
            <v>8530002020</v>
          </cell>
          <cell r="B2027" t="str">
            <v>GROSSUP DIV DIST SING 20PC</v>
          </cell>
          <cell r="C2027" t="str">
            <v>IBF_AU_EXCL</v>
          </cell>
          <cell r="D2027" t="str">
            <v>IBF_AU_EXCL_REVENUE</v>
          </cell>
          <cell r="E2027" t="str">
            <v>8530002020</v>
          </cell>
          <cell r="F2027" t="str">
            <v>8530002020</v>
          </cell>
          <cell r="G2027" t="str">
            <v>8530002020</v>
          </cell>
        </row>
        <row r="2028">
          <cell r="A2028" t="str">
            <v>8530002120</v>
          </cell>
          <cell r="B2028" t="str">
            <v>GROSSUP FRANK DIV DIST NZ 33PC</v>
          </cell>
          <cell r="C2028" t="str">
            <v>IBF_AU_EXCL</v>
          </cell>
          <cell r="D2028" t="str">
            <v>IBF_AU_EXCL_REVENUE</v>
          </cell>
          <cell r="E2028" t="str">
            <v>8530002120</v>
          </cell>
          <cell r="F2028" t="str">
            <v>8530002120</v>
          </cell>
          <cell r="G2028" t="str">
            <v>8530002120</v>
          </cell>
        </row>
        <row r="2029">
          <cell r="A2029" t="str">
            <v>8530002220</v>
          </cell>
          <cell r="B2029" t="str">
            <v>NON-DED EXP INDIA</v>
          </cell>
          <cell r="C2029" t="str">
            <v>IBF_AU_EXCL</v>
          </cell>
          <cell r="D2029" t="str">
            <v>IBF_AU_EXCL_REVENUE</v>
          </cell>
          <cell r="E2029" t="str">
            <v>8530002220</v>
          </cell>
          <cell r="F2029" t="str">
            <v>8530002220</v>
          </cell>
          <cell r="G2029" t="str">
            <v>8530002220</v>
          </cell>
        </row>
        <row r="2030">
          <cell r="A2030" t="str">
            <v>8530003000</v>
          </cell>
          <cell r="B2030" t="str">
            <v>GROSSUP ADDITIONAL TAX 30 PC</v>
          </cell>
          <cell r="C2030" t="str">
            <v>IBF_AU_EXCL</v>
          </cell>
          <cell r="D2030" t="str">
            <v>IBF_AU_EXCL_REVENUE</v>
          </cell>
          <cell r="E2030" t="str">
            <v>8530003000</v>
          </cell>
          <cell r="F2030" t="str">
            <v>8530003000</v>
          </cell>
          <cell r="G2030" t="str">
            <v>8530003000</v>
          </cell>
        </row>
        <row r="2031">
          <cell r="A2031" t="str">
            <v>8540000020</v>
          </cell>
          <cell r="B2031" t="str">
            <v>FEE ALLOCATIONS</v>
          </cell>
          <cell r="C2031" t="str">
            <v>IBF_AU_EXCL</v>
          </cell>
          <cell r="D2031" t="str">
            <v>IBF_AU_EXCL_REVENUE</v>
          </cell>
          <cell r="E2031" t="str">
            <v>8540000020</v>
          </cell>
          <cell r="F2031" t="str">
            <v>8540000020</v>
          </cell>
          <cell r="G2031" t="str">
            <v>8540000020</v>
          </cell>
        </row>
        <row r="2032">
          <cell r="A2032" t="str">
            <v>8550000020</v>
          </cell>
          <cell r="B2032" t="str">
            <v>CROSS BORDER INTEREST MARK-UP</v>
          </cell>
          <cell r="C2032" t="str">
            <v>IBF_AU_EXCL</v>
          </cell>
          <cell r="D2032" t="str">
            <v>IBF_AU_EXCL_REVENUE</v>
          </cell>
          <cell r="E2032" t="str">
            <v>8550000020</v>
          </cell>
          <cell r="F2032" t="str">
            <v>8550000020</v>
          </cell>
          <cell r="G2032" t="str">
            <v>8550000020</v>
          </cell>
        </row>
        <row r="2033">
          <cell r="A2033" t="str">
            <v>8550001020</v>
          </cell>
          <cell r="B2033" t="str">
            <v>I-BOND INTEREST</v>
          </cell>
          <cell r="C2033" t="str">
            <v>IBF_AU_EXCL</v>
          </cell>
          <cell r="D2033" t="str">
            <v>IBF_AU_EXCL_REVENUE</v>
          </cell>
          <cell r="E2033" t="str">
            <v>8550001020</v>
          </cell>
          <cell r="F2033" t="str">
            <v>8550001020</v>
          </cell>
          <cell r="G2033" t="str">
            <v>8550001020</v>
          </cell>
        </row>
        <row r="2034">
          <cell r="A2034" t="str">
            <v>9023013070</v>
          </cell>
          <cell r="B2034" t="str">
            <v>UTILITIES EXPENSE</v>
          </cell>
          <cell r="C2034" t="str">
            <v>IBF_AU_EXCL</v>
          </cell>
          <cell r="D2034" t="str">
            <v>IBF_AU_EXCL_REVENUE</v>
          </cell>
          <cell r="E2034" t="str">
            <v>9023013070</v>
          </cell>
          <cell r="F2034" t="str">
            <v>9023013070</v>
          </cell>
          <cell r="G2034" t="str">
            <v>9023013070</v>
          </cell>
        </row>
        <row r="2035">
          <cell r="A2035" t="str">
            <v>9051009060</v>
          </cell>
          <cell r="B2035" t="str">
            <v>CREDIT CARD CHARGES</v>
          </cell>
          <cell r="C2035" t="str">
            <v>IBF_AU_EXCL</v>
          </cell>
          <cell r="D2035" t="str">
            <v>IBF_AU_EXCL_REVENUE</v>
          </cell>
          <cell r="E2035" t="str">
            <v>9051009060</v>
          </cell>
          <cell r="F2035" t="str">
            <v>9051009060</v>
          </cell>
          <cell r="G2035" t="str">
            <v>9051009060</v>
          </cell>
        </row>
        <row r="2036">
          <cell r="A2036" t="str">
            <v>9988000100</v>
          </cell>
          <cell r="B2036" t="str">
            <v>ACQUISITIONS</v>
          </cell>
          <cell r="C2036" t="str">
            <v>IBF_AU_STATS</v>
          </cell>
          <cell r="D2036" t="str">
            <v>9988000100</v>
          </cell>
          <cell r="E2036" t="str">
            <v>9988000100</v>
          </cell>
          <cell r="F2036" t="str">
            <v>9988000100</v>
          </cell>
          <cell r="G2036" t="str">
            <v>9988000100</v>
          </cell>
        </row>
        <row r="2037">
          <cell r="A2037" t="str">
            <v>9988000200</v>
          </cell>
          <cell r="B2037" t="str">
            <v>EXCLUDED</v>
          </cell>
          <cell r="C2037" t="str">
            <v>IBF_AU_STATS</v>
          </cell>
          <cell r="D2037" t="str">
            <v>9988000200</v>
          </cell>
          <cell r="E2037" t="str">
            <v>9988000200</v>
          </cell>
          <cell r="F2037" t="str">
            <v>9988000200</v>
          </cell>
          <cell r="G2037" t="str">
            <v>9988000200</v>
          </cell>
        </row>
        <row r="2038">
          <cell r="A2038" t="str">
            <v>9988000300</v>
          </cell>
          <cell r="B2038" t="str">
            <v>FIXED ASSET ACQUISITIONS</v>
          </cell>
          <cell r="C2038" t="str">
            <v>IBF_AU_STATS</v>
          </cell>
          <cell r="D2038" t="str">
            <v>9988000300</v>
          </cell>
          <cell r="E2038" t="str">
            <v>9988000300</v>
          </cell>
          <cell r="F2038" t="str">
            <v>9988000300</v>
          </cell>
          <cell r="G2038" t="str">
            <v>9988000300</v>
          </cell>
        </row>
        <row r="2039">
          <cell r="A2039" t="str">
            <v>9988000400</v>
          </cell>
          <cell r="B2039" t="str">
            <v>FIXED ASSET SALES</v>
          </cell>
          <cell r="C2039" t="str">
            <v>IBF_AU_STATS</v>
          </cell>
          <cell r="D2039" t="str">
            <v>9988000400</v>
          </cell>
          <cell r="E2039" t="str">
            <v>9988000400</v>
          </cell>
          <cell r="F2039" t="str">
            <v>9988000400</v>
          </cell>
          <cell r="G2039" t="str">
            <v>9988000400</v>
          </cell>
        </row>
        <row r="2040">
          <cell r="A2040" t="str">
            <v>9988000500</v>
          </cell>
          <cell r="B2040" t="str">
            <v>SUPPLIES EXPORT</v>
          </cell>
          <cell r="C2040" t="str">
            <v>IBF_AU_STATS</v>
          </cell>
          <cell r="D2040" t="str">
            <v>9988000500</v>
          </cell>
          <cell r="E2040" t="str">
            <v>9988000500</v>
          </cell>
          <cell r="F2040" t="str">
            <v>9988000500</v>
          </cell>
          <cell r="G2040" t="str">
            <v>9988000500</v>
          </cell>
        </row>
        <row r="2041">
          <cell r="A2041" t="str">
            <v>9988000600</v>
          </cell>
          <cell r="B2041" t="str">
            <v>SUPPLIES INPUT TAXED AND TAXED</v>
          </cell>
          <cell r="C2041" t="str">
            <v>IBF_AU_STATS</v>
          </cell>
          <cell r="D2041" t="str">
            <v>9988000600</v>
          </cell>
          <cell r="E2041" t="str">
            <v>9988000600</v>
          </cell>
          <cell r="F2041" t="str">
            <v>9988000600</v>
          </cell>
          <cell r="G2041" t="str">
            <v>9988000600</v>
          </cell>
        </row>
        <row r="2042">
          <cell r="A2042" t="str">
            <v>9988000610</v>
          </cell>
          <cell r="B2042" t="str">
            <v>SUPPLIES INPUT TAX AND TAX FAC</v>
          </cell>
          <cell r="C2042" t="str">
            <v>IBF_AU_STATS</v>
          </cell>
          <cell r="D2042" t="str">
            <v>9988000610</v>
          </cell>
          <cell r="E2042" t="str">
            <v>9988000610</v>
          </cell>
          <cell r="F2042" t="str">
            <v>9988000610</v>
          </cell>
          <cell r="G2042" t="str">
            <v>9988000610</v>
          </cell>
        </row>
        <row r="2043">
          <cell r="A2043" t="str">
            <v>9988000620</v>
          </cell>
          <cell r="B2043" t="str">
            <v>SURCHARGE FEE REVENUE</v>
          </cell>
          <cell r="C2043" t="str">
            <v>IBF_AU_STATS</v>
          </cell>
          <cell r="D2043" t="str">
            <v>9988000620</v>
          </cell>
          <cell r="E2043" t="str">
            <v>9988000620</v>
          </cell>
          <cell r="F2043" t="str">
            <v>9988000620</v>
          </cell>
          <cell r="G2043" t="str">
            <v>9988000620</v>
          </cell>
        </row>
        <row r="2044">
          <cell r="A2044" t="str">
            <v>9999000000</v>
          </cell>
          <cell r="B2044" t="str">
            <v>STATISTIC ACCOUNT OTHER</v>
          </cell>
          <cell r="C2044" t="str">
            <v>IBF_AU_STATS</v>
          </cell>
          <cell r="D2044" t="str">
            <v>9999000000</v>
          </cell>
          <cell r="E2044" t="str">
            <v>9999000000</v>
          </cell>
          <cell r="F2044" t="str">
            <v>9999000000</v>
          </cell>
          <cell r="G2044" t="str">
            <v>9999000000</v>
          </cell>
        </row>
        <row r="2045">
          <cell r="A2045" t="str">
            <v>9999000100</v>
          </cell>
          <cell r="B2045" t="str">
            <v>HC BUDGET (SAL)</v>
          </cell>
          <cell r="C2045" t="str">
            <v>IBF_AU_STATS</v>
          </cell>
          <cell r="D2045" t="str">
            <v>9999000100</v>
          </cell>
          <cell r="E2045" t="str">
            <v>9999000100</v>
          </cell>
          <cell r="F2045" t="str">
            <v>9999000100</v>
          </cell>
          <cell r="G2045" t="str">
            <v>9999000100</v>
          </cell>
        </row>
        <row r="2046">
          <cell r="A2046" t="str">
            <v>9999000150</v>
          </cell>
          <cell r="B2046" t="str">
            <v>JIGSAW ALLOCATION FORISD/ACCOM</v>
          </cell>
          <cell r="C2046" t="str">
            <v>IBF_AU_STATS</v>
          </cell>
          <cell r="D2046" t="str">
            <v>9999000150</v>
          </cell>
          <cell r="E2046" t="str">
            <v>9999000150</v>
          </cell>
          <cell r="F2046" t="str">
            <v>9999000150</v>
          </cell>
          <cell r="G2046" t="str">
            <v>9999000150</v>
          </cell>
        </row>
        <row r="2047">
          <cell r="A2047" t="str">
            <v>9999000200</v>
          </cell>
          <cell r="B2047" t="str">
            <v>HC BUDGET (BCR)</v>
          </cell>
          <cell r="C2047" t="str">
            <v>IBF_AU_STATS</v>
          </cell>
          <cell r="D2047" t="str">
            <v>9999000200</v>
          </cell>
          <cell r="E2047" t="str">
            <v>9999000200</v>
          </cell>
          <cell r="F2047" t="str">
            <v>9999000200</v>
          </cell>
          <cell r="G2047" t="str">
            <v>9999000200</v>
          </cell>
        </row>
        <row r="2048">
          <cell r="A2048" t="str">
            <v>9999000300</v>
          </cell>
          <cell r="B2048" t="str">
            <v>HC BUDGET (CON)</v>
          </cell>
          <cell r="C2048" t="str">
            <v>IBF_AU_STATS</v>
          </cell>
          <cell r="D2048" t="str">
            <v>9999000300</v>
          </cell>
          <cell r="E2048" t="str">
            <v>9999000300</v>
          </cell>
          <cell r="F2048" t="str">
            <v>9999000300</v>
          </cell>
          <cell r="G2048" t="str">
            <v>9999000300</v>
          </cell>
        </row>
        <row r="2049">
          <cell r="A2049" t="str">
            <v>9999000400</v>
          </cell>
          <cell r="B2049" t="str">
            <v>HC CASUAL STAFF</v>
          </cell>
          <cell r="C2049" t="str">
            <v>IBF_AU_STATS</v>
          </cell>
          <cell r="D2049" t="str">
            <v>9999000400</v>
          </cell>
          <cell r="E2049" t="str">
            <v>9999000400</v>
          </cell>
          <cell r="F2049" t="str">
            <v>9999000400</v>
          </cell>
          <cell r="G2049" t="str">
            <v>9999000400</v>
          </cell>
        </row>
        <row r="2050">
          <cell r="A2050" t="str">
            <v>9999000410</v>
          </cell>
          <cell r="B2050" t="str">
            <v>PSMOS EXEC OTHER</v>
          </cell>
          <cell r="C2050" t="str">
            <v>IBF_AU_STATS</v>
          </cell>
          <cell r="D2050" t="str">
            <v>9999000410</v>
          </cell>
          <cell r="E2050" t="str">
            <v>9999000410</v>
          </cell>
          <cell r="F2050" t="str">
            <v>9999000410</v>
          </cell>
          <cell r="G2050" t="str">
            <v>9999000410</v>
          </cell>
        </row>
        <row r="2051">
          <cell r="A2051" t="str">
            <v>9999000420</v>
          </cell>
          <cell r="B2051" t="str">
            <v>PSMOS EXEC SUPPORT</v>
          </cell>
          <cell r="C2051" t="str">
            <v>IBF_AU_STATS</v>
          </cell>
          <cell r="D2051" t="str">
            <v>9999000420</v>
          </cell>
          <cell r="E2051" t="str">
            <v>9999000420</v>
          </cell>
          <cell r="F2051" t="str">
            <v>9999000420</v>
          </cell>
          <cell r="G2051" t="str">
            <v>9999000420</v>
          </cell>
        </row>
        <row r="2052">
          <cell r="A2052" t="str">
            <v>9999000500</v>
          </cell>
          <cell r="B2052" t="str">
            <v>HC SALARIED STAFF (AUS)</v>
          </cell>
          <cell r="C2052" t="str">
            <v>IBF_AU_STATS</v>
          </cell>
          <cell r="D2052" t="str">
            <v>9999000500</v>
          </cell>
          <cell r="E2052" t="str">
            <v>9999000500</v>
          </cell>
          <cell r="F2052" t="str">
            <v>9999000500</v>
          </cell>
          <cell r="G2052" t="str">
            <v>9999000500</v>
          </cell>
        </row>
        <row r="2053">
          <cell r="A2053" t="str">
            <v>9999000510</v>
          </cell>
          <cell r="B2053" t="str">
            <v>HC SALARIED STAFF (OS)</v>
          </cell>
          <cell r="C2053" t="str">
            <v>IBF_AU_STATS</v>
          </cell>
          <cell r="D2053" t="str">
            <v>9999000510</v>
          </cell>
          <cell r="E2053" t="str">
            <v>9999000510</v>
          </cell>
          <cell r="F2053" t="str">
            <v>9999000510</v>
          </cell>
          <cell r="G2053" t="str">
            <v>9999000510</v>
          </cell>
        </row>
        <row r="2054">
          <cell r="A2054" t="str">
            <v>9999000520</v>
          </cell>
          <cell r="B2054" t="str">
            <v>PSMOS LEGAL</v>
          </cell>
          <cell r="C2054" t="str">
            <v>IBF_AU_STATS</v>
          </cell>
          <cell r="D2054" t="str">
            <v>9999000520</v>
          </cell>
          <cell r="E2054" t="str">
            <v>9999000520</v>
          </cell>
          <cell r="F2054" t="str">
            <v>9999000520</v>
          </cell>
          <cell r="G2054" t="str">
            <v>9999000520</v>
          </cell>
        </row>
        <row r="2055">
          <cell r="A2055" t="str">
            <v>9999000530</v>
          </cell>
          <cell r="B2055" t="str">
            <v>PSMOS LEGAL</v>
          </cell>
          <cell r="C2055" t="str">
            <v>IBF_AU_STATS</v>
          </cell>
          <cell r="D2055" t="str">
            <v>9999000530</v>
          </cell>
          <cell r="E2055" t="str">
            <v>9999000530</v>
          </cell>
          <cell r="F2055" t="str">
            <v>9999000530</v>
          </cell>
          <cell r="G2055" t="str">
            <v>9999000530</v>
          </cell>
        </row>
        <row r="2056">
          <cell r="A2056" t="str">
            <v>9999000600</v>
          </cell>
          <cell r="B2056" t="str">
            <v>HC BCR STAFF (OS)</v>
          </cell>
          <cell r="C2056" t="str">
            <v>IBF_AU_STATS</v>
          </cell>
          <cell r="D2056" t="str">
            <v>9999000600</v>
          </cell>
          <cell r="E2056" t="str">
            <v>9999000600</v>
          </cell>
          <cell r="F2056" t="str">
            <v>9999000600</v>
          </cell>
          <cell r="G2056" t="str">
            <v>9999000600</v>
          </cell>
        </row>
        <row r="2057">
          <cell r="A2057" t="str">
            <v>9999000610</v>
          </cell>
          <cell r="B2057" t="str">
            <v>HC BCR STAFF (MAX)</v>
          </cell>
          <cell r="C2057" t="str">
            <v>IBF_AU_STATS</v>
          </cell>
          <cell r="D2057" t="str">
            <v>9999000610</v>
          </cell>
          <cell r="E2057" t="str">
            <v>9999000610</v>
          </cell>
          <cell r="F2057" t="str">
            <v>9999000610</v>
          </cell>
          <cell r="G2057" t="str">
            <v>9999000610</v>
          </cell>
        </row>
        <row r="2058">
          <cell r="A2058" t="str">
            <v>9999000620</v>
          </cell>
          <cell r="B2058" t="str">
            <v>HC BCR STAFF (COM)</v>
          </cell>
          <cell r="C2058" t="str">
            <v>IBF_AU_STATS</v>
          </cell>
          <cell r="D2058" t="str">
            <v>9999000620</v>
          </cell>
          <cell r="E2058" t="str">
            <v>9999000620</v>
          </cell>
          <cell r="F2058" t="str">
            <v>9999000620</v>
          </cell>
          <cell r="G2058" t="str">
            <v>9999000620</v>
          </cell>
        </row>
        <row r="2059">
          <cell r="A2059" t="str">
            <v>9999000700</v>
          </cell>
          <cell r="B2059" t="str">
            <v>HC AD STAFF (OS)</v>
          </cell>
          <cell r="C2059" t="str">
            <v>IBF_AU_STATS</v>
          </cell>
          <cell r="D2059" t="str">
            <v>9999000700</v>
          </cell>
          <cell r="E2059" t="str">
            <v>9999000700</v>
          </cell>
          <cell r="F2059" t="str">
            <v>9999000700</v>
          </cell>
          <cell r="G2059" t="str">
            <v>9999000700</v>
          </cell>
        </row>
        <row r="2060">
          <cell r="A2060" t="str">
            <v>9999000710</v>
          </cell>
          <cell r="B2060" t="str">
            <v>HC  AD STAFF AUS</v>
          </cell>
          <cell r="C2060" t="str">
            <v>IBF_AU_STATS</v>
          </cell>
          <cell r="D2060" t="str">
            <v>9999000710</v>
          </cell>
          <cell r="E2060" t="str">
            <v>9999000710</v>
          </cell>
          <cell r="F2060" t="str">
            <v>9999000710</v>
          </cell>
          <cell r="G2060" t="str">
            <v>9999000710</v>
          </cell>
        </row>
        <row r="2061">
          <cell r="A2061" t="str">
            <v>9999000800</v>
          </cell>
          <cell r="B2061" t="str">
            <v>HC DD STAFF (OS)</v>
          </cell>
          <cell r="C2061" t="str">
            <v>IBF_AU_STATS</v>
          </cell>
          <cell r="D2061" t="str">
            <v>9999000800</v>
          </cell>
          <cell r="E2061" t="str">
            <v>9999000800</v>
          </cell>
          <cell r="F2061" t="str">
            <v>9999000800</v>
          </cell>
          <cell r="G2061" t="str">
            <v>9999000800</v>
          </cell>
        </row>
        <row r="2062">
          <cell r="A2062" t="str">
            <v>9999000810</v>
          </cell>
          <cell r="B2062" t="str">
            <v>HC  DD STAFF AUS</v>
          </cell>
          <cell r="C2062" t="str">
            <v>IBF_AU_STATS</v>
          </cell>
          <cell r="D2062" t="str">
            <v>9999000810</v>
          </cell>
          <cell r="E2062" t="str">
            <v>9999000810</v>
          </cell>
          <cell r="F2062" t="str">
            <v>9999000810</v>
          </cell>
          <cell r="G2062" t="str">
            <v>9999000810</v>
          </cell>
        </row>
        <row r="2063">
          <cell r="A2063" t="str">
            <v>9999000900</v>
          </cell>
          <cell r="B2063" t="str">
            <v>HC ED STAFF (OS)</v>
          </cell>
          <cell r="C2063" t="str">
            <v>IBF_AU_STATS</v>
          </cell>
          <cell r="D2063" t="str">
            <v>9999000900</v>
          </cell>
          <cell r="E2063" t="str">
            <v>9999000900</v>
          </cell>
          <cell r="F2063" t="str">
            <v>9999000900</v>
          </cell>
          <cell r="G2063" t="str">
            <v>9999000900</v>
          </cell>
        </row>
        <row r="2064">
          <cell r="A2064" t="str">
            <v>9999000910</v>
          </cell>
          <cell r="B2064" t="str">
            <v>HC  ED STAFF AUS</v>
          </cell>
          <cell r="C2064" t="str">
            <v>IBF_AU_STATS</v>
          </cell>
          <cell r="D2064" t="str">
            <v>9999000910</v>
          </cell>
          <cell r="E2064" t="str">
            <v>9999000910</v>
          </cell>
          <cell r="F2064" t="str">
            <v>9999000910</v>
          </cell>
          <cell r="G2064" t="str">
            <v>9999000910</v>
          </cell>
        </row>
        <row r="2065">
          <cell r="A2065" t="str">
            <v>9999001000</v>
          </cell>
          <cell r="B2065" t="str">
            <v>HC BANKWIDE (EXCL EDS)</v>
          </cell>
          <cell r="C2065" t="str">
            <v>IBF_AU_STATS</v>
          </cell>
          <cell r="D2065" t="str">
            <v>9999001000</v>
          </cell>
          <cell r="E2065" t="str">
            <v>9999001000</v>
          </cell>
          <cell r="F2065" t="str">
            <v>9999001000</v>
          </cell>
          <cell r="G2065" t="str">
            <v>9999001000</v>
          </cell>
        </row>
        <row r="2066">
          <cell r="A2066" t="str">
            <v>9999001050</v>
          </cell>
          <cell r="B2066" t="str">
            <v>ACTUAL ACTIVE GLOBAL HEADCOUNT</v>
          </cell>
          <cell r="C2066" t="str">
            <v>IBF_AU_STATS</v>
          </cell>
          <cell r="D2066" t="str">
            <v>9999001050</v>
          </cell>
          <cell r="E2066" t="str">
            <v>9999001050</v>
          </cell>
          <cell r="F2066" t="str">
            <v>9999001050</v>
          </cell>
          <cell r="G2066" t="str">
            <v>9999001050</v>
          </cell>
        </row>
        <row r="2067">
          <cell r="A2067" t="str">
            <v>9999001060</v>
          </cell>
          <cell r="B2067" t="str">
            <v>ACTUAL ACTIVE GLOBAL HEADCOUNT</v>
          </cell>
          <cell r="C2067" t="str">
            <v>IBF_AU_STATS</v>
          </cell>
          <cell r="D2067" t="str">
            <v>9999001060</v>
          </cell>
          <cell r="E2067" t="str">
            <v>9999001060</v>
          </cell>
          <cell r="F2067" t="str">
            <v>9999001060</v>
          </cell>
          <cell r="G2067" t="str">
            <v>9999001060</v>
          </cell>
        </row>
        <row r="2068">
          <cell r="A2068" t="str">
            <v>9999001070</v>
          </cell>
          <cell r="B2068" t="str">
            <v>HC PERM CAG GLOBAL</v>
          </cell>
          <cell r="C2068" t="str">
            <v>IBF_AU_STATS</v>
          </cell>
          <cell r="D2068" t="str">
            <v>9999001070</v>
          </cell>
          <cell r="E2068" t="str">
            <v>9999001070</v>
          </cell>
          <cell r="F2068" t="str">
            <v>9999001070</v>
          </cell>
          <cell r="G2068" t="str">
            <v>9999001070</v>
          </cell>
        </row>
        <row r="2069">
          <cell r="A2069" t="str">
            <v>9999001071</v>
          </cell>
          <cell r="B2069" t="str">
            <v>HC PERM BSD GLOBAL</v>
          </cell>
          <cell r="C2069" t="str">
            <v>IBF_AU_STATS</v>
          </cell>
          <cell r="D2069" t="str">
            <v>9999001071</v>
          </cell>
          <cell r="E2069" t="str">
            <v>9999001071</v>
          </cell>
          <cell r="F2069" t="str">
            <v>9999001071</v>
          </cell>
          <cell r="G2069" t="str">
            <v>9999001071</v>
          </cell>
        </row>
        <row r="2070">
          <cell r="A2070" t="str">
            <v>9999001072</v>
          </cell>
          <cell r="B2070" t="str">
            <v>HC GLOBAL - ALL CRITERIA</v>
          </cell>
          <cell r="C2070" t="str">
            <v>IBF_AU_STATS</v>
          </cell>
          <cell r="D2070" t="str">
            <v>9999001072</v>
          </cell>
          <cell r="E2070" t="str">
            <v>9999001072</v>
          </cell>
          <cell r="F2070" t="str">
            <v>9999001072</v>
          </cell>
          <cell r="G2070" t="str">
            <v>9999001072</v>
          </cell>
        </row>
        <row r="2071">
          <cell r="A2071" t="str">
            <v>9999001073</v>
          </cell>
          <cell r="B2071" t="str">
            <v>HR CAG GLOBAL RATE</v>
          </cell>
          <cell r="C2071" t="str">
            <v>IBF_AU_STATS</v>
          </cell>
          <cell r="D2071" t="str">
            <v>9999001073</v>
          </cell>
          <cell r="E2071" t="str">
            <v>9999001073</v>
          </cell>
          <cell r="F2071" t="str">
            <v>9999001073</v>
          </cell>
          <cell r="G2071" t="str">
            <v>9999001073</v>
          </cell>
        </row>
        <row r="2072">
          <cell r="A2072" t="str">
            <v>9999001074</v>
          </cell>
          <cell r="B2072" t="str">
            <v>HR BSD GLOBAL RATE</v>
          </cell>
          <cell r="C2072" t="str">
            <v>IBF_AU_STATS</v>
          </cell>
          <cell r="D2072" t="str">
            <v>9999001074</v>
          </cell>
          <cell r="E2072" t="str">
            <v>9999001074</v>
          </cell>
          <cell r="F2072" t="str">
            <v>9999001074</v>
          </cell>
          <cell r="G2072" t="str">
            <v>9999001074</v>
          </cell>
        </row>
        <row r="2073">
          <cell r="A2073" t="str">
            <v>9999001075</v>
          </cell>
          <cell r="B2073" t="str">
            <v>HR OH&amp;S RATE</v>
          </cell>
          <cell r="C2073" t="str">
            <v>IBF_AU_STATS</v>
          </cell>
          <cell r="D2073" t="str">
            <v>9999001075</v>
          </cell>
          <cell r="E2073" t="str">
            <v>9999001075</v>
          </cell>
          <cell r="F2073" t="str">
            <v>9999001075</v>
          </cell>
          <cell r="G2073" t="str">
            <v>9999001075</v>
          </cell>
        </row>
        <row r="2074">
          <cell r="A2074" t="str">
            <v>9999001076</v>
          </cell>
          <cell r="B2074" t="str">
            <v>HR INTERN ASSIGN RATE</v>
          </cell>
          <cell r="C2074" t="str">
            <v>IBF_AU_STATS</v>
          </cell>
          <cell r="D2074" t="str">
            <v>9999001076</v>
          </cell>
          <cell r="E2074" t="str">
            <v>9999001076</v>
          </cell>
          <cell r="F2074" t="str">
            <v>9999001076</v>
          </cell>
          <cell r="G2074" t="str">
            <v>9999001076</v>
          </cell>
        </row>
        <row r="2075">
          <cell r="A2075" t="str">
            <v>9999001077</v>
          </cell>
          <cell r="B2075" t="str">
            <v>HR EEO RATE</v>
          </cell>
          <cell r="C2075" t="str">
            <v>IBF_AU_STATS</v>
          </cell>
          <cell r="D2075" t="str">
            <v>9999001077</v>
          </cell>
          <cell r="E2075" t="str">
            <v>9999001077</v>
          </cell>
          <cell r="F2075" t="str">
            <v>9999001077</v>
          </cell>
          <cell r="G2075" t="str">
            <v>9999001077</v>
          </cell>
        </row>
        <row r="2076">
          <cell r="A2076" t="str">
            <v>9999001078</v>
          </cell>
          <cell r="B2076" t="str">
            <v>HR NY A&amp;D</v>
          </cell>
          <cell r="C2076" t="str">
            <v>IBF_AU_STATS</v>
          </cell>
          <cell r="D2076" t="str">
            <v>9999001078</v>
          </cell>
          <cell r="E2076" t="str">
            <v>9999001078</v>
          </cell>
          <cell r="F2076" t="str">
            <v>9999001078</v>
          </cell>
          <cell r="G2076" t="str">
            <v>9999001078</v>
          </cell>
        </row>
        <row r="2077">
          <cell r="A2077" t="str">
            <v>9999001100</v>
          </cell>
          <cell r="B2077" t="str">
            <v>HC CONTRACTORS</v>
          </cell>
          <cell r="C2077" t="str">
            <v>IBF_AU_STATS</v>
          </cell>
          <cell r="D2077" t="str">
            <v>9999001100</v>
          </cell>
          <cell r="E2077" t="str">
            <v>9999001100</v>
          </cell>
          <cell r="F2077" t="str">
            <v>9999001100</v>
          </cell>
          <cell r="G2077" t="str">
            <v>9999001100</v>
          </cell>
        </row>
        <row r="2078">
          <cell r="A2078" t="str">
            <v>9999001110</v>
          </cell>
          <cell r="B2078" t="str">
            <v>MIFL NON ELE INTEREST RATE</v>
          </cell>
          <cell r="C2078" t="str">
            <v>IBF_AU_STATS</v>
          </cell>
          <cell r="D2078" t="str">
            <v>9999001110</v>
          </cell>
          <cell r="E2078" t="str">
            <v>9999001110</v>
          </cell>
          <cell r="F2078" t="str">
            <v>9999001110</v>
          </cell>
          <cell r="G2078" t="str">
            <v>9999001110</v>
          </cell>
        </row>
        <row r="2079">
          <cell r="A2079" t="str">
            <v>9999001120</v>
          </cell>
          <cell r="B2079" t="str">
            <v>MIFL NON ELE INTEREST RATE</v>
          </cell>
          <cell r="C2079" t="str">
            <v>IBF_AU_STATS</v>
          </cell>
          <cell r="D2079" t="str">
            <v>9999001120</v>
          </cell>
          <cell r="E2079" t="str">
            <v>9999001120</v>
          </cell>
          <cell r="F2079" t="str">
            <v>9999001120</v>
          </cell>
          <cell r="G2079" t="str">
            <v>9999001120</v>
          </cell>
        </row>
        <row r="2080">
          <cell r="A2080" t="str">
            <v>9999001130</v>
          </cell>
          <cell r="B2080" t="str">
            <v>MIFL NON ELE INTEREST RATE</v>
          </cell>
          <cell r="C2080" t="str">
            <v>IBF_AU_STATS</v>
          </cell>
          <cell r="D2080" t="str">
            <v>9999001130</v>
          </cell>
          <cell r="E2080" t="str">
            <v>9999001130</v>
          </cell>
          <cell r="F2080" t="str">
            <v>9999001130</v>
          </cell>
          <cell r="G2080" t="str">
            <v>9999001130</v>
          </cell>
        </row>
        <row r="2081">
          <cell r="A2081" t="str">
            <v>9999001140</v>
          </cell>
          <cell r="B2081" t="str">
            <v>MIFL NON ELE INTEREST RATE</v>
          </cell>
          <cell r="C2081" t="str">
            <v>IBF_AU_STATS</v>
          </cell>
          <cell r="D2081" t="str">
            <v>9999001140</v>
          </cell>
          <cell r="E2081" t="str">
            <v>9999001140</v>
          </cell>
          <cell r="F2081" t="str">
            <v>9999001140</v>
          </cell>
          <cell r="G2081" t="str">
            <v>9999001140</v>
          </cell>
        </row>
        <row r="2082">
          <cell r="A2082" t="str">
            <v>9999001200</v>
          </cell>
          <cell r="B2082" t="str">
            <v>HC NEDS</v>
          </cell>
          <cell r="C2082" t="str">
            <v>IBF_AU_STATS</v>
          </cell>
          <cell r="D2082" t="str">
            <v>9999001200</v>
          </cell>
          <cell r="E2082" t="str">
            <v>9999001200</v>
          </cell>
          <cell r="F2082" t="str">
            <v>9999001200</v>
          </cell>
          <cell r="G2082" t="str">
            <v>9999001200</v>
          </cell>
        </row>
        <row r="2083">
          <cell r="A2083" t="str">
            <v>9999001300</v>
          </cell>
          <cell r="B2083" t="str">
            <v>HC EXTERNAL DIRECTORSHIPS</v>
          </cell>
          <cell r="C2083" t="str">
            <v>IBF_AU_STATS</v>
          </cell>
          <cell r="D2083" t="str">
            <v>9999001300</v>
          </cell>
          <cell r="E2083" t="str">
            <v>9999001300</v>
          </cell>
          <cell r="F2083" t="str">
            <v>9999001300</v>
          </cell>
          <cell r="G2083" t="str">
            <v>9999001300</v>
          </cell>
        </row>
        <row r="2084">
          <cell r="A2084" t="str">
            <v>9999001400</v>
          </cell>
          <cell r="B2084" t="str">
            <v>HC BANKWIDE</v>
          </cell>
          <cell r="C2084" t="str">
            <v>IBF_AU_STATS</v>
          </cell>
          <cell r="D2084" t="str">
            <v>9999001400</v>
          </cell>
          <cell r="E2084" t="str">
            <v>9999001400</v>
          </cell>
          <cell r="F2084" t="str">
            <v>9999001400</v>
          </cell>
          <cell r="G2084" t="str">
            <v>9999001400</v>
          </cell>
        </row>
        <row r="2085">
          <cell r="A2085" t="str">
            <v>9999001500</v>
          </cell>
          <cell r="B2085" t="str">
            <v>HC ADELAIDE (PERM)</v>
          </cell>
          <cell r="C2085" t="str">
            <v>IBF_AU_STATS</v>
          </cell>
          <cell r="D2085" t="str">
            <v>9999001500</v>
          </cell>
          <cell r="E2085" t="str">
            <v>9999001500</v>
          </cell>
          <cell r="F2085" t="str">
            <v>9999001500</v>
          </cell>
          <cell r="G2085" t="str">
            <v>9999001500</v>
          </cell>
        </row>
        <row r="2086">
          <cell r="A2086" t="str">
            <v>9999001600</v>
          </cell>
          <cell r="B2086" t="str">
            <v>HC BRISBANE (PERM)</v>
          </cell>
          <cell r="C2086" t="str">
            <v>IBF_AU_STATS</v>
          </cell>
          <cell r="D2086" t="str">
            <v>9999001600</v>
          </cell>
          <cell r="E2086" t="str">
            <v>9999001600</v>
          </cell>
          <cell r="F2086" t="str">
            <v>9999001600</v>
          </cell>
          <cell r="G2086" t="str">
            <v>9999001600</v>
          </cell>
        </row>
        <row r="2087">
          <cell r="A2087" t="str">
            <v>9999001700</v>
          </cell>
          <cell r="B2087" t="str">
            <v>HC MELBOURNE (PERM)</v>
          </cell>
          <cell r="C2087" t="str">
            <v>IBF_AU_STATS</v>
          </cell>
          <cell r="D2087" t="str">
            <v>9999001700</v>
          </cell>
          <cell r="E2087" t="str">
            <v>9999001700</v>
          </cell>
          <cell r="F2087" t="str">
            <v>9999001700</v>
          </cell>
          <cell r="G2087" t="str">
            <v>9999001700</v>
          </cell>
        </row>
        <row r="2088">
          <cell r="A2088" t="str">
            <v>9999001800</v>
          </cell>
          <cell r="B2088" t="str">
            <v>HC PERTH (PERM)</v>
          </cell>
          <cell r="C2088" t="str">
            <v>IBF_AU_STATS</v>
          </cell>
          <cell r="D2088" t="str">
            <v>9999001800</v>
          </cell>
          <cell r="E2088" t="str">
            <v>9999001800</v>
          </cell>
          <cell r="F2088" t="str">
            <v>9999001800</v>
          </cell>
          <cell r="G2088" t="str">
            <v>9999001800</v>
          </cell>
        </row>
        <row r="2089">
          <cell r="A2089" t="str">
            <v>9999001900</v>
          </cell>
          <cell r="B2089" t="str">
            <v>HC SYDNEY (PERM)</v>
          </cell>
          <cell r="C2089" t="str">
            <v>IBF_AU_STATS</v>
          </cell>
          <cell r="D2089" t="str">
            <v>9999001900</v>
          </cell>
          <cell r="E2089" t="str">
            <v>9999001900</v>
          </cell>
          <cell r="F2089" t="str">
            <v>9999001900</v>
          </cell>
          <cell r="G2089" t="str">
            <v>9999001900</v>
          </cell>
        </row>
        <row r="2090">
          <cell r="A2090" t="str">
            <v>9999002000</v>
          </cell>
          <cell r="B2090" t="str">
            <v>HC AUSTRALIAN (PERM)</v>
          </cell>
          <cell r="C2090" t="str">
            <v>IBF_AU_STATS</v>
          </cell>
          <cell r="D2090" t="str">
            <v>9999002000</v>
          </cell>
          <cell r="E2090" t="str">
            <v>9999002000</v>
          </cell>
          <cell r="F2090" t="str">
            <v>9999002000</v>
          </cell>
          <cell r="G2090" t="str">
            <v>9999002000</v>
          </cell>
        </row>
        <row r="2091">
          <cell r="A2091" t="str">
            <v>9999002100</v>
          </cell>
          <cell r="B2091" t="str">
            <v>HC AUSTRALIAN (CON)</v>
          </cell>
          <cell r="C2091" t="str">
            <v>IBF_AU_STATS</v>
          </cell>
          <cell r="D2091" t="str">
            <v>9999002100</v>
          </cell>
          <cell r="E2091" t="str">
            <v>9999002100</v>
          </cell>
          <cell r="F2091" t="str">
            <v>9999002100</v>
          </cell>
          <cell r="G2091" t="str">
            <v>9999002100</v>
          </cell>
        </row>
        <row r="2092">
          <cell r="A2092" t="str">
            <v>9999002200</v>
          </cell>
          <cell r="B2092" t="str">
            <v>HC OFFSHORE (CON)</v>
          </cell>
          <cell r="C2092" t="str">
            <v>IBF_AU_STATS</v>
          </cell>
          <cell r="D2092" t="str">
            <v>9999002200</v>
          </cell>
          <cell r="E2092" t="str">
            <v>9999002200</v>
          </cell>
          <cell r="F2092" t="str">
            <v>9999002200</v>
          </cell>
          <cell r="G2092" t="str">
            <v>9999002200</v>
          </cell>
        </row>
        <row r="2093">
          <cell r="A2093" t="str">
            <v>9999002300</v>
          </cell>
          <cell r="B2093" t="str">
            <v>HC OFFSHORE (LOW)</v>
          </cell>
          <cell r="C2093" t="str">
            <v>IBF_AU_STATS</v>
          </cell>
          <cell r="D2093" t="str">
            <v>9999002300</v>
          </cell>
          <cell r="E2093" t="str">
            <v>9999002300</v>
          </cell>
          <cell r="F2093" t="str">
            <v>9999002300</v>
          </cell>
          <cell r="G2093" t="str">
            <v>9999002300</v>
          </cell>
        </row>
        <row r="2094">
          <cell r="A2094" t="str">
            <v>9999002400</v>
          </cell>
          <cell r="B2094" t="str">
            <v>HC OFFSHORE (MED)</v>
          </cell>
          <cell r="C2094" t="str">
            <v>IBF_AU_STATS</v>
          </cell>
          <cell r="D2094" t="str">
            <v>9999002400</v>
          </cell>
          <cell r="E2094" t="str">
            <v>9999002400</v>
          </cell>
          <cell r="F2094" t="str">
            <v>9999002400</v>
          </cell>
          <cell r="G2094" t="str">
            <v>9999002400</v>
          </cell>
        </row>
        <row r="2095">
          <cell r="A2095" t="str">
            <v>9999002500</v>
          </cell>
          <cell r="B2095" t="str">
            <v>HC OFFSHORE (HIGH)</v>
          </cell>
          <cell r="C2095" t="str">
            <v>IBF_AU_STATS</v>
          </cell>
          <cell r="D2095" t="str">
            <v>9999002500</v>
          </cell>
          <cell r="E2095" t="str">
            <v>9999002500</v>
          </cell>
          <cell r="F2095" t="str">
            <v>9999002500</v>
          </cell>
          <cell r="G2095" t="str">
            <v>9999002500</v>
          </cell>
        </row>
        <row r="2096">
          <cell r="A2096" t="str">
            <v>9999002600</v>
          </cell>
          <cell r="B2096" t="str">
            <v>HC EXPATRIATE</v>
          </cell>
          <cell r="C2096" t="str">
            <v>IBF_AU_STATS</v>
          </cell>
          <cell r="D2096" t="str">
            <v>9999002600</v>
          </cell>
          <cell r="E2096" t="str">
            <v>9999002600</v>
          </cell>
          <cell r="F2096" t="str">
            <v>9999002600</v>
          </cell>
          <cell r="G2096" t="str">
            <v>9999002600</v>
          </cell>
        </row>
        <row r="2097">
          <cell r="A2097" t="str">
            <v>9999002700</v>
          </cell>
          <cell r="B2097" t="str">
            <v>HC OFFSHORE (TOTAL)</v>
          </cell>
          <cell r="C2097" t="str">
            <v>IBF_AU_STATS</v>
          </cell>
          <cell r="D2097" t="str">
            <v>9999002700</v>
          </cell>
          <cell r="E2097" t="str">
            <v>9999002700</v>
          </cell>
          <cell r="F2097" t="str">
            <v>9999002700</v>
          </cell>
          <cell r="G2097" t="str">
            <v>9999002700</v>
          </cell>
        </row>
        <row r="2098">
          <cell r="A2098" t="str">
            <v>9999002800</v>
          </cell>
          <cell r="B2098" t="str">
            <v>HC HONG KONG (TOTAL)</v>
          </cell>
          <cell r="C2098" t="str">
            <v>IBF_AU_STATS</v>
          </cell>
          <cell r="D2098" t="str">
            <v>9999002800</v>
          </cell>
          <cell r="E2098" t="str">
            <v>9999002800</v>
          </cell>
          <cell r="F2098" t="str">
            <v>9999002800</v>
          </cell>
          <cell r="G2098" t="str">
            <v>9999002800</v>
          </cell>
        </row>
        <row r="2099">
          <cell r="A2099" t="str">
            <v>9999002802</v>
          </cell>
          <cell r="B2099" t="str">
            <v>BUSSV HK GR HC</v>
          </cell>
          <cell r="C2099" t="str">
            <v>IBF_AU_STATS</v>
          </cell>
          <cell r="D2099" t="str">
            <v>9999002802</v>
          </cell>
          <cell r="E2099" t="str">
            <v>9999002802</v>
          </cell>
          <cell r="F2099" t="str">
            <v>9999002802</v>
          </cell>
          <cell r="G2099" t="str">
            <v>9999002802</v>
          </cell>
        </row>
        <row r="2100">
          <cell r="A2100" t="str">
            <v>9999002900</v>
          </cell>
          <cell r="B2100" t="str">
            <v>HC INDONESIA (TOTAL)</v>
          </cell>
          <cell r="C2100" t="str">
            <v>IBF_AU_STATS</v>
          </cell>
          <cell r="D2100" t="str">
            <v>9999002900</v>
          </cell>
          <cell r="E2100" t="str">
            <v>9999002900</v>
          </cell>
          <cell r="F2100" t="str">
            <v>9999002900</v>
          </cell>
          <cell r="G2100" t="str">
            <v>9999002900</v>
          </cell>
        </row>
        <row r="2101">
          <cell r="A2101" t="str">
            <v>9999003000</v>
          </cell>
          <cell r="B2101" t="str">
            <v>HC JAPAN (TOTAL)</v>
          </cell>
          <cell r="C2101" t="str">
            <v>IBF_AU_STATS</v>
          </cell>
          <cell r="D2101" t="str">
            <v>9999003000</v>
          </cell>
          <cell r="E2101" t="str">
            <v>9999003000</v>
          </cell>
          <cell r="F2101" t="str">
            <v>9999003000</v>
          </cell>
          <cell r="G2101" t="str">
            <v>9999003000</v>
          </cell>
        </row>
        <row r="2102">
          <cell r="A2102" t="str">
            <v>9999003010</v>
          </cell>
          <cell r="B2102" t="str">
            <v>PSMOS FINCON OTHER</v>
          </cell>
          <cell r="C2102" t="str">
            <v>IBF_AU_STATS</v>
          </cell>
          <cell r="D2102" t="str">
            <v>9999003010</v>
          </cell>
          <cell r="E2102" t="str">
            <v>9999003010</v>
          </cell>
          <cell r="F2102" t="str">
            <v>9999003010</v>
          </cell>
          <cell r="G2102" t="str">
            <v>9999003010</v>
          </cell>
        </row>
        <row r="2103">
          <cell r="A2103" t="str">
            <v>9999003020</v>
          </cell>
          <cell r="B2103" t="str">
            <v>PSMOS FINCON SUPPORT</v>
          </cell>
          <cell r="C2103" t="str">
            <v>IBF_AU_STATS</v>
          </cell>
          <cell r="D2103" t="str">
            <v>9999003020</v>
          </cell>
          <cell r="E2103" t="str">
            <v>9999003020</v>
          </cell>
          <cell r="F2103" t="str">
            <v>9999003020</v>
          </cell>
          <cell r="G2103" t="str">
            <v>9999003020</v>
          </cell>
        </row>
        <row r="2104">
          <cell r="A2104" t="str">
            <v>9999003100</v>
          </cell>
          <cell r="B2104" t="str">
            <v>HC KOREA (TOTAL)</v>
          </cell>
          <cell r="C2104" t="str">
            <v>IBF_AU_STATS</v>
          </cell>
          <cell r="D2104" t="str">
            <v>9999003100</v>
          </cell>
          <cell r="E2104" t="str">
            <v>9999003100</v>
          </cell>
          <cell r="F2104" t="str">
            <v>9999003100</v>
          </cell>
          <cell r="G2104" t="str">
            <v>9999003100</v>
          </cell>
        </row>
        <row r="2105">
          <cell r="A2105" t="str">
            <v>9999003200</v>
          </cell>
          <cell r="B2105" t="str">
            <v>HC THAILAND (TOTAL)</v>
          </cell>
          <cell r="C2105" t="str">
            <v>IBF_AU_STATS</v>
          </cell>
          <cell r="D2105" t="str">
            <v>9999003200</v>
          </cell>
          <cell r="E2105" t="str">
            <v>9999003200</v>
          </cell>
          <cell r="F2105" t="str">
            <v>9999003200</v>
          </cell>
          <cell r="G2105" t="str">
            <v>9999003200</v>
          </cell>
        </row>
        <row r="2106">
          <cell r="A2106" t="str">
            <v>9999003300</v>
          </cell>
          <cell r="B2106" t="str">
            <v>HC TAIWAN (TOTAL)</v>
          </cell>
          <cell r="C2106" t="str">
            <v>IBF_AU_STATS</v>
          </cell>
          <cell r="D2106" t="str">
            <v>9999003300</v>
          </cell>
          <cell r="E2106" t="str">
            <v>9999003300</v>
          </cell>
          <cell r="F2106" t="str">
            <v>9999003300</v>
          </cell>
          <cell r="G2106" t="str">
            <v>9999003300</v>
          </cell>
        </row>
        <row r="2107">
          <cell r="A2107" t="str">
            <v>9999003310</v>
          </cell>
          <cell r="B2107" t="str">
            <v>PSMOS PROJ MGT OTHER</v>
          </cell>
          <cell r="C2107" t="str">
            <v>IBF_AU_STATS</v>
          </cell>
          <cell r="D2107" t="str">
            <v>9999003310</v>
          </cell>
          <cell r="E2107" t="str">
            <v>9999003310</v>
          </cell>
          <cell r="F2107" t="str">
            <v>9999003310</v>
          </cell>
          <cell r="G2107" t="str">
            <v>9999003310</v>
          </cell>
        </row>
        <row r="2108">
          <cell r="A2108" t="str">
            <v>9999003320</v>
          </cell>
          <cell r="B2108" t="str">
            <v>PSMOS PROJ MGT SUPPORT</v>
          </cell>
          <cell r="C2108" t="str">
            <v>IBF_AU_STATS</v>
          </cell>
          <cell r="D2108" t="str">
            <v>9999003320</v>
          </cell>
          <cell r="E2108" t="str">
            <v>9999003320</v>
          </cell>
          <cell r="F2108" t="str">
            <v>9999003320</v>
          </cell>
          <cell r="G2108" t="str">
            <v>9999003320</v>
          </cell>
        </row>
        <row r="2109">
          <cell r="A2109" t="str">
            <v>9999003400</v>
          </cell>
          <cell r="B2109" t="str">
            <v>HC SINGAPORE (TOTAL)</v>
          </cell>
          <cell r="C2109" t="str">
            <v>IBF_AU_STATS</v>
          </cell>
          <cell r="D2109" t="str">
            <v>9999003400</v>
          </cell>
          <cell r="E2109" t="str">
            <v>9999003400</v>
          </cell>
          <cell r="F2109" t="str">
            <v>9999003400</v>
          </cell>
          <cell r="G2109" t="str">
            <v>9999003400</v>
          </cell>
        </row>
        <row r="2110">
          <cell r="A2110" t="str">
            <v>9999003500</v>
          </cell>
          <cell r="B2110" t="str">
            <v>HC ASIA (TOTAL)</v>
          </cell>
          <cell r="C2110" t="str">
            <v>IBF_AU_STATS</v>
          </cell>
          <cell r="D2110" t="str">
            <v>9999003500</v>
          </cell>
          <cell r="E2110" t="str">
            <v>9999003500</v>
          </cell>
          <cell r="F2110" t="str">
            <v>9999003500</v>
          </cell>
          <cell r="G2110" t="str">
            <v>9999003500</v>
          </cell>
        </row>
        <row r="2111">
          <cell r="A2111" t="str">
            <v>9999003510</v>
          </cell>
          <cell r="B2111" t="str">
            <v>HC - INDIA (PERM)</v>
          </cell>
          <cell r="C2111" t="str">
            <v>IBF_AU_STATS</v>
          </cell>
          <cell r="D2111" t="str">
            <v>9999003510</v>
          </cell>
          <cell r="E2111" t="str">
            <v>9999003510</v>
          </cell>
          <cell r="F2111" t="str">
            <v>9999003510</v>
          </cell>
          <cell r="G2111" t="str">
            <v>9999003510</v>
          </cell>
        </row>
        <row r="2112">
          <cell r="A2112" t="str">
            <v>9999003520</v>
          </cell>
          <cell r="B2112" t="str">
            <v>HC - THAILAND (PERM)</v>
          </cell>
          <cell r="C2112" t="str">
            <v>IBF_AU_STATS</v>
          </cell>
          <cell r="D2112" t="str">
            <v>9999003520</v>
          </cell>
          <cell r="E2112" t="str">
            <v>9999003520</v>
          </cell>
          <cell r="F2112" t="str">
            <v>9999003520</v>
          </cell>
          <cell r="G2112" t="str">
            <v>9999003520</v>
          </cell>
        </row>
        <row r="2113">
          <cell r="A2113" t="str">
            <v>9999003530</v>
          </cell>
          <cell r="B2113" t="str">
            <v>HK PAYROLL RATE</v>
          </cell>
          <cell r="C2113" t="str">
            <v>IBF_AU_STATS</v>
          </cell>
          <cell r="D2113" t="str">
            <v>9999003530</v>
          </cell>
          <cell r="E2113" t="str">
            <v>9999003530</v>
          </cell>
          <cell r="F2113" t="str">
            <v>9999003530</v>
          </cell>
          <cell r="G2113" t="str">
            <v>9999003530</v>
          </cell>
        </row>
        <row r="2114">
          <cell r="A2114" t="str">
            <v>9999003540</v>
          </cell>
          <cell r="B2114" t="str">
            <v>NY PAYROLL RATE</v>
          </cell>
          <cell r="C2114" t="str">
            <v>IBF_AU_STATS</v>
          </cell>
          <cell r="D2114" t="str">
            <v>9999003540</v>
          </cell>
          <cell r="E2114" t="str">
            <v>9999003540</v>
          </cell>
          <cell r="F2114" t="str">
            <v>9999003540</v>
          </cell>
          <cell r="G2114" t="str">
            <v>9999003540</v>
          </cell>
        </row>
        <row r="2115">
          <cell r="A2115" t="str">
            <v>9999003541</v>
          </cell>
          <cell r="B2115" t="str">
            <v>HC - NY PAYROLL HEADCOUNT</v>
          </cell>
          <cell r="C2115" t="str">
            <v>IBF_AU_STATS</v>
          </cell>
          <cell r="D2115" t="str">
            <v>9999003541</v>
          </cell>
          <cell r="E2115" t="str">
            <v>9999003541</v>
          </cell>
          <cell r="F2115" t="str">
            <v>9999003541</v>
          </cell>
          <cell r="G2115" t="str">
            <v>9999003541</v>
          </cell>
        </row>
        <row r="2116">
          <cell r="A2116" t="str">
            <v>9999003550</v>
          </cell>
          <cell r="B2116" t="str">
            <v>LONDON PAYROLL RATE</v>
          </cell>
          <cell r="C2116" t="str">
            <v>IBF_AU_STATS</v>
          </cell>
          <cell r="D2116" t="str">
            <v>9999003550</v>
          </cell>
          <cell r="E2116" t="str">
            <v>9999003550</v>
          </cell>
          <cell r="F2116" t="str">
            <v>9999003550</v>
          </cell>
          <cell r="G2116" t="str">
            <v>9999003550</v>
          </cell>
        </row>
        <row r="2117">
          <cell r="A2117" t="str">
            <v>9999003560</v>
          </cell>
          <cell r="B2117" t="str">
            <v>HC - GENERALIST SUPPORT (FOD)</v>
          </cell>
          <cell r="C2117" t="str">
            <v>IBF_AU_STATS</v>
          </cell>
          <cell r="D2117" t="str">
            <v>9999003560</v>
          </cell>
          <cell r="E2117" t="str">
            <v>9999003560</v>
          </cell>
          <cell r="F2117" t="str">
            <v>9999003560</v>
          </cell>
          <cell r="G2117" t="str">
            <v>9999003560</v>
          </cell>
        </row>
        <row r="2118">
          <cell r="A2118" t="str">
            <v>9999003570</v>
          </cell>
          <cell r="B2118" t="str">
            <v>HC - ED REM &amp; PROFIT SHARE (AU</v>
          </cell>
          <cell r="C2118" t="str">
            <v>IBF_AU_STATS</v>
          </cell>
          <cell r="D2118" t="str">
            <v>9999003570</v>
          </cell>
          <cell r="E2118" t="str">
            <v>9999003570</v>
          </cell>
          <cell r="F2118" t="str">
            <v>9999003570</v>
          </cell>
          <cell r="G2118" t="str">
            <v>9999003570</v>
          </cell>
        </row>
        <row r="2119">
          <cell r="A2119" t="str">
            <v>9999003580</v>
          </cell>
          <cell r="B2119" t="str">
            <v>HR SINGAPORE - 80% ALLOCATION</v>
          </cell>
          <cell r="C2119" t="str">
            <v>IBF_AU_STATS</v>
          </cell>
          <cell r="D2119" t="str">
            <v>9999003580</v>
          </cell>
          <cell r="E2119" t="str">
            <v>9999003580</v>
          </cell>
          <cell r="F2119" t="str">
            <v>9999003580</v>
          </cell>
          <cell r="G2119" t="str">
            <v>9999003580</v>
          </cell>
        </row>
        <row r="2120">
          <cell r="A2120" t="str">
            <v>9999003590</v>
          </cell>
          <cell r="B2120" t="str">
            <v>HR SINGAPORE - 50% ALLOCATION</v>
          </cell>
          <cell r="C2120" t="str">
            <v>IBF_AU_STATS</v>
          </cell>
          <cell r="D2120" t="str">
            <v>9999003590</v>
          </cell>
          <cell r="E2120" t="str">
            <v>9999003590</v>
          </cell>
          <cell r="F2120" t="str">
            <v>9999003590</v>
          </cell>
          <cell r="G2120" t="str">
            <v>9999003590</v>
          </cell>
        </row>
        <row r="2121">
          <cell r="A2121" t="str">
            <v>9999003591</v>
          </cell>
          <cell r="B2121" t="str">
            <v>HR SINGAPORE - 100% ALLOCATION</v>
          </cell>
          <cell r="C2121" t="str">
            <v>IBF_AU_STATS</v>
          </cell>
          <cell r="D2121" t="str">
            <v>9999003591</v>
          </cell>
          <cell r="E2121" t="str">
            <v>9999003591</v>
          </cell>
          <cell r="F2121" t="str">
            <v>9999003591</v>
          </cell>
          <cell r="G2121" t="str">
            <v>9999003591</v>
          </cell>
        </row>
        <row r="2122">
          <cell r="A2122" t="str">
            <v>9999003600</v>
          </cell>
          <cell r="B2122" t="str">
            <v>HC NEW YORK (TOTAL)</v>
          </cell>
          <cell r="C2122" t="str">
            <v>IBF_AU_STATS</v>
          </cell>
          <cell r="D2122" t="str">
            <v>9999003600</v>
          </cell>
          <cell r="E2122" t="str">
            <v>9999003600</v>
          </cell>
          <cell r="F2122" t="str">
            <v>9999003600</v>
          </cell>
          <cell r="G2122" t="str">
            <v>9999003600</v>
          </cell>
        </row>
        <row r="2123">
          <cell r="A2123" t="str">
            <v>9999003601</v>
          </cell>
          <cell r="B2123" t="str">
            <v>HC SAN FRANCISCO (TOTAL)</v>
          </cell>
          <cell r="C2123" t="str">
            <v>IBF_AU_STATS</v>
          </cell>
          <cell r="D2123" t="str">
            <v>9999003601</v>
          </cell>
          <cell r="E2123" t="str">
            <v>9999003601</v>
          </cell>
          <cell r="F2123" t="str">
            <v>9999003601</v>
          </cell>
          <cell r="G2123" t="str">
            <v>9999003601</v>
          </cell>
        </row>
        <row r="2124">
          <cell r="A2124" t="str">
            <v>9999003602</v>
          </cell>
          <cell r="B2124" t="str">
            <v>HC HOUSTON (TOTAL)</v>
          </cell>
          <cell r="C2124" t="str">
            <v>IBF_AU_STATS</v>
          </cell>
          <cell r="D2124" t="str">
            <v>9999003602</v>
          </cell>
          <cell r="E2124" t="str">
            <v>9999003602</v>
          </cell>
          <cell r="F2124" t="str">
            <v>9999003602</v>
          </cell>
          <cell r="G2124" t="str">
            <v>9999003602</v>
          </cell>
        </row>
        <row r="2125">
          <cell r="A2125" t="str">
            <v>9999003603</v>
          </cell>
          <cell r="B2125" t="str">
            <v>HC LOS ANGELES (TOTAL)</v>
          </cell>
          <cell r="C2125" t="str">
            <v>IBF_AU_STATS</v>
          </cell>
          <cell r="D2125" t="str">
            <v>9999003603</v>
          </cell>
          <cell r="E2125" t="str">
            <v>9999003603</v>
          </cell>
          <cell r="F2125" t="str">
            <v>9999003603</v>
          </cell>
          <cell r="G2125" t="str">
            <v>9999003603</v>
          </cell>
        </row>
        <row r="2126">
          <cell r="A2126" t="str">
            <v>9999003610</v>
          </cell>
          <cell r="B2126" t="str">
            <v>BS RECOVERY - ASIA</v>
          </cell>
          <cell r="C2126" t="str">
            <v>IBF_AU_STATS</v>
          </cell>
          <cell r="D2126" t="str">
            <v>9999003610</v>
          </cell>
          <cell r="E2126" t="str">
            <v>9999003610</v>
          </cell>
          <cell r="F2126" t="str">
            <v>9999003610</v>
          </cell>
          <cell r="G2126" t="str">
            <v>9999003610</v>
          </cell>
        </row>
        <row r="2127">
          <cell r="A2127" t="str">
            <v>9999003620</v>
          </cell>
          <cell r="B2127" t="str">
            <v>BS RECOVERY - EUROPE</v>
          </cell>
          <cell r="C2127" t="str">
            <v>IBF_AU_STATS</v>
          </cell>
          <cell r="D2127" t="str">
            <v>9999003620</v>
          </cell>
          <cell r="E2127" t="str">
            <v>9999003620</v>
          </cell>
          <cell r="F2127" t="str">
            <v>9999003620</v>
          </cell>
          <cell r="G2127" t="str">
            <v>9999003620</v>
          </cell>
        </row>
        <row r="2128">
          <cell r="A2128" t="str">
            <v>9999003630</v>
          </cell>
          <cell r="B2128" t="str">
            <v>BS RECOVERY - MALAYSIA</v>
          </cell>
          <cell r="C2128" t="str">
            <v>IBF_AU_STATS</v>
          </cell>
          <cell r="D2128" t="str">
            <v>9999003630</v>
          </cell>
          <cell r="E2128" t="str">
            <v>9999003630</v>
          </cell>
          <cell r="F2128" t="str">
            <v>9999003630</v>
          </cell>
          <cell r="G2128" t="str">
            <v>9999003630</v>
          </cell>
        </row>
        <row r="2129">
          <cell r="A2129" t="str">
            <v>9999003700</v>
          </cell>
          <cell r="B2129" t="str">
            <v>HC HONG KONG (PERM)</v>
          </cell>
          <cell r="C2129" t="str">
            <v>IBF_AU_STATS</v>
          </cell>
          <cell r="D2129" t="str">
            <v>9999003700</v>
          </cell>
          <cell r="E2129" t="str">
            <v>9999003700</v>
          </cell>
          <cell r="F2129" t="str">
            <v>9999003700</v>
          </cell>
          <cell r="G2129" t="str">
            <v>9999003700</v>
          </cell>
        </row>
        <row r="2130">
          <cell r="A2130" t="str">
            <v>9999003800</v>
          </cell>
          <cell r="B2130" t="str">
            <v>HC SINGAPORE (PERM)</v>
          </cell>
          <cell r="C2130" t="str">
            <v>IBF_AU_STATS</v>
          </cell>
          <cell r="D2130" t="str">
            <v>9999003800</v>
          </cell>
          <cell r="E2130" t="str">
            <v>9999003800</v>
          </cell>
          <cell r="F2130" t="str">
            <v>9999003800</v>
          </cell>
          <cell r="G2130" t="str">
            <v>9999003800</v>
          </cell>
        </row>
        <row r="2131">
          <cell r="A2131" t="str">
            <v>9999003900</v>
          </cell>
          <cell r="B2131" t="str">
            <v>HC KOREA (PERM)</v>
          </cell>
          <cell r="C2131" t="str">
            <v>IBF_AU_STATS</v>
          </cell>
          <cell r="D2131" t="str">
            <v>9999003900</v>
          </cell>
          <cell r="E2131" t="str">
            <v>9999003900</v>
          </cell>
          <cell r="F2131" t="str">
            <v>9999003900</v>
          </cell>
          <cell r="G2131" t="str">
            <v>9999003900</v>
          </cell>
        </row>
        <row r="2132">
          <cell r="A2132" t="str">
            <v>9999003950</v>
          </cell>
          <cell r="B2132" t="str">
            <v>HC LONDON TOTAL</v>
          </cell>
          <cell r="C2132" t="str">
            <v>IBF_AU_STATS</v>
          </cell>
          <cell r="D2132" t="str">
            <v>9999003950</v>
          </cell>
          <cell r="E2132" t="str">
            <v>9999003950</v>
          </cell>
          <cell r="F2132" t="str">
            <v>9999003950</v>
          </cell>
          <cell r="G2132" t="str">
            <v>9999003950</v>
          </cell>
        </row>
        <row r="2133">
          <cell r="A2133" t="str">
            <v>9999004000</v>
          </cell>
          <cell r="B2133" t="str">
            <v>HC RATE CASUALS AND NEDS</v>
          </cell>
          <cell r="C2133" t="str">
            <v>IBF_AU_STATS</v>
          </cell>
          <cell r="D2133" t="str">
            <v>9999004000</v>
          </cell>
          <cell r="E2133" t="str">
            <v>9999004000</v>
          </cell>
          <cell r="F2133" t="str">
            <v>9999004000</v>
          </cell>
          <cell r="G2133" t="str">
            <v>9999004000</v>
          </cell>
        </row>
        <row r="2134">
          <cell r="A2134" t="str">
            <v>9999004100</v>
          </cell>
          <cell r="B2134" t="str">
            <v>HC RATE SALARIED STAFF (AUS)</v>
          </cell>
          <cell r="C2134" t="str">
            <v>IBF_AU_STATS</v>
          </cell>
          <cell r="D2134" t="str">
            <v>9999004100</v>
          </cell>
          <cell r="E2134" t="str">
            <v>9999004100</v>
          </cell>
          <cell r="F2134" t="str">
            <v>9999004100</v>
          </cell>
          <cell r="G2134" t="str">
            <v>9999004100</v>
          </cell>
        </row>
        <row r="2135">
          <cell r="A2135" t="str">
            <v>9999004200</v>
          </cell>
          <cell r="B2135" t="str">
            <v>HC RATE BCR SIMPLE (AUS)</v>
          </cell>
          <cell r="C2135" t="str">
            <v>IBF_AU_STATS</v>
          </cell>
          <cell r="D2135" t="str">
            <v>9999004200</v>
          </cell>
          <cell r="E2135" t="str">
            <v>9999004200</v>
          </cell>
          <cell r="F2135" t="str">
            <v>9999004200</v>
          </cell>
          <cell r="G2135" t="str">
            <v>9999004200</v>
          </cell>
        </row>
        <row r="2136">
          <cell r="A2136" t="str">
            <v>9999004210</v>
          </cell>
          <cell r="B2136" t="str">
            <v>HC RATE  BCR COMPLEX AUS</v>
          </cell>
          <cell r="C2136" t="str">
            <v>IBF_AU_STATS</v>
          </cell>
          <cell r="D2136" t="str">
            <v>9999004210</v>
          </cell>
          <cell r="E2136" t="str">
            <v>9999004210</v>
          </cell>
          <cell r="F2136" t="str">
            <v>9999004210</v>
          </cell>
          <cell r="G2136" t="str">
            <v>9999004210</v>
          </cell>
        </row>
        <row r="2137">
          <cell r="A2137" t="str">
            <v>9999004300</v>
          </cell>
          <cell r="B2137" t="str">
            <v>HC RATE AD (AUS)</v>
          </cell>
          <cell r="C2137" t="str">
            <v>IBF_AU_STATS</v>
          </cell>
          <cell r="D2137" t="str">
            <v>9999004300</v>
          </cell>
          <cell r="E2137" t="str">
            <v>9999004300</v>
          </cell>
          <cell r="F2137" t="str">
            <v>9999004300</v>
          </cell>
          <cell r="G2137" t="str">
            <v>9999004300</v>
          </cell>
        </row>
        <row r="2138">
          <cell r="A2138" t="str">
            <v>9999004400</v>
          </cell>
          <cell r="B2138" t="str">
            <v>HC RATE DD (AUS)</v>
          </cell>
          <cell r="C2138" t="str">
            <v>IBF_AU_STATS</v>
          </cell>
          <cell r="D2138" t="str">
            <v>9999004400</v>
          </cell>
          <cell r="E2138" t="str">
            <v>9999004400</v>
          </cell>
          <cell r="F2138" t="str">
            <v>9999004400</v>
          </cell>
          <cell r="G2138" t="str">
            <v>9999004400</v>
          </cell>
        </row>
        <row r="2139">
          <cell r="A2139" t="str">
            <v>9999004500</v>
          </cell>
          <cell r="B2139" t="str">
            <v>HC RATE ED (BANKWIDE)</v>
          </cell>
          <cell r="C2139" t="str">
            <v>IBF_AU_STATS</v>
          </cell>
          <cell r="D2139" t="str">
            <v>9999004500</v>
          </cell>
          <cell r="E2139" t="str">
            <v>9999004500</v>
          </cell>
          <cell r="F2139" t="str">
            <v>9999004500</v>
          </cell>
          <cell r="G2139" t="str">
            <v>9999004500</v>
          </cell>
        </row>
        <row r="2140">
          <cell r="A2140" t="str">
            <v>9999004600</v>
          </cell>
          <cell r="B2140" t="str">
            <v>HC RATE BANKWIDE (INCL EDS)</v>
          </cell>
          <cell r="C2140" t="str">
            <v>IBF_AU_STATS</v>
          </cell>
          <cell r="D2140" t="str">
            <v>9999004600</v>
          </cell>
          <cell r="E2140" t="str">
            <v>9999004600</v>
          </cell>
          <cell r="F2140" t="str">
            <v>9999004600</v>
          </cell>
          <cell r="G2140" t="str">
            <v>9999004600</v>
          </cell>
        </row>
        <row r="2141">
          <cell r="A2141" t="str">
            <v>9999004700</v>
          </cell>
          <cell r="B2141" t="str">
            <v>HC RATE OFFSHORE (LOW)</v>
          </cell>
          <cell r="C2141" t="str">
            <v>IBF_AU_STATS</v>
          </cell>
          <cell r="D2141" t="str">
            <v>9999004700</v>
          </cell>
          <cell r="E2141" t="str">
            <v>9999004700</v>
          </cell>
          <cell r="F2141" t="str">
            <v>9999004700</v>
          </cell>
          <cell r="G2141" t="str">
            <v>9999004700</v>
          </cell>
        </row>
        <row r="2142">
          <cell r="A2142" t="str">
            <v>9999004701</v>
          </cell>
          <cell r="B2142" t="str">
            <v>HC RATE OFFSHORE (USA)</v>
          </cell>
          <cell r="C2142" t="str">
            <v>IBF_AU_STATS</v>
          </cell>
          <cell r="D2142" t="str">
            <v>9999004701</v>
          </cell>
          <cell r="E2142" t="str">
            <v>9999004701</v>
          </cell>
          <cell r="F2142" t="str">
            <v>9999004701</v>
          </cell>
          <cell r="G2142" t="str">
            <v>9999004701</v>
          </cell>
        </row>
        <row r="2143">
          <cell r="A2143" t="str">
            <v>9999004702</v>
          </cell>
          <cell r="B2143" t="str">
            <v>HC RATE OFFSHORE (UK)</v>
          </cell>
          <cell r="C2143" t="str">
            <v>IBF_AU_STATS</v>
          </cell>
          <cell r="D2143" t="str">
            <v>9999004702</v>
          </cell>
          <cell r="E2143" t="str">
            <v>9999004702</v>
          </cell>
          <cell r="F2143" t="str">
            <v>9999004702</v>
          </cell>
          <cell r="G2143" t="str">
            <v>9999004702</v>
          </cell>
        </row>
        <row r="2144">
          <cell r="A2144" t="str">
            <v>9999004703</v>
          </cell>
          <cell r="B2144" t="str">
            <v>HC RATE OFFSHORE (HKG)</v>
          </cell>
          <cell r="C2144" t="str">
            <v>IBF_AU_STATS</v>
          </cell>
          <cell r="D2144" t="str">
            <v>9999004703</v>
          </cell>
          <cell r="E2144" t="str">
            <v>9999004703</v>
          </cell>
          <cell r="F2144" t="str">
            <v>9999004703</v>
          </cell>
          <cell r="G2144" t="str">
            <v>9999004703</v>
          </cell>
        </row>
        <row r="2145">
          <cell r="A2145" t="str">
            <v>9999004710</v>
          </cell>
          <cell r="B2145" t="str">
            <v>HC RATE OFFSHORE (MED)</v>
          </cell>
          <cell r="C2145" t="str">
            <v>IBF_AU_STATS</v>
          </cell>
          <cell r="D2145" t="str">
            <v>9999004710</v>
          </cell>
          <cell r="E2145" t="str">
            <v>9999004710</v>
          </cell>
          <cell r="F2145" t="str">
            <v>9999004710</v>
          </cell>
          <cell r="G2145" t="str">
            <v>9999004710</v>
          </cell>
        </row>
        <row r="2146">
          <cell r="A2146" t="str">
            <v>9999004720</v>
          </cell>
          <cell r="B2146" t="str">
            <v>HC RATE OFFSHORE (HIGH)</v>
          </cell>
          <cell r="C2146" t="str">
            <v>IBF_AU_STATS</v>
          </cell>
          <cell r="D2146" t="str">
            <v>9999004720</v>
          </cell>
          <cell r="E2146" t="str">
            <v>9999004720</v>
          </cell>
          <cell r="F2146" t="str">
            <v>9999004720</v>
          </cell>
          <cell r="G2146" t="str">
            <v>9999004720</v>
          </cell>
        </row>
        <row r="2147">
          <cell r="A2147" t="str">
            <v>9999004730</v>
          </cell>
          <cell r="B2147" t="str">
            <v>OS LOCALLY EMP SALARIED STAFF</v>
          </cell>
          <cell r="C2147" t="str">
            <v>IBF_AU_STATS</v>
          </cell>
          <cell r="D2147" t="str">
            <v>9999004730</v>
          </cell>
          <cell r="E2147" t="str">
            <v>9999004730</v>
          </cell>
          <cell r="F2147" t="str">
            <v>9999004730</v>
          </cell>
          <cell r="G2147" t="str">
            <v>9999004730</v>
          </cell>
        </row>
        <row r="2148">
          <cell r="A2148" t="str">
            <v>9999004740</v>
          </cell>
          <cell r="B2148" t="str">
            <v>REM OS SAL COM</v>
          </cell>
          <cell r="C2148" t="str">
            <v>IBF_AU_STATS</v>
          </cell>
          <cell r="D2148" t="str">
            <v>9999004740</v>
          </cell>
          <cell r="E2148" t="str">
            <v>9999004740</v>
          </cell>
          <cell r="F2148" t="str">
            <v>9999004740</v>
          </cell>
          <cell r="G2148" t="str">
            <v>9999004740</v>
          </cell>
        </row>
        <row r="2149">
          <cell r="A2149" t="str">
            <v>9999004750</v>
          </cell>
          <cell r="B2149" t="str">
            <v>REM OS SAL SIM</v>
          </cell>
          <cell r="C2149" t="str">
            <v>IBF_AU_STATS</v>
          </cell>
          <cell r="D2149" t="str">
            <v>9999004750</v>
          </cell>
          <cell r="E2149" t="str">
            <v>9999004750</v>
          </cell>
          <cell r="F2149" t="str">
            <v>9999004750</v>
          </cell>
          <cell r="G2149" t="str">
            <v>9999004750</v>
          </cell>
        </row>
        <row r="2150">
          <cell r="A2150" t="str">
            <v>9999004800</v>
          </cell>
          <cell r="B2150" t="str">
            <v>BCR STAFF COUNT</v>
          </cell>
          <cell r="C2150" t="str">
            <v>IBF_AU_STATS</v>
          </cell>
          <cell r="D2150" t="str">
            <v>9999004800</v>
          </cell>
          <cell r="E2150" t="str">
            <v>9999004800</v>
          </cell>
          <cell r="F2150" t="str">
            <v>9999004800</v>
          </cell>
          <cell r="G2150" t="str">
            <v>9999004800</v>
          </cell>
        </row>
        <row r="2151">
          <cell r="A2151" t="str">
            <v>9999004810</v>
          </cell>
          <cell r="B2151" t="str">
            <v>BCR STAFF - AUST</v>
          </cell>
          <cell r="C2151" t="str">
            <v>IBF_AU_STATS</v>
          </cell>
          <cell r="D2151" t="str">
            <v>9999004810</v>
          </cell>
          <cell r="E2151" t="str">
            <v>9999004810</v>
          </cell>
          <cell r="F2151" t="str">
            <v>9999004810</v>
          </cell>
          <cell r="G2151" t="str">
            <v>9999004810</v>
          </cell>
        </row>
        <row r="2152">
          <cell r="A2152" t="str">
            <v>9999004820</v>
          </cell>
          <cell r="B2152" t="str">
            <v>REM BCR COM AUST</v>
          </cell>
          <cell r="C2152" t="str">
            <v>IBF_AU_STATS</v>
          </cell>
          <cell r="D2152" t="str">
            <v>9999004820</v>
          </cell>
          <cell r="E2152" t="str">
            <v>9999004820</v>
          </cell>
          <cell r="F2152" t="str">
            <v>9999004820</v>
          </cell>
          <cell r="G2152" t="str">
            <v>9999004820</v>
          </cell>
        </row>
        <row r="2153">
          <cell r="A2153" t="str">
            <v>9999004830</v>
          </cell>
          <cell r="B2153" t="str">
            <v>Z020MAX</v>
          </cell>
          <cell r="C2153" t="str">
            <v>IBF_AU_STATS</v>
          </cell>
          <cell r="D2153" t="str">
            <v>9999004830</v>
          </cell>
          <cell r="E2153" t="str">
            <v>9999004830</v>
          </cell>
          <cell r="F2153" t="str">
            <v>9999004830</v>
          </cell>
          <cell r="G2153" t="str">
            <v>9999004830</v>
          </cell>
        </row>
        <row r="2154">
          <cell r="A2154" t="str">
            <v>9999004840</v>
          </cell>
          <cell r="B2154" t="str">
            <v>REM OS BCR COM</v>
          </cell>
          <cell r="C2154" t="str">
            <v>IBF_AU_STATS</v>
          </cell>
          <cell r="D2154" t="str">
            <v>9999004840</v>
          </cell>
          <cell r="E2154" t="str">
            <v>9999004840</v>
          </cell>
          <cell r="F2154" t="str">
            <v>9999004840</v>
          </cell>
          <cell r="G2154" t="str">
            <v>9999004840</v>
          </cell>
        </row>
        <row r="2155">
          <cell r="A2155" t="str">
            <v>9999004850</v>
          </cell>
          <cell r="B2155" t="str">
            <v>REM OS BCR SIM</v>
          </cell>
          <cell r="C2155" t="str">
            <v>IBF_AU_STATS</v>
          </cell>
          <cell r="D2155" t="str">
            <v>9999004850</v>
          </cell>
          <cell r="E2155" t="str">
            <v>9999004850</v>
          </cell>
          <cell r="F2155" t="str">
            <v>9999004850</v>
          </cell>
          <cell r="G2155" t="str">
            <v>9999004850</v>
          </cell>
        </row>
        <row r="2156">
          <cell r="A2156" t="str">
            <v>9999004860</v>
          </cell>
          <cell r="B2156" t="str">
            <v>BCR STAFF - OVERSEAS</v>
          </cell>
          <cell r="C2156" t="str">
            <v>IBF_AU_STATS</v>
          </cell>
          <cell r="D2156" t="str">
            <v>9999004860</v>
          </cell>
          <cell r="E2156" t="str">
            <v>9999004860</v>
          </cell>
          <cell r="F2156" t="str">
            <v>9999004860</v>
          </cell>
          <cell r="G2156" t="str">
            <v>9999004860</v>
          </cell>
        </row>
        <row r="2157">
          <cell r="A2157" t="str">
            <v>9999004870</v>
          </cell>
          <cell r="B2157" t="str">
            <v>OS LOCALLY EMPLOYED BCR STAFF</v>
          </cell>
          <cell r="C2157" t="str">
            <v>IBF_AU_STATS</v>
          </cell>
          <cell r="D2157" t="str">
            <v>9999004870</v>
          </cell>
          <cell r="E2157" t="str">
            <v>9999004870</v>
          </cell>
          <cell r="F2157" t="str">
            <v>9999004870</v>
          </cell>
          <cell r="G2157" t="str">
            <v>9999004870</v>
          </cell>
        </row>
        <row r="2158">
          <cell r="A2158" t="str">
            <v>9999004900</v>
          </cell>
          <cell r="B2158" t="str">
            <v>ASSOCIATE DIRECTORS COUNT</v>
          </cell>
          <cell r="C2158" t="str">
            <v>IBF_AU_STATS</v>
          </cell>
          <cell r="D2158" t="str">
            <v>9999004900</v>
          </cell>
          <cell r="E2158" t="str">
            <v>9999004900</v>
          </cell>
          <cell r="F2158" t="str">
            <v>9999004900</v>
          </cell>
          <cell r="G2158" t="str">
            <v>9999004900</v>
          </cell>
        </row>
        <row r="2159">
          <cell r="A2159" t="str">
            <v>9999004910</v>
          </cell>
          <cell r="B2159" t="str">
            <v>ASSOCIATE DIRECTORS - AUST</v>
          </cell>
          <cell r="C2159" t="str">
            <v>IBF_AU_STATS</v>
          </cell>
          <cell r="D2159" t="str">
            <v>9999004910</v>
          </cell>
          <cell r="E2159" t="str">
            <v>9999004910</v>
          </cell>
          <cell r="F2159" t="str">
            <v>9999004910</v>
          </cell>
          <cell r="G2159" t="str">
            <v>9999004910</v>
          </cell>
        </row>
        <row r="2160">
          <cell r="A2160" t="str">
            <v>9999004920</v>
          </cell>
          <cell r="B2160" t="str">
            <v>REM EXP AD</v>
          </cell>
          <cell r="C2160" t="str">
            <v>IBF_AU_STATS</v>
          </cell>
          <cell r="D2160" t="str">
            <v>9999004920</v>
          </cell>
          <cell r="E2160" t="str">
            <v>9999004920</v>
          </cell>
          <cell r="F2160" t="str">
            <v>9999004920</v>
          </cell>
          <cell r="G2160" t="str">
            <v>9999004920</v>
          </cell>
        </row>
        <row r="2161">
          <cell r="A2161" t="str">
            <v>9999004930</v>
          </cell>
          <cell r="B2161" t="str">
            <v>REM LOC AD</v>
          </cell>
          <cell r="C2161" t="str">
            <v>IBF_AU_STATS</v>
          </cell>
          <cell r="D2161" t="str">
            <v>9999004930</v>
          </cell>
          <cell r="E2161" t="str">
            <v>9999004930</v>
          </cell>
          <cell r="F2161" t="str">
            <v>9999004930</v>
          </cell>
          <cell r="G2161" t="str">
            <v>9999004930</v>
          </cell>
        </row>
        <row r="2162">
          <cell r="A2162" t="str">
            <v>9999004940</v>
          </cell>
          <cell r="B2162" t="str">
            <v>ASSOCIATE DIRECTORS - OVERSEAS</v>
          </cell>
          <cell r="C2162" t="str">
            <v>IBF_AU_STATS</v>
          </cell>
          <cell r="D2162" t="str">
            <v>9999004940</v>
          </cell>
          <cell r="E2162" t="str">
            <v>9999004940</v>
          </cell>
          <cell r="F2162" t="str">
            <v>9999004940</v>
          </cell>
          <cell r="G2162" t="str">
            <v>9999004940</v>
          </cell>
        </row>
        <row r="2163">
          <cell r="A2163" t="str">
            <v>9999004950</v>
          </cell>
          <cell r="B2163" t="str">
            <v>OS LOCALLY EMPLOYED AD STAFF</v>
          </cell>
          <cell r="C2163" t="str">
            <v>IBF_AU_STATS</v>
          </cell>
          <cell r="D2163" t="str">
            <v>9999004950</v>
          </cell>
          <cell r="E2163" t="str">
            <v>9999004950</v>
          </cell>
          <cell r="F2163" t="str">
            <v>9999004950</v>
          </cell>
          <cell r="G2163" t="str">
            <v>9999004950</v>
          </cell>
        </row>
        <row r="2164">
          <cell r="A2164" t="str">
            <v>9999005000</v>
          </cell>
          <cell r="B2164" t="str">
            <v>HR RECOVERY CENTRAL</v>
          </cell>
          <cell r="C2164" t="str">
            <v>IBF_AU_STATS</v>
          </cell>
          <cell r="D2164" t="str">
            <v>9999005000</v>
          </cell>
          <cell r="E2164" t="str">
            <v>9999005000</v>
          </cell>
          <cell r="F2164" t="str">
            <v>9999005000</v>
          </cell>
          <cell r="G2164" t="str">
            <v>9999005000</v>
          </cell>
        </row>
        <row r="2165">
          <cell r="A2165" t="str">
            <v>9999005010</v>
          </cell>
          <cell r="B2165" t="str">
            <v>HR RECOVERY COMMUNICATIONS</v>
          </cell>
          <cell r="C2165" t="str">
            <v>IBF_AU_STATS</v>
          </cell>
          <cell r="D2165" t="str">
            <v>9999005010</v>
          </cell>
          <cell r="E2165" t="str">
            <v>9999005010</v>
          </cell>
          <cell r="F2165" t="str">
            <v>9999005010</v>
          </cell>
          <cell r="G2165" t="str">
            <v>9999005010</v>
          </cell>
        </row>
        <row r="2166">
          <cell r="A2166" t="str">
            <v>9999005011</v>
          </cell>
          <cell r="B2166" t="str">
            <v>HR FINANCIAL &amp; OPERATION RISK</v>
          </cell>
          <cell r="C2166" t="str">
            <v>IBF_AU_STATS</v>
          </cell>
          <cell r="D2166" t="str">
            <v>9999005011</v>
          </cell>
          <cell r="E2166" t="str">
            <v>9999005011</v>
          </cell>
          <cell r="F2166" t="str">
            <v>9999005011</v>
          </cell>
          <cell r="G2166" t="str">
            <v>9999005011</v>
          </cell>
        </row>
        <row r="2167">
          <cell r="A2167" t="str">
            <v>9999005012</v>
          </cell>
          <cell r="B2167" t="str">
            <v>REGIONAL HR RECOVERY</v>
          </cell>
          <cell r="C2167" t="str">
            <v>IBF_AU_STATS</v>
          </cell>
          <cell r="D2167" t="str">
            <v>9999005012</v>
          </cell>
          <cell r="E2167" t="str">
            <v>9999005012</v>
          </cell>
          <cell r="F2167" t="str">
            <v>9999005012</v>
          </cell>
          <cell r="G2167" t="str">
            <v>9999005012</v>
          </cell>
        </row>
        <row r="2168">
          <cell r="A2168" t="str">
            <v>9999005020</v>
          </cell>
          <cell r="B2168" t="str">
            <v>HR RECOVERY L AND D POOL</v>
          </cell>
          <cell r="C2168" t="str">
            <v>IBF_AU_STATS</v>
          </cell>
          <cell r="D2168" t="str">
            <v>9999005020</v>
          </cell>
          <cell r="E2168" t="str">
            <v>9999005020</v>
          </cell>
          <cell r="F2168" t="str">
            <v>9999005020</v>
          </cell>
          <cell r="G2168" t="str">
            <v>9999005020</v>
          </cell>
        </row>
        <row r="2169">
          <cell r="A2169" t="str">
            <v>9999005030</v>
          </cell>
          <cell r="B2169" t="str">
            <v>HR RECOVERY NEW YORK</v>
          </cell>
          <cell r="C2169" t="str">
            <v>IBF_AU_STATS</v>
          </cell>
          <cell r="D2169" t="str">
            <v>9999005030</v>
          </cell>
          <cell r="E2169" t="str">
            <v>9999005030</v>
          </cell>
          <cell r="F2169" t="str">
            <v>9999005030</v>
          </cell>
          <cell r="G2169" t="str">
            <v>9999005030</v>
          </cell>
        </row>
        <row r="2170">
          <cell r="A2170" t="str">
            <v>9999005040</v>
          </cell>
          <cell r="B2170" t="str">
            <v>HR RECOVERY MEMPHIS</v>
          </cell>
          <cell r="C2170" t="str">
            <v>IBF_AU_STATS</v>
          </cell>
          <cell r="D2170" t="str">
            <v>9999005040</v>
          </cell>
          <cell r="E2170" t="str">
            <v>9999005040</v>
          </cell>
          <cell r="F2170" t="str">
            <v>9999005040</v>
          </cell>
          <cell r="G2170" t="str">
            <v>9999005040</v>
          </cell>
        </row>
        <row r="2171">
          <cell r="A2171" t="str">
            <v>9999005050</v>
          </cell>
          <cell r="B2171" t="str">
            <v>HR RECOVERY LONDON</v>
          </cell>
          <cell r="C2171" t="str">
            <v>IBF_AU_STATS</v>
          </cell>
          <cell r="D2171" t="str">
            <v>9999005050</v>
          </cell>
          <cell r="E2171" t="str">
            <v>9999005050</v>
          </cell>
          <cell r="F2171" t="str">
            <v>9999005050</v>
          </cell>
          <cell r="G2171" t="str">
            <v>9999005050</v>
          </cell>
        </row>
        <row r="2172">
          <cell r="A2172" t="str">
            <v>9999005060</v>
          </cell>
          <cell r="B2172" t="str">
            <v>HR REM OPS BW EXCL EDS (FIXED)</v>
          </cell>
          <cell r="C2172" t="str">
            <v>IBF_AU_STATS</v>
          </cell>
          <cell r="D2172" t="str">
            <v>9999005060</v>
          </cell>
          <cell r="E2172" t="str">
            <v>9999005060</v>
          </cell>
          <cell r="F2172" t="str">
            <v>9999005060</v>
          </cell>
          <cell r="G2172" t="str">
            <v>9999005060</v>
          </cell>
        </row>
        <row r="2173">
          <cell r="A2173" t="str">
            <v>9999005061</v>
          </cell>
          <cell r="B2173" t="str">
            <v>HR RECOVERY - LONDON PAYROLL</v>
          </cell>
          <cell r="C2173" t="str">
            <v>IBF_AU_STATS</v>
          </cell>
          <cell r="D2173" t="str">
            <v>9999005061</v>
          </cell>
          <cell r="E2173" t="str">
            <v>9999005061</v>
          </cell>
          <cell r="F2173" t="str">
            <v>9999005061</v>
          </cell>
          <cell r="G2173" t="str">
            <v>9999005061</v>
          </cell>
        </row>
        <row r="2174">
          <cell r="A2174" t="str">
            <v>9999005063</v>
          </cell>
          <cell r="B2174" t="str">
            <v>FFS LONDON PSYCH</v>
          </cell>
          <cell r="C2174" t="str">
            <v>IBF_AU_STATS</v>
          </cell>
          <cell r="D2174" t="str">
            <v>9999005063</v>
          </cell>
          <cell r="E2174" t="str">
            <v>9999005063</v>
          </cell>
          <cell r="F2174" t="str">
            <v>9999005063</v>
          </cell>
          <cell r="G2174" t="str">
            <v>9999005063</v>
          </cell>
        </row>
        <row r="2175">
          <cell r="A2175" t="str">
            <v>9999005070</v>
          </cell>
          <cell r="B2175" t="str">
            <v>HR RECOVERY - TORONTO</v>
          </cell>
          <cell r="C2175" t="str">
            <v>IBF_AU_STATS</v>
          </cell>
          <cell r="D2175" t="str">
            <v>9999005070</v>
          </cell>
          <cell r="E2175" t="str">
            <v>9999005070</v>
          </cell>
          <cell r="F2175" t="str">
            <v>9999005070</v>
          </cell>
          <cell r="G2175" t="str">
            <v>9999005070</v>
          </cell>
        </row>
        <row r="2176">
          <cell r="A2176" t="str">
            <v>9999005080</v>
          </cell>
          <cell r="B2176" t="str">
            <v>HR RECOVERY - TAIWAN</v>
          </cell>
          <cell r="C2176" t="str">
            <v>IBF_AU_STATS</v>
          </cell>
          <cell r="D2176" t="str">
            <v>9999005080</v>
          </cell>
          <cell r="E2176" t="str">
            <v>9999005080</v>
          </cell>
          <cell r="F2176" t="str">
            <v>9999005080</v>
          </cell>
          <cell r="G2176" t="str">
            <v>9999005080</v>
          </cell>
        </row>
        <row r="2177">
          <cell r="A2177" t="str">
            <v>9999005081</v>
          </cell>
          <cell r="B2177" t="str">
            <v>HC - CHINA (PERM)</v>
          </cell>
          <cell r="C2177" t="str">
            <v>IBF_AU_STATS</v>
          </cell>
          <cell r="D2177" t="str">
            <v>9999005081</v>
          </cell>
          <cell r="E2177" t="str">
            <v>9999005081</v>
          </cell>
          <cell r="F2177" t="str">
            <v>9999005081</v>
          </cell>
          <cell r="G2177" t="str">
            <v>9999005081</v>
          </cell>
        </row>
        <row r="2178">
          <cell r="A2178" t="str">
            <v>9999005082</v>
          </cell>
          <cell r="B2178" t="str">
            <v>HR SHANGHAI</v>
          </cell>
          <cell r="C2178" t="str">
            <v>IBF_AU_STATS</v>
          </cell>
          <cell r="D2178" t="str">
            <v>9999005082</v>
          </cell>
          <cell r="E2178" t="str">
            <v>9999005082</v>
          </cell>
          <cell r="F2178" t="str">
            <v>9999005082</v>
          </cell>
          <cell r="G2178" t="str">
            <v>9999005082</v>
          </cell>
        </row>
        <row r="2179">
          <cell r="A2179" t="str">
            <v>9999005085</v>
          </cell>
          <cell r="B2179" t="str">
            <v>HR RECOVERY - KOREA</v>
          </cell>
          <cell r="C2179" t="str">
            <v>IBF_AU_STATS</v>
          </cell>
          <cell r="D2179" t="str">
            <v>9999005085</v>
          </cell>
          <cell r="E2179" t="str">
            <v>9999005085</v>
          </cell>
          <cell r="F2179" t="str">
            <v>9999005085</v>
          </cell>
          <cell r="G2179" t="str">
            <v>9999005085</v>
          </cell>
        </row>
        <row r="2180">
          <cell r="A2180" t="str">
            <v>9999005090</v>
          </cell>
          <cell r="B2180" t="str">
            <v>HR RECOVERY - SINGAPORE</v>
          </cell>
          <cell r="C2180" t="str">
            <v>IBF_AU_STATS</v>
          </cell>
          <cell r="D2180" t="str">
            <v>9999005090</v>
          </cell>
          <cell r="E2180" t="str">
            <v>9999005090</v>
          </cell>
          <cell r="F2180" t="str">
            <v>9999005090</v>
          </cell>
          <cell r="G2180" t="str">
            <v>9999005090</v>
          </cell>
        </row>
        <row r="2181">
          <cell r="A2181" t="str">
            <v>9999005100</v>
          </cell>
          <cell r="B2181" t="str">
            <v>DIVISIONAL DIRECTOR COUNT</v>
          </cell>
          <cell r="C2181" t="str">
            <v>IBF_AU_STATS</v>
          </cell>
          <cell r="D2181" t="str">
            <v>9999005100</v>
          </cell>
          <cell r="E2181" t="str">
            <v>9999005100</v>
          </cell>
          <cell r="F2181" t="str">
            <v>9999005100</v>
          </cell>
          <cell r="G2181" t="str">
            <v>9999005100</v>
          </cell>
        </row>
        <row r="2182">
          <cell r="A2182" t="str">
            <v>9999005110</v>
          </cell>
          <cell r="B2182" t="str">
            <v>DIVISIONAL DIRECTOR - AUST</v>
          </cell>
          <cell r="C2182" t="str">
            <v>IBF_AU_STATS</v>
          </cell>
          <cell r="D2182" t="str">
            <v>9999005110</v>
          </cell>
          <cell r="E2182" t="str">
            <v>9999005110</v>
          </cell>
          <cell r="F2182" t="str">
            <v>9999005110</v>
          </cell>
          <cell r="G2182" t="str">
            <v>9999005110</v>
          </cell>
        </row>
        <row r="2183">
          <cell r="A2183" t="str">
            <v>9999005120</v>
          </cell>
          <cell r="B2183" t="str">
            <v>REM EXP DD</v>
          </cell>
          <cell r="C2183" t="str">
            <v>IBF_AU_STATS</v>
          </cell>
          <cell r="D2183" t="str">
            <v>9999005120</v>
          </cell>
          <cell r="E2183" t="str">
            <v>9999005120</v>
          </cell>
          <cell r="F2183" t="str">
            <v>9999005120</v>
          </cell>
          <cell r="G2183" t="str">
            <v>9999005120</v>
          </cell>
        </row>
        <row r="2184">
          <cell r="A2184" t="str">
            <v>9999005130</v>
          </cell>
          <cell r="B2184" t="str">
            <v>REM LOC DD</v>
          </cell>
          <cell r="C2184" t="str">
            <v>IBF_AU_STATS</v>
          </cell>
          <cell r="D2184" t="str">
            <v>9999005130</v>
          </cell>
          <cell r="E2184" t="str">
            <v>9999005130</v>
          </cell>
          <cell r="F2184" t="str">
            <v>9999005130</v>
          </cell>
          <cell r="G2184" t="str">
            <v>9999005130</v>
          </cell>
        </row>
        <row r="2185">
          <cell r="A2185" t="str">
            <v>9999005140</v>
          </cell>
          <cell r="B2185" t="str">
            <v>DIVISIONAL DIRECTOR - OVERSEAS</v>
          </cell>
          <cell r="C2185" t="str">
            <v>IBF_AU_STATS</v>
          </cell>
          <cell r="D2185" t="str">
            <v>9999005140</v>
          </cell>
          <cell r="E2185" t="str">
            <v>9999005140</v>
          </cell>
          <cell r="F2185" t="str">
            <v>9999005140</v>
          </cell>
          <cell r="G2185" t="str">
            <v>9999005140</v>
          </cell>
        </row>
        <row r="2186">
          <cell r="A2186" t="str">
            <v>9999005150</v>
          </cell>
          <cell r="B2186" t="str">
            <v>OS LOCALLY EMPLOYED DD STAFF</v>
          </cell>
          <cell r="C2186" t="str">
            <v>IBF_AU_STATS</v>
          </cell>
          <cell r="D2186" t="str">
            <v>9999005150</v>
          </cell>
          <cell r="E2186" t="str">
            <v>9999005150</v>
          </cell>
          <cell r="F2186" t="str">
            <v>9999005150</v>
          </cell>
          <cell r="G2186" t="str">
            <v>9999005150</v>
          </cell>
        </row>
        <row r="2187">
          <cell r="A2187" t="str">
            <v>9999005160</v>
          </cell>
          <cell r="B2187" t="str">
            <v>HR RECOVERY - JAPAN</v>
          </cell>
          <cell r="C2187" t="str">
            <v>IBF_AU_STATS</v>
          </cell>
          <cell r="D2187" t="str">
            <v>9999005160</v>
          </cell>
          <cell r="E2187" t="str">
            <v>9999005160</v>
          </cell>
          <cell r="F2187" t="str">
            <v>9999005160</v>
          </cell>
          <cell r="G2187" t="str">
            <v>9999005160</v>
          </cell>
        </row>
        <row r="2188">
          <cell r="A2188" t="str">
            <v>9999005200</v>
          </cell>
          <cell r="B2188" t="str">
            <v>CONTRACTORS</v>
          </cell>
          <cell r="C2188" t="str">
            <v>IBF_AU_STATS</v>
          </cell>
          <cell r="D2188" t="str">
            <v>9999005200</v>
          </cell>
          <cell r="E2188" t="str">
            <v>9999005200</v>
          </cell>
          <cell r="F2188" t="str">
            <v>9999005200</v>
          </cell>
          <cell r="G2188" t="str">
            <v>9999005200</v>
          </cell>
        </row>
        <row r="2189">
          <cell r="A2189" t="str">
            <v>9999005300</v>
          </cell>
          <cell r="B2189" t="str">
            <v>NON EXECUTIVE DIRECTORS</v>
          </cell>
          <cell r="C2189" t="str">
            <v>IBF_AU_STATS</v>
          </cell>
          <cell r="D2189" t="str">
            <v>9999005300</v>
          </cell>
          <cell r="E2189" t="str">
            <v>9999005300</v>
          </cell>
          <cell r="F2189" t="str">
            <v>9999005300</v>
          </cell>
          <cell r="G2189" t="str">
            <v>9999005300</v>
          </cell>
        </row>
        <row r="2190">
          <cell r="A2190" t="str">
            <v>9999005400</v>
          </cell>
          <cell r="B2190" t="str">
            <v>EXTERNAL DIRECTORSHIPS</v>
          </cell>
          <cell r="C2190" t="str">
            <v>IBF_AU_STATS</v>
          </cell>
          <cell r="D2190" t="str">
            <v>9999005400</v>
          </cell>
          <cell r="E2190" t="str">
            <v>9999005400</v>
          </cell>
          <cell r="F2190" t="str">
            <v>9999005400</v>
          </cell>
          <cell r="G2190" t="str">
            <v>9999005400</v>
          </cell>
        </row>
        <row r="2191">
          <cell r="A2191" t="str">
            <v>9999005500</v>
          </cell>
          <cell r="B2191" t="str">
            <v>BSD RECOVERY CENTRAL</v>
          </cell>
          <cell r="C2191" t="str">
            <v>IBF_AU_STATS</v>
          </cell>
          <cell r="D2191" t="str">
            <v>9999005500</v>
          </cell>
          <cell r="E2191" t="str">
            <v>9999005500</v>
          </cell>
          <cell r="F2191" t="str">
            <v>9999005500</v>
          </cell>
          <cell r="G2191" t="str">
            <v>9999005500</v>
          </cell>
        </row>
        <row r="2192">
          <cell r="A2192" t="str">
            <v>9999005510</v>
          </cell>
          <cell r="B2192" t="str">
            <v>BSD RECOVERY I_I MANAGEMT</v>
          </cell>
          <cell r="C2192" t="str">
            <v>IBF_AU_STATS</v>
          </cell>
          <cell r="D2192" t="str">
            <v>9999005510</v>
          </cell>
          <cell r="E2192" t="str">
            <v>9999005510</v>
          </cell>
          <cell r="F2192" t="str">
            <v>9999005510</v>
          </cell>
          <cell r="G2192" t="str">
            <v>9999005510</v>
          </cell>
        </row>
        <row r="2193">
          <cell r="A2193" t="str">
            <v>9999005520</v>
          </cell>
          <cell r="B2193" t="str">
            <v>RECOV BUSSV DISASTER - RHODES</v>
          </cell>
          <cell r="C2193" t="str">
            <v>IBF_AU_STATS</v>
          </cell>
          <cell r="D2193" t="str">
            <v>9999005520</v>
          </cell>
          <cell r="E2193" t="str">
            <v>9999005520</v>
          </cell>
          <cell r="F2193" t="str">
            <v>9999005520</v>
          </cell>
          <cell r="G2193" t="str">
            <v>9999005520</v>
          </cell>
        </row>
        <row r="2194">
          <cell r="A2194" t="str">
            <v>9999005525</v>
          </cell>
          <cell r="B2194" t="str">
            <v>RENT RATE PER SQM</v>
          </cell>
          <cell r="C2194" t="str">
            <v>IBF_AU_STATS</v>
          </cell>
          <cell r="D2194" t="str">
            <v>9999005525</v>
          </cell>
          <cell r="E2194" t="str">
            <v>9999005525</v>
          </cell>
          <cell r="F2194" t="str">
            <v>9999005525</v>
          </cell>
          <cell r="G2194" t="str">
            <v>9999005525</v>
          </cell>
        </row>
        <row r="2195">
          <cell r="A2195" t="str">
            <v>9999005526</v>
          </cell>
          <cell r="B2195" t="str">
            <v>OCCUPANCY RATE PER SQM</v>
          </cell>
          <cell r="C2195" t="str">
            <v>IBF_AU_STATS</v>
          </cell>
          <cell r="D2195" t="str">
            <v>9999005526</v>
          </cell>
          <cell r="E2195" t="str">
            <v>9999005526</v>
          </cell>
          <cell r="F2195" t="str">
            <v>9999005526</v>
          </cell>
          <cell r="G2195" t="str">
            <v>9999005526</v>
          </cell>
        </row>
        <row r="2196">
          <cell r="A2196" t="str">
            <v>9999005527</v>
          </cell>
          <cell r="B2196" t="str">
            <v>STAT - RATE</v>
          </cell>
          <cell r="C2196" t="str">
            <v>IBF_AU_STATS</v>
          </cell>
          <cell r="D2196" t="str">
            <v>9999005527</v>
          </cell>
          <cell r="E2196" t="str">
            <v>9999005527</v>
          </cell>
          <cell r="F2196" t="str">
            <v>9999005527</v>
          </cell>
          <cell r="G2196" t="str">
            <v>9999005527</v>
          </cell>
        </row>
        <row r="2197">
          <cell r="A2197" t="str">
            <v>9999005528</v>
          </cell>
          <cell r="B2197" t="str">
            <v>BIS FFS CHARGE</v>
          </cell>
          <cell r="C2197" t="str">
            <v>IBF_AU_STATS</v>
          </cell>
          <cell r="D2197" t="str">
            <v>9999005528</v>
          </cell>
          <cell r="E2197" t="str">
            <v>9999005528</v>
          </cell>
          <cell r="F2197" t="str">
            <v>9999005528</v>
          </cell>
          <cell r="G2197" t="str">
            <v>9999005528</v>
          </cell>
        </row>
        <row r="2198">
          <cell r="A2198" t="str">
            <v>9999005530</v>
          </cell>
          <cell r="B2198" t="str">
            <v>SYDNEY OCCUPANCY SPLIT</v>
          </cell>
          <cell r="C2198" t="str">
            <v>IBF_AU_STATS</v>
          </cell>
          <cell r="D2198" t="str">
            <v>9999005530</v>
          </cell>
          <cell r="E2198" t="str">
            <v>9999005530</v>
          </cell>
          <cell r="F2198" t="str">
            <v>9999005530</v>
          </cell>
          <cell r="G2198" t="str">
            <v>9999005530</v>
          </cell>
        </row>
        <row r="2199">
          <cell r="A2199" t="str">
            <v>9999005531</v>
          </cell>
          <cell r="B2199" t="str">
            <v>20 BOND ST SYDNEY OCCUPIED ARE</v>
          </cell>
          <cell r="C2199" t="str">
            <v>IBF_AU_STATS</v>
          </cell>
          <cell r="D2199" t="str">
            <v>9999005531</v>
          </cell>
          <cell r="E2199" t="str">
            <v>9999005531</v>
          </cell>
          <cell r="F2199" t="str">
            <v>9999005531</v>
          </cell>
          <cell r="G2199" t="str">
            <v>9999005531</v>
          </cell>
        </row>
        <row r="2200">
          <cell r="A2200" t="str">
            <v>9999005532</v>
          </cell>
          <cell r="B2200" t="str">
            <v>20 BOND ST SYDNEY B3 OCCUPIED</v>
          </cell>
          <cell r="C2200" t="str">
            <v>IBF_AU_STATS</v>
          </cell>
          <cell r="D2200" t="str">
            <v>9999005532</v>
          </cell>
          <cell r="E2200" t="str">
            <v>9999005532</v>
          </cell>
          <cell r="F2200" t="str">
            <v>9999005532</v>
          </cell>
          <cell r="G2200" t="str">
            <v>9999005532</v>
          </cell>
        </row>
        <row r="2201">
          <cell r="A2201" t="str">
            <v>9999005533</v>
          </cell>
          <cell r="B2201" t="str">
            <v>5 HUNTER ST SYDNEY OCCUPIED AR</v>
          </cell>
          <cell r="C2201" t="str">
            <v>IBF_AU_STATS</v>
          </cell>
          <cell r="D2201" t="str">
            <v>9999005533</v>
          </cell>
          <cell r="E2201" t="str">
            <v>9999005533</v>
          </cell>
          <cell r="F2201" t="str">
            <v>9999005533</v>
          </cell>
          <cell r="G2201" t="str">
            <v>9999005533</v>
          </cell>
        </row>
        <row r="2202">
          <cell r="A2202" t="str">
            <v>9999005534</v>
          </cell>
          <cell r="B2202" t="str">
            <v>1 MARTIN PLACE SYDNEY OCCUPIED</v>
          </cell>
          <cell r="C2202" t="str">
            <v>IBF_AU_STATS</v>
          </cell>
          <cell r="D2202" t="str">
            <v>9999005534</v>
          </cell>
          <cell r="E2202" t="str">
            <v>9999005534</v>
          </cell>
          <cell r="F2202" t="str">
            <v>9999005534</v>
          </cell>
          <cell r="G2202" t="str">
            <v>9999005534</v>
          </cell>
        </row>
        <row r="2203">
          <cell r="A2203" t="str">
            <v>9999005535</v>
          </cell>
          <cell r="B2203" t="str">
            <v>135 KING ST SYDNEY OCCUPIED AR</v>
          </cell>
          <cell r="C2203" t="str">
            <v>IBF_AU_STATS</v>
          </cell>
          <cell r="D2203" t="str">
            <v>9999005535</v>
          </cell>
          <cell r="E2203" t="str">
            <v>9999005535</v>
          </cell>
          <cell r="F2203" t="str">
            <v>9999005535</v>
          </cell>
          <cell r="G2203" t="str">
            <v>9999005535</v>
          </cell>
        </row>
        <row r="2204">
          <cell r="A2204" t="str">
            <v>9999005536</v>
          </cell>
          <cell r="B2204" t="str">
            <v>130 PITT ST SYDNEY OCCUPIED AR</v>
          </cell>
          <cell r="C2204" t="str">
            <v>IBF_AU_STATS</v>
          </cell>
          <cell r="D2204" t="str">
            <v>9999005536</v>
          </cell>
          <cell r="E2204" t="str">
            <v>9999005536</v>
          </cell>
          <cell r="F2204" t="str">
            <v>9999005536</v>
          </cell>
          <cell r="G2204" t="str">
            <v>9999005536</v>
          </cell>
        </row>
        <row r="2205">
          <cell r="A2205" t="str">
            <v>9999005540</v>
          </cell>
          <cell r="B2205" t="str">
            <v>101 COLLINS ST MELBOURNE OCCUP</v>
          </cell>
          <cell r="C2205" t="str">
            <v>IBF_AU_STATS</v>
          </cell>
          <cell r="D2205" t="str">
            <v>9999005540</v>
          </cell>
          <cell r="E2205" t="str">
            <v>9999005540</v>
          </cell>
          <cell r="F2205" t="str">
            <v>9999005540</v>
          </cell>
          <cell r="G2205" t="str">
            <v>9999005540</v>
          </cell>
        </row>
        <row r="2206">
          <cell r="A2206" t="str">
            <v>9999005541</v>
          </cell>
          <cell r="B2206" t="str">
            <v>12 CREEK ST BRISBANE OCCUPIED</v>
          </cell>
          <cell r="C2206" t="str">
            <v>IBF_AU_STATS</v>
          </cell>
          <cell r="D2206" t="str">
            <v>9999005541</v>
          </cell>
          <cell r="E2206" t="str">
            <v>9999005541</v>
          </cell>
          <cell r="F2206" t="str">
            <v>9999005541</v>
          </cell>
          <cell r="G2206" t="str">
            <v>9999005541</v>
          </cell>
        </row>
        <row r="2207">
          <cell r="A2207" t="str">
            <v>9999005542</v>
          </cell>
          <cell r="B2207" t="str">
            <v>CP1 BRISBANE OCCUPIED AREA</v>
          </cell>
          <cell r="C2207" t="str">
            <v>IBF_AU_STATS</v>
          </cell>
          <cell r="D2207" t="str">
            <v>9999005542</v>
          </cell>
          <cell r="E2207" t="str">
            <v>9999005542</v>
          </cell>
          <cell r="F2207" t="str">
            <v>9999005542</v>
          </cell>
          <cell r="G2207" t="str">
            <v>9999005542</v>
          </cell>
        </row>
        <row r="2208">
          <cell r="A2208" t="str">
            <v>9999005543</v>
          </cell>
          <cell r="B2208" t="str">
            <v>PIRIE ST ADELAIDE OCCUPIED ARE</v>
          </cell>
          <cell r="C2208" t="str">
            <v>IBF_AU_STATS</v>
          </cell>
          <cell r="D2208" t="str">
            <v>9999005543</v>
          </cell>
          <cell r="E2208" t="str">
            <v>9999005543</v>
          </cell>
          <cell r="F2208" t="str">
            <v>9999005543</v>
          </cell>
          <cell r="G2208" t="str">
            <v>9999005543</v>
          </cell>
        </row>
        <row r="2209">
          <cell r="A2209" t="str">
            <v>9999005544</v>
          </cell>
          <cell r="B2209" t="str">
            <v>ALLENDALE SQ PERTH OCCUPIED AR</v>
          </cell>
          <cell r="C2209" t="str">
            <v>IBF_AU_STATS</v>
          </cell>
          <cell r="D2209" t="str">
            <v>9999005544</v>
          </cell>
          <cell r="E2209" t="str">
            <v>9999005544</v>
          </cell>
          <cell r="F2209" t="str">
            <v>9999005544</v>
          </cell>
          <cell r="G2209" t="str">
            <v>9999005544</v>
          </cell>
        </row>
        <row r="2210">
          <cell r="A2210" t="str">
            <v>9999005550</v>
          </cell>
          <cell r="B2210" t="str">
            <v>CITIC TOWER HONG KONG OCCUPIED</v>
          </cell>
          <cell r="C2210" t="str">
            <v>IBF_AU_STATS</v>
          </cell>
          <cell r="D2210" t="str">
            <v>9999005550</v>
          </cell>
          <cell r="E2210" t="str">
            <v>9999005550</v>
          </cell>
          <cell r="F2210" t="str">
            <v>9999005550</v>
          </cell>
          <cell r="G2210" t="str">
            <v>9999005550</v>
          </cell>
        </row>
        <row r="2211">
          <cell r="A2211" t="str">
            <v>9999005551</v>
          </cell>
          <cell r="B2211" t="str">
            <v>CAPITAL SQUARE SINGAPORE</v>
          </cell>
          <cell r="C2211" t="str">
            <v>IBF_AU_STATS</v>
          </cell>
          <cell r="D2211" t="str">
            <v>9999005551</v>
          </cell>
          <cell r="E2211" t="str">
            <v>9999005551</v>
          </cell>
          <cell r="F2211" t="str">
            <v>9999005551</v>
          </cell>
          <cell r="G2211" t="str">
            <v>9999005551</v>
          </cell>
        </row>
        <row r="2212">
          <cell r="A2212" t="str">
            <v>9999005552</v>
          </cell>
          <cell r="B2212" t="str">
            <v>NEW OTANI TOKYO OCCUPIED AREA</v>
          </cell>
          <cell r="C2212" t="str">
            <v>IBF_AU_STATS</v>
          </cell>
          <cell r="D2212" t="str">
            <v>9999005552</v>
          </cell>
          <cell r="E2212" t="str">
            <v>9999005552</v>
          </cell>
          <cell r="F2212" t="str">
            <v>9999005552</v>
          </cell>
          <cell r="G2212" t="str">
            <v>9999005552</v>
          </cell>
        </row>
        <row r="2213">
          <cell r="A2213" t="str">
            <v>9999005561</v>
          </cell>
          <cell r="B2213" t="str">
            <v>CITYPOINT OCCUPIED AREA</v>
          </cell>
          <cell r="C2213" t="str">
            <v>IBF_AU_STATS</v>
          </cell>
          <cell r="D2213" t="str">
            <v>9999005561</v>
          </cell>
          <cell r="E2213" t="str">
            <v>9999005561</v>
          </cell>
          <cell r="F2213" t="str">
            <v>9999005561</v>
          </cell>
          <cell r="G2213" t="str">
            <v>9999005561</v>
          </cell>
        </row>
        <row r="2214">
          <cell r="A2214" t="str">
            <v>9999005562</v>
          </cell>
          <cell r="B2214" t="str">
            <v>MOORHOUSE OCCUPIED AREA</v>
          </cell>
          <cell r="C2214" t="str">
            <v>IBF_AU_STATS</v>
          </cell>
          <cell r="D2214" t="str">
            <v>9999005562</v>
          </cell>
          <cell r="E2214" t="str">
            <v>9999005562</v>
          </cell>
          <cell r="F2214" t="str">
            <v>9999005562</v>
          </cell>
          <cell r="G2214" t="str">
            <v>9999005562</v>
          </cell>
        </row>
        <row r="2215">
          <cell r="A2215" t="str">
            <v>9999005563</v>
          </cell>
          <cell r="B2215" t="str">
            <v>DEPRECIATION SPLIT - OCCUPANCY</v>
          </cell>
          <cell r="C2215" t="str">
            <v>IBF_AU_STATS</v>
          </cell>
          <cell r="D2215" t="str">
            <v>9999005563</v>
          </cell>
          <cell r="E2215" t="str">
            <v>9999005563</v>
          </cell>
          <cell r="F2215" t="str">
            <v>9999005563</v>
          </cell>
          <cell r="G2215" t="str">
            <v>9999005563</v>
          </cell>
        </row>
        <row r="2216">
          <cell r="A2216" t="str">
            <v>9999005564</v>
          </cell>
          <cell r="B2216" t="str">
            <v>DEPN BY OCCUPANTS LEVEL 28</v>
          </cell>
          <cell r="C2216" t="str">
            <v>IBF_AU_STATS</v>
          </cell>
          <cell r="D2216" t="str">
            <v>9999005564</v>
          </cell>
          <cell r="E2216" t="str">
            <v>9999005564</v>
          </cell>
          <cell r="F2216" t="str">
            <v>9999005564</v>
          </cell>
          <cell r="G2216" t="str">
            <v>9999005564</v>
          </cell>
        </row>
        <row r="2217">
          <cell r="A2217" t="str">
            <v>9999005565</v>
          </cell>
          <cell r="B2217" t="str">
            <v>DEPN BY OCCUPANTS LEVEL 31</v>
          </cell>
          <cell r="C2217" t="str">
            <v>IBF_AU_STATS</v>
          </cell>
          <cell r="D2217" t="str">
            <v>9999005565</v>
          </cell>
          <cell r="E2217" t="str">
            <v>9999005565</v>
          </cell>
          <cell r="F2217" t="str">
            <v>9999005565</v>
          </cell>
          <cell r="G2217" t="str">
            <v>9999005565</v>
          </cell>
        </row>
        <row r="2218">
          <cell r="A2218" t="str">
            <v>9999005566</v>
          </cell>
          <cell r="B2218" t="str">
            <v>DEPN BY OCCUPANTS MH LEVEL 1</v>
          </cell>
          <cell r="C2218" t="str">
            <v>IBF_AU_STATS</v>
          </cell>
          <cell r="D2218" t="str">
            <v>9999005566</v>
          </cell>
          <cell r="E2218" t="str">
            <v>9999005566</v>
          </cell>
          <cell r="F2218" t="str">
            <v>9999005566</v>
          </cell>
          <cell r="G2218" t="str">
            <v>9999005566</v>
          </cell>
        </row>
        <row r="2219">
          <cell r="A2219" t="str">
            <v>9999005567</v>
          </cell>
          <cell r="B2219" t="str">
            <v>DEPN BY OCCUPANTS MH LEVEL 2</v>
          </cell>
          <cell r="C2219" t="str">
            <v>IBF_AU_STATS</v>
          </cell>
          <cell r="D2219" t="str">
            <v>9999005567</v>
          </cell>
          <cell r="E2219" t="str">
            <v>9999005567</v>
          </cell>
          <cell r="F2219" t="str">
            <v>9999005567</v>
          </cell>
          <cell r="G2219" t="str">
            <v>9999005567</v>
          </cell>
        </row>
        <row r="2220">
          <cell r="A2220" t="str">
            <v>9999005568</v>
          </cell>
          <cell r="B2220" t="str">
            <v>FITOUT DEPN SPLIT CITYPOINT</v>
          </cell>
          <cell r="C2220" t="str">
            <v>IBF_AU_STATS</v>
          </cell>
          <cell r="D2220" t="str">
            <v>9999005568</v>
          </cell>
          <cell r="E2220" t="str">
            <v>9999005568</v>
          </cell>
          <cell r="F2220" t="str">
            <v>9999005568</v>
          </cell>
          <cell r="G2220" t="str">
            <v>9999005568</v>
          </cell>
        </row>
        <row r="2221">
          <cell r="A2221" t="str">
            <v>9999005569</v>
          </cell>
          <cell r="B2221" t="str">
            <v>FITOUT DEPN SPLIT MH</v>
          </cell>
          <cell r="C2221" t="str">
            <v>IBF_AU_STATS</v>
          </cell>
          <cell r="D2221" t="str">
            <v>9999005569</v>
          </cell>
          <cell r="E2221" t="str">
            <v>9999005569</v>
          </cell>
          <cell r="F2221" t="str">
            <v>9999005569</v>
          </cell>
          <cell r="G2221" t="str">
            <v>9999005569</v>
          </cell>
        </row>
        <row r="2222">
          <cell r="A2222" t="str">
            <v>9999005570</v>
          </cell>
          <cell r="B2222" t="str">
            <v>CITYPOINT OCCUPIED DEPN LVL35</v>
          </cell>
          <cell r="C2222" t="str">
            <v>IBF_AU_STATS</v>
          </cell>
          <cell r="D2222" t="str">
            <v>9999005570</v>
          </cell>
          <cell r="E2222" t="str">
            <v>9999005570</v>
          </cell>
          <cell r="F2222" t="str">
            <v>9999005570</v>
          </cell>
          <cell r="G2222" t="str">
            <v>9999005570</v>
          </cell>
        </row>
        <row r="2223">
          <cell r="A2223" t="str">
            <v>9999005580</v>
          </cell>
          <cell r="B2223" t="str">
            <v>MARTIN PLACE DATA CENTRE USAGE</v>
          </cell>
          <cell r="C2223" t="str">
            <v>IBF_AU_STATS</v>
          </cell>
          <cell r="D2223" t="str">
            <v>9999005580</v>
          </cell>
          <cell r="E2223" t="str">
            <v>9999005580</v>
          </cell>
          <cell r="F2223" t="str">
            <v>9999005580</v>
          </cell>
          <cell r="G2223" t="str">
            <v>9999005580</v>
          </cell>
        </row>
        <row r="2224">
          <cell r="A2224" t="str">
            <v>9999005582</v>
          </cell>
          <cell r="B2224" t="str">
            <v>RHODES DATA CENTRE USAGE</v>
          </cell>
          <cell r="C2224" t="str">
            <v>IBF_AU_STATS</v>
          </cell>
          <cell r="D2224" t="str">
            <v>9999005582</v>
          </cell>
          <cell r="E2224" t="str">
            <v>9999005582</v>
          </cell>
          <cell r="F2224" t="str">
            <v>9999005582</v>
          </cell>
          <cell r="G2224" t="str">
            <v>9999005582</v>
          </cell>
        </row>
        <row r="2225">
          <cell r="A2225" t="str">
            <v>9999005583</v>
          </cell>
          <cell r="B2225" t="str">
            <v>MOOR HOUSE DATA CENTRE USAGE</v>
          </cell>
          <cell r="C2225" t="str">
            <v>IBF_AU_STATS</v>
          </cell>
          <cell r="D2225" t="str">
            <v>9999005583</v>
          </cell>
          <cell r="E2225" t="str">
            <v>9999005583</v>
          </cell>
          <cell r="F2225" t="str">
            <v>9999005583</v>
          </cell>
          <cell r="G2225" t="str">
            <v>9999005583</v>
          </cell>
        </row>
        <row r="2226">
          <cell r="A2226" t="str">
            <v>9999005584</v>
          </cell>
          <cell r="B2226" t="str">
            <v>CITYPOINT DATA CENTRE USAGE</v>
          </cell>
          <cell r="C2226" t="str">
            <v>IBF_AU_STATS</v>
          </cell>
          <cell r="D2226" t="str">
            <v>9999005584</v>
          </cell>
          <cell r="E2226" t="str">
            <v>9999005584</v>
          </cell>
          <cell r="F2226" t="str">
            <v>9999005584</v>
          </cell>
          <cell r="G2226" t="str">
            <v>9999005584</v>
          </cell>
        </row>
        <row r="2227">
          <cell r="A2227" t="str">
            <v>9999005585</v>
          </cell>
          <cell r="B2227" t="str">
            <v>NEW YORK DATA CENTRE USAGE</v>
          </cell>
          <cell r="C2227" t="str">
            <v>IBF_AU_STATS</v>
          </cell>
          <cell r="D2227" t="str">
            <v>9999005585</v>
          </cell>
          <cell r="E2227" t="str">
            <v>9999005585</v>
          </cell>
          <cell r="F2227" t="str">
            <v>9999005585</v>
          </cell>
          <cell r="G2227" t="str">
            <v>9999005585</v>
          </cell>
        </row>
        <row r="2228">
          <cell r="A2228" t="str">
            <v>9999005586</v>
          </cell>
          <cell r="B2228" t="str">
            <v>TORONTO DATA CENTRE USAGE</v>
          </cell>
          <cell r="C2228" t="str">
            <v>IBF_AU_STATS</v>
          </cell>
          <cell r="D2228" t="str">
            <v>9999005586</v>
          </cell>
          <cell r="E2228" t="str">
            <v>9999005586</v>
          </cell>
          <cell r="F2228" t="str">
            <v>9999005586</v>
          </cell>
          <cell r="G2228" t="str">
            <v>9999005586</v>
          </cell>
        </row>
        <row r="2229">
          <cell r="A2229" t="str">
            <v>9999005587</v>
          </cell>
          <cell r="B2229" t="str">
            <v>CITIC TOWER DATA CENTRE USAGE</v>
          </cell>
          <cell r="C2229" t="str">
            <v>IBF_AU_STATS</v>
          </cell>
          <cell r="D2229" t="str">
            <v>9999005587</v>
          </cell>
          <cell r="E2229" t="str">
            <v>9999005587</v>
          </cell>
          <cell r="F2229" t="str">
            <v>9999005587</v>
          </cell>
          <cell r="G2229" t="str">
            <v>9999005587</v>
          </cell>
        </row>
        <row r="2230">
          <cell r="A2230" t="str">
            <v>9999005588</v>
          </cell>
          <cell r="B2230" t="str">
            <v>KAZ DATA CENTRE USAGE</v>
          </cell>
          <cell r="C2230" t="str">
            <v>IBF_AU_STATS</v>
          </cell>
          <cell r="D2230" t="str">
            <v>9999005588</v>
          </cell>
          <cell r="E2230" t="str">
            <v>9999005588</v>
          </cell>
          <cell r="F2230" t="str">
            <v>9999005588</v>
          </cell>
          <cell r="G2230" t="str">
            <v>9999005588</v>
          </cell>
        </row>
        <row r="2231">
          <cell r="A2231" t="str">
            <v>9999005589</v>
          </cell>
          <cell r="B2231" t="str">
            <v>NEW YORK AVENUE OF AMERICAS OC</v>
          </cell>
          <cell r="C2231" t="str">
            <v>IBF_AU_STATS</v>
          </cell>
          <cell r="D2231" t="str">
            <v>9999005589</v>
          </cell>
          <cell r="E2231" t="str">
            <v>9999005589</v>
          </cell>
          <cell r="F2231" t="str">
            <v>9999005589</v>
          </cell>
          <cell r="G2231" t="str">
            <v>9999005589</v>
          </cell>
        </row>
        <row r="2232">
          <cell r="A2232" t="str">
            <v>9999005590</v>
          </cell>
          <cell r="B2232" t="str">
            <v>VANCOUVER OCCUPIED AREA</v>
          </cell>
          <cell r="C2232" t="str">
            <v>IBF_AU_STATS</v>
          </cell>
          <cell r="D2232" t="str">
            <v>9999005590</v>
          </cell>
          <cell r="E2232" t="str">
            <v>9999005590</v>
          </cell>
          <cell r="F2232" t="str">
            <v>9999005590</v>
          </cell>
          <cell r="G2232" t="str">
            <v>9999005590</v>
          </cell>
        </row>
        <row r="2233">
          <cell r="A2233" t="str">
            <v>9999005591</v>
          </cell>
          <cell r="B2233" t="str">
            <v>FIT OUT COSTS JBERG</v>
          </cell>
          <cell r="C2233" t="str">
            <v>IBF_AU_STATS</v>
          </cell>
          <cell r="D2233" t="str">
            <v>9999005591</v>
          </cell>
          <cell r="E2233" t="str">
            <v>9999005591</v>
          </cell>
          <cell r="F2233" t="str">
            <v>9999005591</v>
          </cell>
          <cell r="G2233" t="str">
            <v>9999005591</v>
          </cell>
        </row>
        <row r="2234">
          <cell r="A2234" t="str">
            <v>9999005592</v>
          </cell>
          <cell r="B2234" t="str">
            <v>HK LEVEL 19 FIT OUT COSTS</v>
          </cell>
          <cell r="C2234" t="str">
            <v>IBF_AU_STATS</v>
          </cell>
          <cell r="D2234" t="str">
            <v>9999005592</v>
          </cell>
          <cell r="E2234" t="str">
            <v>9999005592</v>
          </cell>
          <cell r="F2234" t="str">
            <v>9999005592</v>
          </cell>
          <cell r="G2234" t="str">
            <v>9999005592</v>
          </cell>
        </row>
        <row r="2235">
          <cell r="A2235" t="str">
            <v>9999005593</v>
          </cell>
          <cell r="B2235" t="str">
            <v>RENT RECOVERIES LA</v>
          </cell>
          <cell r="C2235" t="str">
            <v>IBF_AU_STATS</v>
          </cell>
          <cell r="D2235" t="str">
            <v>9999005593</v>
          </cell>
          <cell r="E2235" t="str">
            <v>9999005593</v>
          </cell>
          <cell r="F2235" t="str">
            <v>9999005593</v>
          </cell>
          <cell r="G2235" t="str">
            <v>9999005593</v>
          </cell>
        </row>
        <row r="2236">
          <cell r="A2236" t="str">
            <v>9999005594</v>
          </cell>
          <cell r="B2236" t="str">
            <v>RENT RECOVERIES - HOUSTAN</v>
          </cell>
          <cell r="C2236" t="str">
            <v>IBF_AU_STATS</v>
          </cell>
          <cell r="D2236" t="str">
            <v>9999005594</v>
          </cell>
          <cell r="E2236" t="str">
            <v>9999005594</v>
          </cell>
          <cell r="F2236" t="str">
            <v>9999005594</v>
          </cell>
          <cell r="G2236" t="str">
            <v>9999005594</v>
          </cell>
        </row>
        <row r="2237">
          <cell r="A2237" t="str">
            <v>9999005595</v>
          </cell>
          <cell r="B2237" t="str">
            <v>DEPRECIATION - CITYPOINT</v>
          </cell>
          <cell r="C2237" t="str">
            <v>IBF_AU_STATS</v>
          </cell>
          <cell r="D2237" t="str">
            <v>9999005595</v>
          </cell>
          <cell r="E2237" t="str">
            <v>9999005595</v>
          </cell>
          <cell r="F2237" t="str">
            <v>9999005595</v>
          </cell>
          <cell r="G2237" t="str">
            <v>9999005595</v>
          </cell>
        </row>
        <row r="2238">
          <cell r="A2238" t="str">
            <v>9999005596</v>
          </cell>
          <cell r="B2238" t="str">
            <v>RENT &amp; OCCUPANCY EXP HOUSTAN</v>
          </cell>
          <cell r="C2238" t="str">
            <v>IBF_AU_STATS</v>
          </cell>
          <cell r="D2238" t="str">
            <v>9999005596</v>
          </cell>
          <cell r="E2238" t="str">
            <v>9999005596</v>
          </cell>
          <cell r="F2238" t="str">
            <v>9999005596</v>
          </cell>
          <cell r="G2238" t="str">
            <v>9999005596</v>
          </cell>
        </row>
        <row r="2239">
          <cell r="A2239" t="str">
            <v>9999005600</v>
          </cell>
          <cell r="B2239" t="str">
            <v>TOTAL PROFESSIONAL HEADCOUNT</v>
          </cell>
          <cell r="C2239" t="str">
            <v>IBF_AU_STATS</v>
          </cell>
          <cell r="D2239" t="str">
            <v>9999005600</v>
          </cell>
          <cell r="E2239" t="str">
            <v>9999005600</v>
          </cell>
          <cell r="F2239" t="str">
            <v>9999005600</v>
          </cell>
          <cell r="G2239" t="str">
            <v>9999005600</v>
          </cell>
        </row>
        <row r="2240">
          <cell r="A2240" t="str">
            <v>9999005700</v>
          </cell>
          <cell r="B2240" t="str">
            <v>TOTAL HEADCOUNT COUNT YTD</v>
          </cell>
          <cell r="C2240" t="str">
            <v>IBF_AU_STATS</v>
          </cell>
          <cell r="D2240" t="str">
            <v>9999005700</v>
          </cell>
          <cell r="E2240" t="str">
            <v>9999005700</v>
          </cell>
          <cell r="F2240" t="str">
            <v>9999005700</v>
          </cell>
          <cell r="G2240" t="str">
            <v>9999005700</v>
          </cell>
        </row>
        <row r="2241">
          <cell r="A2241" t="str">
            <v>9999005800</v>
          </cell>
          <cell r="B2241" t="str">
            <v>SALARIED STAFF BUDGET COUNT</v>
          </cell>
          <cell r="C2241" t="str">
            <v>IBF_AU_STATS</v>
          </cell>
          <cell r="D2241" t="str">
            <v>9999005800</v>
          </cell>
          <cell r="E2241" t="str">
            <v>9999005800</v>
          </cell>
          <cell r="F2241" t="str">
            <v>9999005800</v>
          </cell>
          <cell r="G2241" t="str">
            <v>9999005800</v>
          </cell>
        </row>
        <row r="2242">
          <cell r="A2242" t="str">
            <v>9999005900</v>
          </cell>
          <cell r="B2242" t="str">
            <v>BCR STAFF BUDGET COUNT</v>
          </cell>
          <cell r="C2242" t="str">
            <v>IBF_AU_STATS</v>
          </cell>
          <cell r="D2242" t="str">
            <v>9999005900</v>
          </cell>
          <cell r="E2242" t="str">
            <v>9999005900</v>
          </cell>
          <cell r="F2242" t="str">
            <v>9999005900</v>
          </cell>
          <cell r="G2242" t="str">
            <v>9999005900</v>
          </cell>
        </row>
        <row r="2243">
          <cell r="A2243" t="str">
            <v>9999006000</v>
          </cell>
          <cell r="B2243" t="str">
            <v>FOD RECOVERY FSG</v>
          </cell>
          <cell r="C2243" t="str">
            <v>IBF_AU_STATS</v>
          </cell>
          <cell r="D2243" t="str">
            <v>9999006000</v>
          </cell>
          <cell r="E2243" t="str">
            <v>9999006000</v>
          </cell>
          <cell r="F2243" t="str">
            <v>9999006000</v>
          </cell>
          <cell r="G2243" t="str">
            <v>9999006000</v>
          </cell>
        </row>
        <row r="2244">
          <cell r="A2244" t="str">
            <v>9999006100</v>
          </cell>
          <cell r="B2244" t="str">
            <v>FOD RECOVERY FMG</v>
          </cell>
          <cell r="C2244" t="str">
            <v>IBF_AU_STATS</v>
          </cell>
          <cell r="D2244" t="str">
            <v>9999006100</v>
          </cell>
          <cell r="E2244" t="str">
            <v>9999006100</v>
          </cell>
          <cell r="F2244" t="str">
            <v>9999006100</v>
          </cell>
          <cell r="G2244" t="str">
            <v>9999006100</v>
          </cell>
        </row>
        <row r="2245">
          <cell r="A2245" t="str">
            <v>9999006110</v>
          </cell>
          <cell r="B2245" t="str">
            <v>FULLY PAID BONUS UNITS</v>
          </cell>
          <cell r="C2245" t="str">
            <v>IBF_AU_STATS</v>
          </cell>
          <cell r="D2245" t="str">
            <v>9999006110</v>
          </cell>
          <cell r="E2245" t="str">
            <v>9999006110</v>
          </cell>
          <cell r="F2245" t="str">
            <v>9999006110</v>
          </cell>
          <cell r="G2245" t="str">
            <v>9999006110</v>
          </cell>
        </row>
        <row r="2246">
          <cell r="A2246" t="str">
            <v>9999006200</v>
          </cell>
          <cell r="B2246" t="str">
            <v>FOD RECOVERY BPG</v>
          </cell>
          <cell r="C2246" t="str">
            <v>IBF_AU_STATS</v>
          </cell>
          <cell r="D2246" t="str">
            <v>9999006200</v>
          </cell>
          <cell r="E2246" t="str">
            <v>9999006200</v>
          </cell>
          <cell r="F2246" t="str">
            <v>9999006200</v>
          </cell>
          <cell r="G2246" t="str">
            <v>9999006200</v>
          </cell>
        </row>
        <row r="2247">
          <cell r="A2247" t="str">
            <v>9999006210</v>
          </cell>
          <cell r="B2247" t="str">
            <v>FOD RECOVERY  BPG BKG</v>
          </cell>
          <cell r="C2247" t="str">
            <v>IBF_AU_STATS</v>
          </cell>
          <cell r="D2247" t="str">
            <v>9999006210</v>
          </cell>
          <cell r="E2247" t="str">
            <v>9999006210</v>
          </cell>
          <cell r="F2247" t="str">
            <v>9999006210</v>
          </cell>
          <cell r="G2247" t="str">
            <v>9999006210</v>
          </cell>
        </row>
        <row r="2248">
          <cell r="A2248" t="str">
            <v>9999006220</v>
          </cell>
          <cell r="B2248" t="str">
            <v>FOD RECOVERY  BPG EXE</v>
          </cell>
          <cell r="C2248" t="str">
            <v>IBF_AU_STATS</v>
          </cell>
          <cell r="D2248" t="str">
            <v>9999006220</v>
          </cell>
          <cell r="E2248" t="str">
            <v>9999006220</v>
          </cell>
          <cell r="F2248" t="str">
            <v>9999006220</v>
          </cell>
          <cell r="G2248" t="str">
            <v>9999006220</v>
          </cell>
        </row>
        <row r="2249">
          <cell r="A2249" t="str">
            <v>9999006230</v>
          </cell>
          <cell r="B2249" t="str">
            <v>FOD RECOVERY  BPG MED</v>
          </cell>
          <cell r="C2249" t="str">
            <v>IBF_AU_STATS</v>
          </cell>
          <cell r="D2249" t="str">
            <v>9999006230</v>
          </cell>
          <cell r="E2249" t="str">
            <v>9999006230</v>
          </cell>
          <cell r="F2249" t="str">
            <v>9999006230</v>
          </cell>
          <cell r="G2249" t="str">
            <v>9999006230</v>
          </cell>
        </row>
        <row r="2250">
          <cell r="A2250" t="str">
            <v>9999006240</v>
          </cell>
          <cell r="B2250" t="str">
            <v>FOD RECOVERY  BPG MSL</v>
          </cell>
          <cell r="C2250" t="str">
            <v>IBF_AU_STATS</v>
          </cell>
          <cell r="D2250" t="str">
            <v>9999006240</v>
          </cell>
          <cell r="E2250" t="str">
            <v>9999006240</v>
          </cell>
          <cell r="F2250" t="str">
            <v>9999006240</v>
          </cell>
          <cell r="G2250" t="str">
            <v>9999006240</v>
          </cell>
        </row>
        <row r="2251">
          <cell r="A2251" t="str">
            <v>9999006250</v>
          </cell>
          <cell r="B2251" t="str">
            <v>FOD RECOVERY  BPG PFI</v>
          </cell>
          <cell r="C2251" t="str">
            <v>IBF_AU_STATS</v>
          </cell>
          <cell r="D2251" t="str">
            <v>9999006250</v>
          </cell>
          <cell r="E2251" t="str">
            <v>9999006250</v>
          </cell>
          <cell r="F2251" t="str">
            <v>9999006250</v>
          </cell>
          <cell r="G2251" t="str">
            <v>9999006250</v>
          </cell>
        </row>
        <row r="2252">
          <cell r="A2252" t="str">
            <v>9999006260</v>
          </cell>
          <cell r="B2252" t="str">
            <v>FOD RECOVERY  BPG PIB</v>
          </cell>
          <cell r="C2252" t="str">
            <v>IBF_AU_STATS</v>
          </cell>
          <cell r="D2252" t="str">
            <v>9999006260</v>
          </cell>
          <cell r="E2252" t="str">
            <v>9999006260</v>
          </cell>
          <cell r="F2252" t="str">
            <v>9999006260</v>
          </cell>
          <cell r="G2252" t="str">
            <v>9999006260</v>
          </cell>
        </row>
        <row r="2253">
          <cell r="A2253" t="str">
            <v>9999006270</v>
          </cell>
          <cell r="B2253" t="str">
            <v>FOD RECOVERY  BPG PIM</v>
          </cell>
          <cell r="C2253" t="str">
            <v>IBF_AU_STATS</v>
          </cell>
          <cell r="D2253" t="str">
            <v>9999006270</v>
          </cell>
          <cell r="E2253" t="str">
            <v>9999006270</v>
          </cell>
          <cell r="F2253" t="str">
            <v>9999006270</v>
          </cell>
          <cell r="G2253" t="str">
            <v>9999006270</v>
          </cell>
        </row>
        <row r="2254">
          <cell r="A2254" t="str">
            <v>9999006280</v>
          </cell>
          <cell r="B2254" t="str">
            <v>FOD RECOVERY  BPG PIMNA</v>
          </cell>
          <cell r="C2254" t="str">
            <v>IBF_AU_STATS</v>
          </cell>
          <cell r="D2254" t="str">
            <v>9999006280</v>
          </cell>
          <cell r="E2254" t="str">
            <v>9999006280</v>
          </cell>
          <cell r="F2254" t="str">
            <v>9999006280</v>
          </cell>
          <cell r="G2254" t="str">
            <v>9999006280</v>
          </cell>
        </row>
        <row r="2255">
          <cell r="A2255" t="str">
            <v>9999006290</v>
          </cell>
          <cell r="B2255" t="str">
            <v>FOD RECOVERY - BPG CLE</v>
          </cell>
          <cell r="C2255" t="str">
            <v>IBF_AU_STATS</v>
          </cell>
          <cell r="D2255" t="str">
            <v>9999006290</v>
          </cell>
          <cell r="E2255" t="str">
            <v>9999006290</v>
          </cell>
          <cell r="F2255" t="str">
            <v>9999006290</v>
          </cell>
          <cell r="G2255" t="str">
            <v>9999006290</v>
          </cell>
        </row>
        <row r="2256">
          <cell r="A2256" t="str">
            <v>9999006291</v>
          </cell>
          <cell r="B2256" t="str">
            <v>FOD RECOVERY - BPG MLE</v>
          </cell>
          <cell r="C2256" t="str">
            <v>IBF_AU_STATS</v>
          </cell>
          <cell r="D2256" t="str">
            <v>9999006291</v>
          </cell>
          <cell r="E2256" t="str">
            <v>9999006291</v>
          </cell>
          <cell r="F2256" t="str">
            <v>9999006291</v>
          </cell>
          <cell r="G2256" t="str">
            <v>9999006291</v>
          </cell>
        </row>
        <row r="2257">
          <cell r="A2257" t="str">
            <v>9999006292</v>
          </cell>
          <cell r="B2257" t="str">
            <v>FOD RECOVERY - BPG MTG</v>
          </cell>
          <cell r="C2257" t="str">
            <v>IBF_AU_STATS</v>
          </cell>
          <cell r="D2257" t="str">
            <v>9999006292</v>
          </cell>
          <cell r="E2257" t="str">
            <v>9999006292</v>
          </cell>
          <cell r="F2257" t="str">
            <v>9999006292</v>
          </cell>
          <cell r="G2257" t="str">
            <v>9999006292</v>
          </cell>
        </row>
        <row r="2258">
          <cell r="A2258" t="str">
            <v>9999006293</v>
          </cell>
          <cell r="B2258" t="str">
            <v>FOD RECOVERY - BPG ANL</v>
          </cell>
          <cell r="C2258" t="str">
            <v>IBF_AU_STATS</v>
          </cell>
          <cell r="D2258" t="str">
            <v>9999006293</v>
          </cell>
          <cell r="E2258" t="str">
            <v>9999006293</v>
          </cell>
          <cell r="F2258" t="str">
            <v>9999006293</v>
          </cell>
          <cell r="G2258" t="str">
            <v>9999006293</v>
          </cell>
        </row>
        <row r="2259">
          <cell r="A2259" t="str">
            <v>9999006300</v>
          </cell>
          <cell r="B2259" t="str">
            <v>FOD RECOVERY TCG</v>
          </cell>
          <cell r="C2259" t="str">
            <v>IBF_AU_STATS</v>
          </cell>
          <cell r="D2259" t="str">
            <v>9999006300</v>
          </cell>
          <cell r="E2259" t="str">
            <v>9999006300</v>
          </cell>
          <cell r="F2259" t="str">
            <v>9999006300</v>
          </cell>
          <cell r="G2259" t="str">
            <v>9999006300</v>
          </cell>
        </row>
        <row r="2260">
          <cell r="A2260" t="str">
            <v>9999006310</v>
          </cell>
          <cell r="B2260" t="str">
            <v>FOD RECOVERY  TCG AG</v>
          </cell>
          <cell r="C2260" t="str">
            <v>IBF_AU_STATS</v>
          </cell>
          <cell r="D2260" t="str">
            <v>9999006310</v>
          </cell>
          <cell r="E2260" t="str">
            <v>9999006310</v>
          </cell>
          <cell r="F2260" t="str">
            <v>9999006310</v>
          </cell>
          <cell r="G2260" t="str">
            <v>9999006310</v>
          </cell>
        </row>
        <row r="2261">
          <cell r="A2261" t="str">
            <v>9999006311</v>
          </cell>
          <cell r="B2261" t="str">
            <v>FOD T AND C - CMD</v>
          </cell>
          <cell r="C2261" t="str">
            <v>IBF_AU_STATS</v>
          </cell>
          <cell r="D2261" t="str">
            <v>9999006311</v>
          </cell>
          <cell r="E2261" t="str">
            <v>9999006311</v>
          </cell>
          <cell r="F2261" t="str">
            <v>9999006311</v>
          </cell>
          <cell r="G2261" t="str">
            <v>9999006311</v>
          </cell>
        </row>
        <row r="2262">
          <cell r="A2262" t="str">
            <v>9999006320</v>
          </cell>
          <cell r="B2262" t="str">
            <v>FOD RECOVERY  TCG CEN</v>
          </cell>
          <cell r="C2262" t="str">
            <v>IBF_AU_STATS</v>
          </cell>
          <cell r="D2262" t="str">
            <v>9999006320</v>
          </cell>
          <cell r="E2262" t="str">
            <v>9999006320</v>
          </cell>
          <cell r="F2262" t="str">
            <v>9999006320</v>
          </cell>
          <cell r="G2262" t="str">
            <v>9999006320</v>
          </cell>
        </row>
        <row r="2263">
          <cell r="A2263" t="str">
            <v>9999006330</v>
          </cell>
          <cell r="B2263" t="str">
            <v>FOD RECOVERY  TCG DEB</v>
          </cell>
          <cell r="C2263" t="str">
            <v>IBF_AU_STATS</v>
          </cell>
          <cell r="D2263" t="str">
            <v>9999006330</v>
          </cell>
          <cell r="E2263" t="str">
            <v>9999006330</v>
          </cell>
          <cell r="F2263" t="str">
            <v>9999006330</v>
          </cell>
          <cell r="G2263" t="str">
            <v>9999006330</v>
          </cell>
        </row>
        <row r="2264">
          <cell r="A2264" t="str">
            <v>9999006340</v>
          </cell>
          <cell r="B2264" t="str">
            <v>FOD RECOVERY  TCG FUT</v>
          </cell>
          <cell r="C2264" t="str">
            <v>IBF_AU_STATS</v>
          </cell>
          <cell r="D2264" t="str">
            <v>9999006340</v>
          </cell>
          <cell r="E2264" t="str">
            <v>9999006340</v>
          </cell>
          <cell r="F2264" t="str">
            <v>9999006340</v>
          </cell>
          <cell r="G2264" t="str">
            <v>9999006340</v>
          </cell>
        </row>
        <row r="2265">
          <cell r="A2265" t="str">
            <v>9999006350</v>
          </cell>
          <cell r="B2265" t="str">
            <v>FOD RECOVERY  TCG FX</v>
          </cell>
          <cell r="C2265" t="str">
            <v>IBF_AU_STATS</v>
          </cell>
          <cell r="D2265" t="str">
            <v>9999006350</v>
          </cell>
          <cell r="E2265" t="str">
            <v>9999006350</v>
          </cell>
          <cell r="F2265" t="str">
            <v>9999006350</v>
          </cell>
          <cell r="G2265" t="str">
            <v>9999006350</v>
          </cell>
        </row>
        <row r="2266">
          <cell r="A2266" t="str">
            <v>9999006360</v>
          </cell>
          <cell r="B2266" t="str">
            <v>FOD RECOVERY TCG M AND M</v>
          </cell>
          <cell r="C2266" t="str">
            <v>IBF_AU_STATS</v>
          </cell>
          <cell r="D2266" t="str">
            <v>9999006360</v>
          </cell>
          <cell r="E2266" t="str">
            <v>9999006360</v>
          </cell>
          <cell r="F2266" t="str">
            <v>9999006360</v>
          </cell>
          <cell r="G2266" t="str">
            <v>9999006360</v>
          </cell>
        </row>
        <row r="2267">
          <cell r="A2267" t="str">
            <v>9999006370</v>
          </cell>
          <cell r="B2267" t="str">
            <v>FOD RECOVERY  TCG RAS</v>
          </cell>
          <cell r="C2267" t="str">
            <v>IBF_AU_STATS</v>
          </cell>
          <cell r="D2267" t="str">
            <v>9999006370</v>
          </cell>
          <cell r="E2267" t="str">
            <v>9999006370</v>
          </cell>
          <cell r="F2267" t="str">
            <v>9999006370</v>
          </cell>
          <cell r="G2267" t="str">
            <v>9999006370</v>
          </cell>
        </row>
        <row r="2268">
          <cell r="A2268" t="str">
            <v>9999006380</v>
          </cell>
          <cell r="B2268" t="str">
            <v>FOD RECOVERY  TCG TRY</v>
          </cell>
          <cell r="C2268" t="str">
            <v>IBF_AU_STATS</v>
          </cell>
          <cell r="D2268" t="str">
            <v>9999006380</v>
          </cell>
          <cell r="E2268" t="str">
            <v>9999006380</v>
          </cell>
          <cell r="F2268" t="str">
            <v>9999006380</v>
          </cell>
          <cell r="G2268" t="str">
            <v>9999006380</v>
          </cell>
        </row>
        <row r="2269">
          <cell r="A2269" t="str">
            <v>9999006390</v>
          </cell>
          <cell r="B2269" t="str">
            <v>FOD TCG EN RECOVERY</v>
          </cell>
          <cell r="C2269" t="str">
            <v>IBF_AU_STATS</v>
          </cell>
          <cell r="D2269" t="str">
            <v>9999006390</v>
          </cell>
          <cell r="E2269" t="str">
            <v>9999006390</v>
          </cell>
          <cell r="F2269" t="str">
            <v>9999006390</v>
          </cell>
          <cell r="G2269" t="str">
            <v>9999006390</v>
          </cell>
        </row>
        <row r="2270">
          <cell r="A2270" t="str">
            <v>9999006400</v>
          </cell>
          <cell r="B2270" t="str">
            <v>FOD RECOVERY EMG</v>
          </cell>
          <cell r="C2270" t="str">
            <v>IBF_AU_STATS</v>
          </cell>
          <cell r="D2270" t="str">
            <v>9999006400</v>
          </cell>
          <cell r="E2270" t="str">
            <v>9999006400</v>
          </cell>
          <cell r="F2270" t="str">
            <v>9999006400</v>
          </cell>
          <cell r="G2270" t="str">
            <v>9999006400</v>
          </cell>
        </row>
        <row r="2271">
          <cell r="A2271" t="str">
            <v>9999006401</v>
          </cell>
          <cell r="B2271" t="str">
            <v>FOD EMG STH AFRICA RECOVERY</v>
          </cell>
          <cell r="C2271" t="str">
            <v>IBF_AU_STATS</v>
          </cell>
          <cell r="D2271" t="str">
            <v>9999006401</v>
          </cell>
          <cell r="E2271" t="str">
            <v>9999006401</v>
          </cell>
          <cell r="F2271" t="str">
            <v>9999006401</v>
          </cell>
          <cell r="G2271" t="str">
            <v>9999006401</v>
          </cell>
        </row>
        <row r="2272">
          <cell r="A2272" t="str">
            <v>9999006405</v>
          </cell>
          <cell r="B2272" t="str">
            <v>FOD EMG RECOVERY STAT</v>
          </cell>
          <cell r="C2272" t="str">
            <v>IBF_AU_STATS</v>
          </cell>
          <cell r="D2272" t="str">
            <v>9999006405</v>
          </cell>
          <cell r="E2272" t="str">
            <v>9999006405</v>
          </cell>
          <cell r="F2272" t="str">
            <v>9999006405</v>
          </cell>
          <cell r="G2272" t="str">
            <v>9999006405</v>
          </cell>
        </row>
        <row r="2273">
          <cell r="A2273" t="str">
            <v>9999006410</v>
          </cell>
          <cell r="B2273" t="str">
            <v>FOD RECOVERY - EMG GEFS</v>
          </cell>
          <cell r="C2273" t="str">
            <v>IBF_AU_STATS</v>
          </cell>
          <cell r="D2273" t="str">
            <v>9999006410</v>
          </cell>
          <cell r="E2273" t="str">
            <v>9999006410</v>
          </cell>
          <cell r="F2273" t="str">
            <v>9999006410</v>
          </cell>
          <cell r="G2273" t="str">
            <v>9999006410</v>
          </cell>
        </row>
        <row r="2274">
          <cell r="A2274" t="str">
            <v>9999006420</v>
          </cell>
          <cell r="B2274" t="str">
            <v>FOD RECOVERY - EMG ASD</v>
          </cell>
          <cell r="C2274" t="str">
            <v>IBF_AU_STATS</v>
          </cell>
          <cell r="D2274" t="str">
            <v>9999006420</v>
          </cell>
          <cell r="E2274" t="str">
            <v>9999006420</v>
          </cell>
          <cell r="F2274" t="str">
            <v>9999006420</v>
          </cell>
          <cell r="G2274" t="str">
            <v>9999006420</v>
          </cell>
        </row>
        <row r="2275">
          <cell r="A2275" t="str">
            <v>9999006430</v>
          </cell>
          <cell r="B2275" t="str">
            <v>FOD RECOVERY - EMG FNDS</v>
          </cell>
          <cell r="C2275" t="str">
            <v>IBF_AU_STATS</v>
          </cell>
          <cell r="D2275" t="str">
            <v>9999006430</v>
          </cell>
          <cell r="E2275" t="str">
            <v>9999006430</v>
          </cell>
          <cell r="F2275" t="str">
            <v>9999006430</v>
          </cell>
          <cell r="G2275" t="str">
            <v>9999006430</v>
          </cell>
        </row>
        <row r="2276">
          <cell r="A2276" t="str">
            <v>9999006440</v>
          </cell>
          <cell r="B2276" t="str">
            <v>FOD RECOVERY - EMG EPD</v>
          </cell>
          <cell r="C2276" t="str">
            <v>IBF_AU_STATS</v>
          </cell>
          <cell r="D2276" t="str">
            <v>9999006440</v>
          </cell>
          <cell r="E2276" t="str">
            <v>9999006440</v>
          </cell>
          <cell r="F2276" t="str">
            <v>9999006440</v>
          </cell>
          <cell r="G2276" t="str">
            <v>9999006440</v>
          </cell>
        </row>
        <row r="2277">
          <cell r="A2277" t="str">
            <v>9999006450</v>
          </cell>
          <cell r="B2277" t="str">
            <v>FOD RECOVERY - CARDS</v>
          </cell>
          <cell r="C2277" t="str">
            <v>IBF_AU_STATS</v>
          </cell>
          <cell r="D2277" t="str">
            <v>9999006450</v>
          </cell>
          <cell r="E2277" t="str">
            <v>9999006450</v>
          </cell>
          <cell r="F2277" t="str">
            <v>9999006450</v>
          </cell>
          <cell r="G2277" t="str">
            <v>9999006450</v>
          </cell>
        </row>
        <row r="2278">
          <cell r="A2278" t="str">
            <v>9999006500</v>
          </cell>
          <cell r="B2278" t="str">
            <v>FOD RECOVERY IBG CFI</v>
          </cell>
          <cell r="C2278" t="str">
            <v>IBF_AU_STATS</v>
          </cell>
          <cell r="D2278" t="str">
            <v>9999006500</v>
          </cell>
          <cell r="E2278" t="str">
            <v>9999006500</v>
          </cell>
          <cell r="F2278" t="str">
            <v>9999006500</v>
          </cell>
          <cell r="G2278" t="str">
            <v>9999006500</v>
          </cell>
        </row>
        <row r="2279">
          <cell r="A2279" t="str">
            <v>9999006510</v>
          </cell>
          <cell r="B2279" t="str">
            <v>FOD RECOVERY IBG FPR</v>
          </cell>
          <cell r="C2279" t="str">
            <v>IBF_AU_STATS</v>
          </cell>
          <cell r="D2279" t="str">
            <v>9999006510</v>
          </cell>
          <cell r="E2279" t="str">
            <v>9999006510</v>
          </cell>
          <cell r="F2279" t="str">
            <v>9999006510</v>
          </cell>
          <cell r="G2279" t="str">
            <v>9999006510</v>
          </cell>
        </row>
        <row r="2280">
          <cell r="A2280" t="str">
            <v>9999006511</v>
          </cell>
          <cell r="B2280" t="str">
            <v>FOD RECOVERY - IBG PRI</v>
          </cell>
          <cell r="C2280" t="str">
            <v>IBF_AU_STATS</v>
          </cell>
          <cell r="D2280" t="str">
            <v>9999006511</v>
          </cell>
          <cell r="E2280" t="str">
            <v>9999006511</v>
          </cell>
          <cell r="F2280" t="str">
            <v>9999006511</v>
          </cell>
          <cell r="G2280" t="str">
            <v>9999006511</v>
          </cell>
        </row>
        <row r="2281">
          <cell r="A2281" t="str">
            <v>9999006520</v>
          </cell>
          <cell r="B2281" t="str">
            <v>FOD RECOVERY IBG ISF</v>
          </cell>
          <cell r="C2281" t="str">
            <v>IBF_AU_STATS</v>
          </cell>
          <cell r="D2281" t="str">
            <v>9999006520</v>
          </cell>
          <cell r="E2281" t="str">
            <v>9999006520</v>
          </cell>
          <cell r="F2281" t="str">
            <v>9999006520</v>
          </cell>
          <cell r="G2281" t="str">
            <v>9999006520</v>
          </cell>
        </row>
        <row r="2282">
          <cell r="A2282" t="str">
            <v>9999006530</v>
          </cell>
          <cell r="B2282" t="str">
            <v>FOD RECOVERY IBG MCA</v>
          </cell>
          <cell r="C2282" t="str">
            <v>IBF_AU_STATS</v>
          </cell>
          <cell r="D2282" t="str">
            <v>9999006530</v>
          </cell>
          <cell r="E2282" t="str">
            <v>9999006530</v>
          </cell>
          <cell r="F2282" t="str">
            <v>9999006530</v>
          </cell>
          <cell r="G2282" t="str">
            <v>9999006530</v>
          </cell>
        </row>
        <row r="2283">
          <cell r="A2283" t="str">
            <v>9999006540</v>
          </cell>
          <cell r="B2283" t="str">
            <v>FOD RECOVERY IBG MS</v>
          </cell>
          <cell r="C2283" t="str">
            <v>IBF_AU_STATS</v>
          </cell>
          <cell r="D2283" t="str">
            <v>9999006540</v>
          </cell>
          <cell r="E2283" t="str">
            <v>9999006540</v>
          </cell>
          <cell r="F2283" t="str">
            <v>9999006540</v>
          </cell>
          <cell r="G2283" t="str">
            <v>9999006540</v>
          </cell>
        </row>
        <row r="2284">
          <cell r="A2284" t="str">
            <v>9999006600</v>
          </cell>
          <cell r="B2284" t="str">
            <v>FOD RECOVERY CAG CENTRAL</v>
          </cell>
          <cell r="C2284" t="str">
            <v>IBF_AU_STATS</v>
          </cell>
          <cell r="D2284" t="str">
            <v>9999006600</v>
          </cell>
          <cell r="E2284" t="str">
            <v>9999006600</v>
          </cell>
          <cell r="F2284" t="str">
            <v>9999006600</v>
          </cell>
          <cell r="G2284" t="str">
            <v>9999006600</v>
          </cell>
        </row>
        <row r="2285">
          <cell r="A2285" t="str">
            <v>9999006605</v>
          </cell>
          <cell r="B2285" t="str">
            <v>LOANS OTHER BULLION</v>
          </cell>
          <cell r="C2285" t="str">
            <v>IBF_AU_STATS</v>
          </cell>
          <cell r="D2285" t="str">
            <v>9999006605</v>
          </cell>
          <cell r="E2285" t="str">
            <v>9999006605</v>
          </cell>
          <cell r="F2285" t="str">
            <v>9999006605</v>
          </cell>
          <cell r="G2285" t="str">
            <v>9999006605</v>
          </cell>
        </row>
        <row r="2286">
          <cell r="A2286" t="str">
            <v>9999006610</v>
          </cell>
          <cell r="B2286" t="str">
            <v>BUD YTD AVG VOL LOANS</v>
          </cell>
          <cell r="C2286" t="str">
            <v>IBF_AU_STATS</v>
          </cell>
          <cell r="D2286" t="str">
            <v>9999006610</v>
          </cell>
          <cell r="E2286" t="str">
            <v>9999006610</v>
          </cell>
          <cell r="F2286" t="str">
            <v>9999006610</v>
          </cell>
          <cell r="G2286" t="str">
            <v>9999006610</v>
          </cell>
        </row>
        <row r="2287">
          <cell r="A2287" t="str">
            <v>9999006615</v>
          </cell>
          <cell r="B2287" t="str">
            <v>LOANS OTHER BULLION</v>
          </cell>
          <cell r="C2287" t="str">
            <v>IBF_AU_STATS</v>
          </cell>
          <cell r="D2287" t="str">
            <v>9999006615</v>
          </cell>
          <cell r="E2287" t="str">
            <v>9999006615</v>
          </cell>
          <cell r="F2287" t="str">
            <v>9999006615</v>
          </cell>
          <cell r="G2287" t="str">
            <v>9999006615</v>
          </cell>
        </row>
        <row r="2288">
          <cell r="A2288" t="str">
            <v>9999006620</v>
          </cell>
          <cell r="B2288" t="str">
            <v>LOANS OTHER CMT COLLECTIONS</v>
          </cell>
          <cell r="C2288" t="str">
            <v>IBF_AU_STATS</v>
          </cell>
          <cell r="D2288" t="str">
            <v>9999006620</v>
          </cell>
          <cell r="E2288" t="str">
            <v>9999006620</v>
          </cell>
          <cell r="F2288" t="str">
            <v>9999006620</v>
          </cell>
          <cell r="G2288" t="str">
            <v>9999006620</v>
          </cell>
        </row>
        <row r="2289">
          <cell r="A2289" t="str">
            <v>9999006625</v>
          </cell>
          <cell r="B2289" t="str">
            <v>LOANS OTHER COMMERCIAL - FIXED</v>
          </cell>
          <cell r="C2289" t="str">
            <v>IBF_AU_STATS</v>
          </cell>
          <cell r="D2289" t="str">
            <v>9999006625</v>
          </cell>
          <cell r="E2289" t="str">
            <v>9999006625</v>
          </cell>
          <cell r="F2289" t="str">
            <v>9999006625</v>
          </cell>
          <cell r="G2289" t="str">
            <v>9999006625</v>
          </cell>
        </row>
        <row r="2290">
          <cell r="A2290" t="str">
            <v>9999006630</v>
          </cell>
          <cell r="B2290" t="str">
            <v>HP PRINCIPAL RECEIVABLE</v>
          </cell>
          <cell r="C2290" t="str">
            <v>IBF_AU_STATS</v>
          </cell>
          <cell r="D2290" t="str">
            <v>9999006630</v>
          </cell>
          <cell r="E2290" t="str">
            <v>9999006630</v>
          </cell>
          <cell r="F2290" t="str">
            <v>9999006630</v>
          </cell>
          <cell r="G2290" t="str">
            <v>9999006630</v>
          </cell>
        </row>
        <row r="2291">
          <cell r="A2291" t="str">
            <v>9999006635</v>
          </cell>
          <cell r="B2291" t="str">
            <v>LOANS OTHER COMMERCIAL</v>
          </cell>
          <cell r="C2291" t="str">
            <v>IBF_AU_STATS</v>
          </cell>
          <cell r="D2291" t="str">
            <v>9999006635</v>
          </cell>
          <cell r="E2291" t="str">
            <v>9999006635</v>
          </cell>
          <cell r="F2291" t="str">
            <v>9999006635</v>
          </cell>
          <cell r="G2291" t="str">
            <v>9999006635</v>
          </cell>
        </row>
        <row r="2292">
          <cell r="A2292" t="str">
            <v>9999006640</v>
          </cell>
          <cell r="B2292" t="str">
            <v>LOANS OTHER NONRES</v>
          </cell>
          <cell r="C2292" t="str">
            <v>IBF_AU_STATS</v>
          </cell>
          <cell r="D2292" t="str">
            <v>9999006640</v>
          </cell>
          <cell r="E2292" t="str">
            <v>9999006640</v>
          </cell>
          <cell r="F2292" t="str">
            <v>9999006640</v>
          </cell>
          <cell r="G2292" t="str">
            <v>9999006640</v>
          </cell>
        </row>
        <row r="2293">
          <cell r="A2293" t="str">
            <v>9999006645</v>
          </cell>
          <cell r="B2293" t="str">
            <v>LOANS OTHER PROPERTY</v>
          </cell>
          <cell r="C2293" t="str">
            <v>IBF_AU_STATS</v>
          </cell>
          <cell r="D2293" t="str">
            <v>9999006645</v>
          </cell>
          <cell r="E2293" t="str">
            <v>9999006645</v>
          </cell>
          <cell r="F2293" t="str">
            <v>9999006645</v>
          </cell>
          <cell r="G2293" t="str">
            <v>9999006645</v>
          </cell>
        </row>
        <row r="2294">
          <cell r="A2294" t="str">
            <v>9999006650</v>
          </cell>
          <cell r="B2294" t="str">
            <v>LOANS OTHER PROPERTY</v>
          </cell>
          <cell r="C2294" t="str">
            <v>IBF_AU_STATS</v>
          </cell>
          <cell r="D2294" t="str">
            <v>9999006650</v>
          </cell>
          <cell r="E2294" t="str">
            <v>9999006650</v>
          </cell>
          <cell r="F2294" t="str">
            <v>9999006650</v>
          </cell>
          <cell r="G2294" t="str">
            <v>9999006650</v>
          </cell>
        </row>
        <row r="2295">
          <cell r="A2295" t="str">
            <v>9999006655</v>
          </cell>
          <cell r="B2295" t="str">
            <v>LOANS OTHER PUMA</v>
          </cell>
          <cell r="C2295" t="str">
            <v>IBF_AU_STATS</v>
          </cell>
          <cell r="D2295" t="str">
            <v>9999006655</v>
          </cell>
          <cell r="E2295" t="str">
            <v>9999006655</v>
          </cell>
          <cell r="F2295" t="str">
            <v>9999006655</v>
          </cell>
          <cell r="G2295" t="str">
            <v>9999006655</v>
          </cell>
        </row>
        <row r="2296">
          <cell r="A2296" t="str">
            <v>9999006660</v>
          </cell>
          <cell r="B2296" t="str">
            <v>COMMERCIAL LOANS SET-OFF</v>
          </cell>
          <cell r="C2296" t="str">
            <v>IBF_AU_STATS</v>
          </cell>
          <cell r="D2296" t="str">
            <v>9999006660</v>
          </cell>
          <cell r="E2296" t="str">
            <v>9999006660</v>
          </cell>
          <cell r="F2296" t="str">
            <v>9999006660</v>
          </cell>
          <cell r="G2296" t="str">
            <v>9999006660</v>
          </cell>
        </row>
        <row r="2297">
          <cell r="A2297" t="str">
            <v>9999006665</v>
          </cell>
          <cell r="B2297" t="str">
            <v>LOANS OTHER STAFF HP</v>
          </cell>
          <cell r="C2297" t="str">
            <v>IBF_AU_STATS</v>
          </cell>
          <cell r="D2297" t="str">
            <v>9999006665</v>
          </cell>
          <cell r="E2297" t="str">
            <v>9999006665</v>
          </cell>
          <cell r="F2297" t="str">
            <v>9999006665</v>
          </cell>
          <cell r="G2297" t="str">
            <v>9999006665</v>
          </cell>
        </row>
        <row r="2298">
          <cell r="A2298" t="str">
            <v>9999006670</v>
          </cell>
          <cell r="B2298" t="str">
            <v>STAPLED STOCK LOANS</v>
          </cell>
          <cell r="C2298" t="str">
            <v>IBF_AU_STATS</v>
          </cell>
          <cell r="D2298" t="str">
            <v>9999006670</v>
          </cell>
          <cell r="E2298" t="str">
            <v>9999006670</v>
          </cell>
          <cell r="F2298" t="str">
            <v>9999006670</v>
          </cell>
          <cell r="G2298" t="str">
            <v>9999006670</v>
          </cell>
        </row>
        <row r="2299">
          <cell r="A2299" t="str">
            <v>9999006675</v>
          </cell>
          <cell r="B2299" t="str">
            <v>LOANS OTHER STRUCT</v>
          </cell>
          <cell r="C2299" t="str">
            <v>IBF_AU_STATS</v>
          </cell>
          <cell r="D2299" t="str">
            <v>9999006675</v>
          </cell>
          <cell r="E2299" t="str">
            <v>9999006675</v>
          </cell>
          <cell r="F2299" t="str">
            <v>9999006675</v>
          </cell>
          <cell r="G2299" t="str">
            <v>9999006675</v>
          </cell>
        </row>
        <row r="2300">
          <cell r="A2300" t="str">
            <v>9999006680</v>
          </cell>
          <cell r="B2300" t="str">
            <v>LOANS OTHER BULLION</v>
          </cell>
          <cell r="C2300" t="str">
            <v>IBF_AU_STATS</v>
          </cell>
          <cell r="D2300" t="str">
            <v>9999006680</v>
          </cell>
          <cell r="E2300" t="str">
            <v>9999006680</v>
          </cell>
          <cell r="F2300" t="str">
            <v>9999006680</v>
          </cell>
          <cell r="G2300" t="str">
            <v>9999006680</v>
          </cell>
        </row>
        <row r="2301">
          <cell r="A2301" t="str">
            <v>9999006685</v>
          </cell>
          <cell r="B2301" t="str">
            <v>LOAN UNEARNED INCOME</v>
          </cell>
          <cell r="C2301" t="str">
            <v>IBF_AU_STATS</v>
          </cell>
          <cell r="D2301" t="str">
            <v>9999006685</v>
          </cell>
          <cell r="E2301" t="str">
            <v>9999006685</v>
          </cell>
          <cell r="F2301" t="str">
            <v>9999006685</v>
          </cell>
          <cell r="G2301" t="str">
            <v>9999006685</v>
          </cell>
        </row>
        <row r="2302">
          <cell r="A2302" t="str">
            <v>9999006690</v>
          </cell>
          <cell r="B2302" t="str">
            <v>LOANS OTHER COMMERCIAL</v>
          </cell>
          <cell r="C2302" t="str">
            <v>IBF_AU_STATS</v>
          </cell>
          <cell r="D2302" t="str">
            <v>9999006690</v>
          </cell>
          <cell r="E2302" t="str">
            <v>9999006690</v>
          </cell>
          <cell r="F2302" t="str">
            <v>9999006690</v>
          </cell>
          <cell r="G2302" t="str">
            <v>9999006690</v>
          </cell>
        </row>
        <row r="2303">
          <cell r="A2303" t="str">
            <v>9999006695</v>
          </cell>
          <cell r="B2303" t="str">
            <v>YEARLY AVG VOL LOANS</v>
          </cell>
          <cell r="C2303" t="str">
            <v>IBF_AU_STATS</v>
          </cell>
          <cell r="D2303" t="str">
            <v>9999006695</v>
          </cell>
          <cell r="E2303" t="str">
            <v>9999006695</v>
          </cell>
          <cell r="F2303" t="str">
            <v>9999006695</v>
          </cell>
          <cell r="G2303" t="str">
            <v>9999006695</v>
          </cell>
        </row>
        <row r="2304">
          <cell r="A2304" t="str">
            <v>9999006699</v>
          </cell>
          <cell r="B2304" t="str">
            <v>YTD AV VOLUME GL ACCOUNT 1355</v>
          </cell>
          <cell r="C2304" t="str">
            <v>IBF_AU_STATS</v>
          </cell>
          <cell r="D2304" t="str">
            <v>9999006699</v>
          </cell>
          <cell r="E2304" t="str">
            <v>9999006699</v>
          </cell>
          <cell r="F2304" t="str">
            <v>9999006699</v>
          </cell>
          <cell r="G2304" t="str">
            <v>9999006699</v>
          </cell>
        </row>
        <row r="2305">
          <cell r="A2305" t="str">
            <v>9999006700</v>
          </cell>
          <cell r="B2305" t="str">
            <v>FOD RECOVERY CORP REPORTING</v>
          </cell>
          <cell r="C2305" t="str">
            <v>IBF_AU_STATS</v>
          </cell>
          <cell r="D2305" t="str">
            <v>9999006700</v>
          </cell>
          <cell r="E2305" t="str">
            <v>9999006700</v>
          </cell>
          <cell r="F2305" t="str">
            <v>9999006700</v>
          </cell>
          <cell r="G2305" t="str">
            <v>9999006700</v>
          </cell>
        </row>
        <row r="2306">
          <cell r="A2306" t="str">
            <v>9999006701</v>
          </cell>
          <cell r="B2306" t="str">
            <v>FOD RECOVERY - FORM &amp; TRAINING</v>
          </cell>
          <cell r="C2306" t="str">
            <v>IBF_AU_STATS</v>
          </cell>
          <cell r="D2306" t="str">
            <v>9999006701</v>
          </cell>
          <cell r="E2306" t="str">
            <v>9999006701</v>
          </cell>
          <cell r="F2306" t="str">
            <v>9999006701</v>
          </cell>
          <cell r="G2306" t="str">
            <v>9999006701</v>
          </cell>
        </row>
        <row r="2307">
          <cell r="A2307" t="str">
            <v>9999006710</v>
          </cell>
          <cell r="B2307" t="str">
            <v>FOD RECOVERY FIN ACCOUNTING</v>
          </cell>
          <cell r="C2307" t="str">
            <v>IBF_AU_STATS</v>
          </cell>
          <cell r="D2307" t="str">
            <v>9999006710</v>
          </cell>
          <cell r="E2307" t="str">
            <v>9999006710</v>
          </cell>
          <cell r="F2307" t="str">
            <v>9999006710</v>
          </cell>
          <cell r="G2307" t="str">
            <v>9999006710</v>
          </cell>
        </row>
        <row r="2308">
          <cell r="A2308" t="str">
            <v>9999006711</v>
          </cell>
          <cell r="B2308" t="str">
            <v>FOD RECOVERY - OWN FUNDS</v>
          </cell>
          <cell r="C2308" t="str">
            <v>IBF_AU_STATS</v>
          </cell>
          <cell r="D2308" t="str">
            <v>9999006711</v>
          </cell>
          <cell r="E2308" t="str">
            <v>9999006711</v>
          </cell>
          <cell r="F2308" t="str">
            <v>9999006711</v>
          </cell>
          <cell r="G2308" t="str">
            <v>9999006711</v>
          </cell>
        </row>
        <row r="2309">
          <cell r="A2309" t="str">
            <v>9999006720</v>
          </cell>
          <cell r="B2309" t="str">
            <v>FOD RECOVERY FIN IMPROVEMENT</v>
          </cell>
          <cell r="C2309" t="str">
            <v>IBF_AU_STATS</v>
          </cell>
          <cell r="D2309" t="str">
            <v>9999006720</v>
          </cell>
          <cell r="E2309" t="str">
            <v>9999006720</v>
          </cell>
          <cell r="F2309" t="str">
            <v>9999006720</v>
          </cell>
          <cell r="G2309" t="str">
            <v>9999006720</v>
          </cell>
        </row>
        <row r="2310">
          <cell r="A2310" t="str">
            <v>9999006730</v>
          </cell>
          <cell r="B2310" t="str">
            <v>FOD RECOVERY REG REPORTING</v>
          </cell>
          <cell r="C2310" t="str">
            <v>IBF_AU_STATS</v>
          </cell>
          <cell r="D2310" t="str">
            <v>9999006730</v>
          </cell>
          <cell r="E2310" t="str">
            <v>9999006730</v>
          </cell>
          <cell r="F2310" t="str">
            <v>9999006730</v>
          </cell>
          <cell r="G2310" t="str">
            <v>9999006730</v>
          </cell>
        </row>
        <row r="2311">
          <cell r="A2311" t="str">
            <v>9999006740</v>
          </cell>
          <cell r="B2311" t="str">
            <v>FOD RECOVERY  TRADE SUPPORT</v>
          </cell>
          <cell r="C2311" t="str">
            <v>IBF_AU_STATS</v>
          </cell>
          <cell r="D2311" t="str">
            <v>9999006740</v>
          </cell>
          <cell r="E2311" t="str">
            <v>9999006740</v>
          </cell>
          <cell r="F2311" t="str">
            <v>9999006740</v>
          </cell>
          <cell r="G2311" t="str">
            <v>9999006740</v>
          </cell>
        </row>
        <row r="2312">
          <cell r="A2312" t="str">
            <v>9999006750</v>
          </cell>
          <cell r="B2312" t="str">
            <v>FOD RECOVERY - GRADUATES</v>
          </cell>
          <cell r="C2312" t="str">
            <v>IBF_AU_STATS</v>
          </cell>
          <cell r="D2312" t="str">
            <v>9999006750</v>
          </cell>
          <cell r="E2312" t="str">
            <v>9999006750</v>
          </cell>
          <cell r="F2312" t="str">
            <v>9999006750</v>
          </cell>
          <cell r="G2312" t="str">
            <v>9999006750</v>
          </cell>
        </row>
        <row r="2313">
          <cell r="A2313" t="str">
            <v>9999006800</v>
          </cell>
          <cell r="B2313" t="str">
            <v>FOD RECOVERY FIN PLANNING</v>
          </cell>
          <cell r="C2313" t="str">
            <v>IBF_AU_STATS</v>
          </cell>
          <cell r="D2313" t="str">
            <v>9999006800</v>
          </cell>
          <cell r="E2313" t="str">
            <v>9999006800</v>
          </cell>
          <cell r="F2313" t="str">
            <v>9999006800</v>
          </cell>
          <cell r="G2313" t="str">
            <v>9999006800</v>
          </cell>
        </row>
        <row r="2314">
          <cell r="A2314" t="str">
            <v>9999006810</v>
          </cell>
          <cell r="B2314" t="str">
            <v>BUD YTD AVG VOL LOANS</v>
          </cell>
          <cell r="C2314" t="str">
            <v>IBF_AU_STATS</v>
          </cell>
          <cell r="D2314" t="str">
            <v>9999006810</v>
          </cell>
          <cell r="E2314" t="str">
            <v>9999006810</v>
          </cell>
          <cell r="F2314" t="str">
            <v>9999006810</v>
          </cell>
          <cell r="G2314" t="str">
            <v>9999006810</v>
          </cell>
        </row>
        <row r="2315">
          <cell r="A2315" t="str">
            <v>9999006820</v>
          </cell>
          <cell r="B2315" t="str">
            <v>CURR DEPOS IB OTHER</v>
          </cell>
          <cell r="C2315" t="str">
            <v>IBF_AU_STATS</v>
          </cell>
          <cell r="D2315" t="str">
            <v>9999006820</v>
          </cell>
          <cell r="E2315" t="str">
            <v>9999006820</v>
          </cell>
          <cell r="F2315" t="str">
            <v>9999006820</v>
          </cell>
          <cell r="G2315" t="str">
            <v>9999006820</v>
          </cell>
        </row>
        <row r="2316">
          <cell r="A2316" t="str">
            <v>9999006830</v>
          </cell>
          <cell r="B2316" t="str">
            <v>YEARLY AVG VOL LOANS</v>
          </cell>
          <cell r="C2316" t="str">
            <v>IBF_AU_STATS</v>
          </cell>
          <cell r="D2316" t="str">
            <v>9999006830</v>
          </cell>
          <cell r="E2316" t="str">
            <v>9999006830</v>
          </cell>
          <cell r="F2316" t="str">
            <v>9999006830</v>
          </cell>
          <cell r="G2316" t="str">
            <v>9999006830</v>
          </cell>
        </row>
        <row r="2317">
          <cell r="A2317" t="str">
            <v>9999006840</v>
          </cell>
          <cell r="B2317" t="str">
            <v>YTD AV VOLUME GL ACCOUNT 3308</v>
          </cell>
          <cell r="C2317" t="str">
            <v>IBF_AU_STATS</v>
          </cell>
          <cell r="D2317" t="str">
            <v>9999006840</v>
          </cell>
          <cell r="E2317" t="str">
            <v>9999006840</v>
          </cell>
          <cell r="F2317" t="str">
            <v>9999006840</v>
          </cell>
          <cell r="G2317" t="str">
            <v>9999006840</v>
          </cell>
        </row>
        <row r="2318">
          <cell r="A2318" t="str">
            <v>9999006900</v>
          </cell>
          <cell r="B2318" t="str">
            <v>FOD RECOVERY GMR</v>
          </cell>
          <cell r="C2318" t="str">
            <v>IBF_AU_STATS</v>
          </cell>
          <cell r="D2318" t="str">
            <v>9999006900</v>
          </cell>
          <cell r="E2318" t="str">
            <v>9999006900</v>
          </cell>
          <cell r="F2318" t="str">
            <v>9999006900</v>
          </cell>
          <cell r="G2318" t="str">
            <v>9999006900</v>
          </cell>
        </row>
        <row r="2319">
          <cell r="A2319" t="str">
            <v>9999006905</v>
          </cell>
          <cell r="B2319" t="str">
            <v>BUD YTD AVG VOL LOANS</v>
          </cell>
          <cell r="C2319" t="str">
            <v>IBF_AU_STATS</v>
          </cell>
          <cell r="D2319" t="str">
            <v>9999006905</v>
          </cell>
          <cell r="E2319" t="str">
            <v>9999006905</v>
          </cell>
          <cell r="F2319" t="str">
            <v>9999006905</v>
          </cell>
          <cell r="G2319" t="str">
            <v>9999006905</v>
          </cell>
        </row>
        <row r="2320">
          <cell r="A2320" t="str">
            <v>9999006910</v>
          </cell>
          <cell r="B2320" t="str">
            <v>TERM DEPOSITS BULLION</v>
          </cell>
          <cell r="C2320" t="str">
            <v>IBF_AU_STATS</v>
          </cell>
          <cell r="D2320" t="str">
            <v>9999006910</v>
          </cell>
          <cell r="E2320" t="str">
            <v>9999006910</v>
          </cell>
          <cell r="F2320" t="str">
            <v>9999006910</v>
          </cell>
          <cell r="G2320" t="str">
            <v>9999006910</v>
          </cell>
        </row>
        <row r="2321">
          <cell r="A2321" t="str">
            <v>9999006915</v>
          </cell>
          <cell r="B2321" t="str">
            <v>TERM DEPOSITS - MBL LOAN</v>
          </cell>
          <cell r="C2321" t="str">
            <v>IBF_AU_STATS</v>
          </cell>
          <cell r="D2321" t="str">
            <v>9999006915</v>
          </cell>
          <cell r="E2321" t="str">
            <v>9999006915</v>
          </cell>
          <cell r="F2321" t="str">
            <v>9999006915</v>
          </cell>
          <cell r="G2321" t="str">
            <v>9999006915</v>
          </cell>
        </row>
        <row r="2322">
          <cell r="A2322" t="str">
            <v>9999006920</v>
          </cell>
          <cell r="B2322" t="str">
            <v>TERM DEPOSITS NONRESN</v>
          </cell>
          <cell r="C2322" t="str">
            <v>IBF_AU_STATS</v>
          </cell>
          <cell r="D2322" t="str">
            <v>9999006920</v>
          </cell>
          <cell r="E2322" t="str">
            <v>9999006920</v>
          </cell>
          <cell r="F2322" t="str">
            <v>9999006920</v>
          </cell>
          <cell r="G2322" t="str">
            <v>9999006920</v>
          </cell>
        </row>
        <row r="2323">
          <cell r="A2323" t="str">
            <v>9999006925</v>
          </cell>
          <cell r="B2323" t="str">
            <v>TERM DEPOSITS FIXED OTHER</v>
          </cell>
          <cell r="C2323" t="str">
            <v>IBF_AU_STATS</v>
          </cell>
          <cell r="D2323" t="str">
            <v>9999006925</v>
          </cell>
          <cell r="E2323" t="str">
            <v>9999006925</v>
          </cell>
          <cell r="F2323" t="str">
            <v>9999006925</v>
          </cell>
          <cell r="G2323" t="str">
            <v>9999006925</v>
          </cell>
        </row>
        <row r="2324">
          <cell r="A2324" t="str">
            <v>9999006930</v>
          </cell>
          <cell r="B2324" t="str">
            <v>DEPOSITS SETOFF</v>
          </cell>
          <cell r="C2324" t="str">
            <v>IBF_AU_STATS</v>
          </cell>
          <cell r="D2324" t="str">
            <v>9999006930</v>
          </cell>
          <cell r="E2324" t="str">
            <v>9999006930</v>
          </cell>
          <cell r="F2324" t="str">
            <v>9999006930</v>
          </cell>
          <cell r="G2324" t="str">
            <v>9999006930</v>
          </cell>
        </row>
        <row r="2325">
          <cell r="A2325" t="str">
            <v>9999006935</v>
          </cell>
          <cell r="B2325" t="str">
            <v>TERM DEPOSITS FIXED OTHER</v>
          </cell>
          <cell r="C2325" t="str">
            <v>IBF_AU_STATS</v>
          </cell>
          <cell r="D2325" t="str">
            <v>9999006935</v>
          </cell>
          <cell r="E2325" t="str">
            <v>9999006935</v>
          </cell>
          <cell r="F2325" t="str">
            <v>9999006935</v>
          </cell>
          <cell r="G2325" t="str">
            <v>9999006935</v>
          </cell>
        </row>
        <row r="2326">
          <cell r="A2326" t="str">
            <v>9999006940</v>
          </cell>
          <cell r="B2326" t="str">
            <v>YEARLY AVG VOL LOANS</v>
          </cell>
          <cell r="C2326" t="str">
            <v>IBF_AU_STATS</v>
          </cell>
          <cell r="D2326" t="str">
            <v>9999006940</v>
          </cell>
          <cell r="E2326" t="str">
            <v>9999006940</v>
          </cell>
          <cell r="F2326" t="str">
            <v>9999006940</v>
          </cell>
          <cell r="G2326" t="str">
            <v>9999006940</v>
          </cell>
        </row>
        <row r="2327">
          <cell r="A2327" t="str">
            <v>9999006945</v>
          </cell>
          <cell r="B2327" t="str">
            <v>YTD AV VOLUME GL ACCOUNT 3328</v>
          </cell>
          <cell r="C2327" t="str">
            <v>IBF_AU_STATS</v>
          </cell>
          <cell r="D2327" t="str">
            <v>9999006945</v>
          </cell>
          <cell r="E2327" t="str">
            <v>9999006945</v>
          </cell>
          <cell r="F2327" t="str">
            <v>9999006945</v>
          </cell>
          <cell r="G2327" t="str">
            <v>9999006945</v>
          </cell>
        </row>
        <row r="2328">
          <cell r="A2328" t="str">
            <v>9999007000</v>
          </cell>
          <cell r="B2328" t="str">
            <v>FOD RECOVERY HR FINANCE</v>
          </cell>
          <cell r="C2328" t="str">
            <v>IBF_AU_STATS</v>
          </cell>
          <cell r="D2328" t="str">
            <v>9999007000</v>
          </cell>
          <cell r="E2328" t="str">
            <v>9999007000</v>
          </cell>
          <cell r="F2328" t="str">
            <v>9999007000</v>
          </cell>
          <cell r="G2328" t="str">
            <v>9999007000</v>
          </cell>
        </row>
        <row r="2329">
          <cell r="A2329" t="str">
            <v>9999007001</v>
          </cell>
          <cell r="B2329" t="str">
            <v>FOD HR PS ACCT</v>
          </cell>
          <cell r="C2329" t="str">
            <v>IBF_AU_STATS</v>
          </cell>
          <cell r="D2329" t="str">
            <v>9999007001</v>
          </cell>
          <cell r="E2329" t="str">
            <v>9999007001</v>
          </cell>
          <cell r="F2329" t="str">
            <v>9999007001</v>
          </cell>
          <cell r="G2329" t="str">
            <v>9999007001</v>
          </cell>
        </row>
        <row r="2330">
          <cell r="A2330" t="str">
            <v>9999007002</v>
          </cell>
          <cell r="B2330" t="str">
            <v>FOD HR FINANCE</v>
          </cell>
          <cell r="C2330" t="str">
            <v>IBF_AU_STATS</v>
          </cell>
          <cell r="D2330" t="str">
            <v>9999007002</v>
          </cell>
          <cell r="E2330" t="str">
            <v>9999007002</v>
          </cell>
          <cell r="F2330" t="str">
            <v>9999007002</v>
          </cell>
          <cell r="G2330" t="str">
            <v>9999007002</v>
          </cell>
        </row>
        <row r="2331">
          <cell r="A2331" t="str">
            <v>9999007003</v>
          </cell>
          <cell r="B2331" t="str">
            <v>FOD HR PS ACCT (HC) OS</v>
          </cell>
          <cell r="C2331" t="str">
            <v>IBF_AU_STATS</v>
          </cell>
          <cell r="D2331" t="str">
            <v>9999007003</v>
          </cell>
          <cell r="E2331" t="str">
            <v>9999007003</v>
          </cell>
          <cell r="F2331" t="str">
            <v>9999007003</v>
          </cell>
          <cell r="G2331" t="str">
            <v>9999007003</v>
          </cell>
        </row>
        <row r="2332">
          <cell r="A2332" t="str">
            <v>9999007010</v>
          </cell>
          <cell r="B2332" t="str">
            <v>FOD RECOVERY - BS FINANCE</v>
          </cell>
          <cell r="C2332" t="str">
            <v>IBF_AU_STATS</v>
          </cell>
          <cell r="D2332" t="str">
            <v>9999007010</v>
          </cell>
          <cell r="E2332" t="str">
            <v>9999007010</v>
          </cell>
          <cell r="F2332" t="str">
            <v>9999007010</v>
          </cell>
          <cell r="G2332" t="str">
            <v>9999007010</v>
          </cell>
        </row>
        <row r="2333">
          <cell r="A2333" t="str">
            <v>9999007100</v>
          </cell>
          <cell r="B2333" t="str">
            <v>FOD RECOVERY ISD FINANCE</v>
          </cell>
          <cell r="C2333" t="str">
            <v>IBF_AU_STATS</v>
          </cell>
          <cell r="D2333" t="str">
            <v>9999007100</v>
          </cell>
          <cell r="E2333" t="str">
            <v>9999007100</v>
          </cell>
          <cell r="F2333" t="str">
            <v>9999007100</v>
          </cell>
          <cell r="G2333" t="str">
            <v>9999007100</v>
          </cell>
        </row>
        <row r="2334">
          <cell r="A2334" t="str">
            <v>9999007200</v>
          </cell>
          <cell r="B2334" t="str">
            <v>FOD RECOVERY SAB</v>
          </cell>
          <cell r="C2334" t="str">
            <v>IBF_AU_STATS</v>
          </cell>
          <cell r="D2334" t="str">
            <v>9999007200</v>
          </cell>
          <cell r="E2334" t="str">
            <v>9999007200</v>
          </cell>
          <cell r="F2334" t="str">
            <v>9999007200</v>
          </cell>
          <cell r="G2334" t="str">
            <v>9999007200</v>
          </cell>
        </row>
        <row r="2335">
          <cell r="A2335" t="str">
            <v>9999007201</v>
          </cell>
          <cell r="B2335" t="str">
            <v>PRO HEADCOUNT SYD</v>
          </cell>
          <cell r="C2335" t="str">
            <v>IBF_AU_STATS</v>
          </cell>
          <cell r="D2335" t="str">
            <v>9999007201</v>
          </cell>
          <cell r="E2335" t="str">
            <v>9999007201</v>
          </cell>
          <cell r="F2335" t="str">
            <v>9999007201</v>
          </cell>
          <cell r="G2335" t="str">
            <v>9999007201</v>
          </cell>
        </row>
        <row r="2336">
          <cell r="A2336" t="str">
            <v>9999007300</v>
          </cell>
          <cell r="B2336" t="str">
            <v>FOD RECOVERY OS SUPPORT</v>
          </cell>
          <cell r="C2336" t="str">
            <v>IBF_AU_STATS</v>
          </cell>
          <cell r="D2336" t="str">
            <v>9999007300</v>
          </cell>
          <cell r="E2336" t="str">
            <v>9999007300</v>
          </cell>
          <cell r="F2336" t="str">
            <v>9999007300</v>
          </cell>
          <cell r="G2336" t="str">
            <v>9999007300</v>
          </cell>
        </row>
        <row r="2337">
          <cell r="A2337" t="str">
            <v>9999007400</v>
          </cell>
          <cell r="B2337" t="str">
            <v>FOD RECOVERY CANADA</v>
          </cell>
          <cell r="C2337" t="str">
            <v>IBF_AU_STATS</v>
          </cell>
          <cell r="D2337" t="str">
            <v>9999007400</v>
          </cell>
          <cell r="E2337" t="str">
            <v>9999007400</v>
          </cell>
          <cell r="F2337" t="str">
            <v>9999007400</v>
          </cell>
          <cell r="G2337" t="str">
            <v>9999007400</v>
          </cell>
        </row>
        <row r="2338">
          <cell r="A2338" t="str">
            <v>9999007401</v>
          </cell>
          <cell r="B2338" t="str">
            <v>FOD DEPRECIATION TORONTO</v>
          </cell>
          <cell r="C2338" t="str">
            <v>IBF_AU_STATS</v>
          </cell>
          <cell r="D2338" t="str">
            <v>9999007401</v>
          </cell>
          <cell r="E2338" t="str">
            <v>9999007401</v>
          </cell>
          <cell r="F2338" t="str">
            <v>9999007401</v>
          </cell>
          <cell r="G2338" t="str">
            <v>9999007401</v>
          </cell>
        </row>
        <row r="2339">
          <cell r="A2339" t="str">
            <v>9999007402</v>
          </cell>
          <cell r="B2339" t="str">
            <v>FOD DEPRECIATION VANCOUVER</v>
          </cell>
          <cell r="C2339" t="str">
            <v>IBF_AU_STATS</v>
          </cell>
          <cell r="D2339" t="str">
            <v>9999007402</v>
          </cell>
          <cell r="E2339" t="str">
            <v>9999007402</v>
          </cell>
          <cell r="F2339" t="str">
            <v>9999007402</v>
          </cell>
          <cell r="G2339" t="str">
            <v>9999007402</v>
          </cell>
        </row>
        <row r="2340">
          <cell r="A2340" t="str">
            <v>9999007403</v>
          </cell>
          <cell r="B2340" t="str">
            <v>ORION FINANCE</v>
          </cell>
          <cell r="C2340" t="str">
            <v>IBF_AU_STATS</v>
          </cell>
          <cell r="D2340" t="str">
            <v>9999007403</v>
          </cell>
          <cell r="E2340" t="str">
            <v>9999007403</v>
          </cell>
          <cell r="F2340" t="str">
            <v>9999007403</v>
          </cell>
          <cell r="G2340" t="str">
            <v>9999007403</v>
          </cell>
        </row>
        <row r="2341">
          <cell r="A2341" t="str">
            <v>9999007410</v>
          </cell>
          <cell r="B2341" t="str">
            <v>FOD RECOVERY  CANADA ISF</v>
          </cell>
          <cell r="C2341" t="str">
            <v>IBF_AU_STATS</v>
          </cell>
          <cell r="D2341" t="str">
            <v>9999007410</v>
          </cell>
          <cell r="E2341" t="str">
            <v>9999007410</v>
          </cell>
          <cell r="F2341" t="str">
            <v>9999007410</v>
          </cell>
          <cell r="G2341" t="str">
            <v>9999007410</v>
          </cell>
        </row>
        <row r="2342">
          <cell r="A2342" t="str">
            <v>9999007420</v>
          </cell>
          <cell r="B2342" t="str">
            <v>FOD CANADA MORTGAGES</v>
          </cell>
          <cell r="C2342" t="str">
            <v>IBF_AU_STATS</v>
          </cell>
          <cell r="D2342" t="str">
            <v>9999007420</v>
          </cell>
          <cell r="E2342" t="str">
            <v>9999007420</v>
          </cell>
          <cell r="F2342" t="str">
            <v>9999007420</v>
          </cell>
          <cell r="G2342" t="str">
            <v>9999007420</v>
          </cell>
        </row>
        <row r="2343">
          <cell r="A2343" t="str">
            <v>9999007500</v>
          </cell>
          <cell r="B2343" t="str">
            <v>FOD RECOVERY HONG KONG</v>
          </cell>
          <cell r="C2343" t="str">
            <v>IBF_AU_STATS</v>
          </cell>
          <cell r="D2343" t="str">
            <v>9999007500</v>
          </cell>
          <cell r="E2343" t="str">
            <v>9999007500</v>
          </cell>
          <cell r="F2343" t="str">
            <v>9999007500</v>
          </cell>
          <cell r="G2343" t="str">
            <v>9999007500</v>
          </cell>
        </row>
        <row r="2344">
          <cell r="A2344" t="str">
            <v>9999007510</v>
          </cell>
          <cell r="B2344" t="str">
            <v>FOD RECOVERY  HONG KONG ADM</v>
          </cell>
          <cell r="C2344" t="str">
            <v>IBF_AU_STATS</v>
          </cell>
          <cell r="D2344" t="str">
            <v>9999007510</v>
          </cell>
          <cell r="E2344" t="str">
            <v>9999007510</v>
          </cell>
          <cell r="F2344" t="str">
            <v>9999007510</v>
          </cell>
          <cell r="G2344" t="str">
            <v>9999007510</v>
          </cell>
        </row>
        <row r="2345">
          <cell r="A2345" t="str">
            <v>9999007511</v>
          </cell>
          <cell r="B2345" t="str">
            <v>FOD RECOVERY - HK ISD</v>
          </cell>
          <cell r="C2345" t="str">
            <v>IBF_AU_STATS</v>
          </cell>
          <cell r="D2345" t="str">
            <v>9999007511</v>
          </cell>
          <cell r="E2345" t="str">
            <v>9999007511</v>
          </cell>
          <cell r="F2345" t="str">
            <v>9999007511</v>
          </cell>
          <cell r="G2345" t="str">
            <v>9999007511</v>
          </cell>
        </row>
        <row r="2346">
          <cell r="A2346" t="str">
            <v>9999007512</v>
          </cell>
          <cell r="B2346" t="str">
            <v>FOD RECOVERY - HK BPPIM</v>
          </cell>
          <cell r="C2346" t="str">
            <v>IBF_AU_STATS</v>
          </cell>
          <cell r="D2346" t="str">
            <v>9999007512</v>
          </cell>
          <cell r="E2346" t="str">
            <v>9999007512</v>
          </cell>
          <cell r="F2346" t="str">
            <v>9999007512</v>
          </cell>
          <cell r="G2346" t="str">
            <v>9999007512</v>
          </cell>
        </row>
        <row r="2347">
          <cell r="A2347" t="str">
            <v>9999007513</v>
          </cell>
          <cell r="B2347" t="str">
            <v>FOD RECOVERY - HK EMEMG</v>
          </cell>
          <cell r="C2347" t="str">
            <v>IBF_AU_STATS</v>
          </cell>
          <cell r="D2347" t="str">
            <v>9999007513</v>
          </cell>
          <cell r="E2347" t="str">
            <v>9999007513</v>
          </cell>
          <cell r="F2347" t="str">
            <v>9999007513</v>
          </cell>
          <cell r="G2347" t="str">
            <v>9999007513</v>
          </cell>
        </row>
        <row r="2348">
          <cell r="A2348" t="str">
            <v>9999007514</v>
          </cell>
          <cell r="B2348" t="str">
            <v>FOD RECOVERY-CHINA</v>
          </cell>
          <cell r="C2348" t="str">
            <v>IBF_AU_STATS</v>
          </cell>
          <cell r="D2348" t="str">
            <v>9999007514</v>
          </cell>
          <cell r="E2348" t="str">
            <v>9999007514</v>
          </cell>
          <cell r="F2348" t="str">
            <v>9999007514</v>
          </cell>
          <cell r="G2348" t="str">
            <v>9999007514</v>
          </cell>
        </row>
        <row r="2349">
          <cell r="A2349" t="str">
            <v>9999007515</v>
          </cell>
          <cell r="B2349" t="str">
            <v>P46CH SHA DYN</v>
          </cell>
          <cell r="C2349" t="str">
            <v>IBF_AU_STATS</v>
          </cell>
          <cell r="D2349" t="str">
            <v>9999007515</v>
          </cell>
          <cell r="E2349" t="str">
            <v>9999007515</v>
          </cell>
          <cell r="F2349" t="str">
            <v>9999007515</v>
          </cell>
          <cell r="G2349" t="str">
            <v>9999007515</v>
          </cell>
        </row>
        <row r="2350">
          <cell r="A2350" t="str">
            <v>9999007516</v>
          </cell>
          <cell r="B2350" t="str">
            <v>P46CH SHA ACGEN</v>
          </cell>
          <cell r="C2350" t="str">
            <v>IBF_AU_STATS</v>
          </cell>
          <cell r="D2350" t="str">
            <v>9999007516</v>
          </cell>
          <cell r="E2350" t="str">
            <v>9999007516</v>
          </cell>
          <cell r="F2350" t="str">
            <v>9999007516</v>
          </cell>
          <cell r="G2350" t="str">
            <v>9999007516</v>
          </cell>
        </row>
        <row r="2351">
          <cell r="A2351" t="str">
            <v>9999007520</v>
          </cell>
          <cell r="B2351" t="str">
            <v>FOD RECOVERY  HONG KONG REG</v>
          </cell>
          <cell r="C2351" t="str">
            <v>IBF_AU_STATS</v>
          </cell>
          <cell r="D2351" t="str">
            <v>9999007520</v>
          </cell>
          <cell r="E2351" t="str">
            <v>9999007520</v>
          </cell>
          <cell r="F2351" t="str">
            <v>9999007520</v>
          </cell>
          <cell r="G2351" t="str">
            <v>9999007520</v>
          </cell>
        </row>
        <row r="2352">
          <cell r="A2352" t="str">
            <v>9999007600</v>
          </cell>
          <cell r="B2352" t="str">
            <v>FOD RECOVERY JAPAN</v>
          </cell>
          <cell r="C2352" t="str">
            <v>IBF_AU_STATS</v>
          </cell>
          <cell r="D2352" t="str">
            <v>9999007600</v>
          </cell>
          <cell r="E2352" t="str">
            <v>9999007600</v>
          </cell>
          <cell r="F2352" t="str">
            <v>9999007600</v>
          </cell>
          <cell r="G2352" t="str">
            <v>9999007600</v>
          </cell>
        </row>
        <row r="2353">
          <cell r="A2353" t="str">
            <v>9999007650</v>
          </cell>
          <cell r="B2353" t="str">
            <v>FOD RECOVERY - JAPAN BPG</v>
          </cell>
          <cell r="C2353" t="str">
            <v>IBF_AU_STATS</v>
          </cell>
          <cell r="D2353" t="str">
            <v>9999007650</v>
          </cell>
          <cell r="E2353" t="str">
            <v>9999007650</v>
          </cell>
          <cell r="F2353" t="str">
            <v>9999007650</v>
          </cell>
          <cell r="G2353" t="str">
            <v>9999007650</v>
          </cell>
        </row>
        <row r="2354">
          <cell r="A2354" t="str">
            <v>9999007700</v>
          </cell>
          <cell r="B2354" t="str">
            <v>FOD RECOVERY LONDON</v>
          </cell>
          <cell r="C2354" t="str">
            <v>IBF_AU_STATS</v>
          </cell>
          <cell r="D2354" t="str">
            <v>9999007700</v>
          </cell>
          <cell r="E2354" t="str">
            <v>9999007700</v>
          </cell>
          <cell r="F2354" t="str">
            <v>9999007700</v>
          </cell>
          <cell r="G2354" t="str">
            <v>9999007700</v>
          </cell>
        </row>
        <row r="2355">
          <cell r="A2355" t="str">
            <v>9999007710</v>
          </cell>
          <cell r="B2355" t="str">
            <v>FOD RECOVERY  LONDON ISF</v>
          </cell>
          <cell r="C2355" t="str">
            <v>IBF_AU_STATS</v>
          </cell>
          <cell r="D2355" t="str">
            <v>9999007710</v>
          </cell>
          <cell r="E2355" t="str">
            <v>9999007710</v>
          </cell>
          <cell r="F2355" t="str">
            <v>9999007710</v>
          </cell>
          <cell r="G2355" t="str">
            <v>9999007710</v>
          </cell>
        </row>
        <row r="2356">
          <cell r="A2356" t="str">
            <v>9999007720</v>
          </cell>
          <cell r="B2356" t="str">
            <v>FOD RECOVERY - LONDON AP</v>
          </cell>
          <cell r="C2356" t="str">
            <v>IBF_AU_STATS</v>
          </cell>
          <cell r="D2356" t="str">
            <v>9999007720</v>
          </cell>
          <cell r="E2356" t="str">
            <v>9999007720</v>
          </cell>
          <cell r="F2356" t="str">
            <v>9999007720</v>
          </cell>
          <cell r="G2356" t="str">
            <v>9999007720</v>
          </cell>
        </row>
        <row r="2357">
          <cell r="A2357" t="str">
            <v>9999007800</v>
          </cell>
          <cell r="B2357" t="str">
            <v>FOD RECOVERY MALAYSIA</v>
          </cell>
          <cell r="C2357" t="str">
            <v>IBF_AU_STATS</v>
          </cell>
          <cell r="D2357" t="str">
            <v>9999007800</v>
          </cell>
          <cell r="E2357" t="str">
            <v>9999007800</v>
          </cell>
          <cell r="F2357" t="str">
            <v>9999007800</v>
          </cell>
          <cell r="G2357" t="str">
            <v>9999007800</v>
          </cell>
        </row>
        <row r="2358">
          <cell r="A2358" t="str">
            <v>9999007900</v>
          </cell>
          <cell r="B2358" t="str">
            <v>FOD RECOVERY MEMPHIS</v>
          </cell>
          <cell r="C2358" t="str">
            <v>IBF_AU_STATS</v>
          </cell>
          <cell r="D2358" t="str">
            <v>9999007900</v>
          </cell>
          <cell r="E2358" t="str">
            <v>9999007900</v>
          </cell>
          <cell r="F2358" t="str">
            <v>9999007900</v>
          </cell>
          <cell r="G2358" t="str">
            <v>9999007900</v>
          </cell>
        </row>
        <row r="2359">
          <cell r="A2359" t="str">
            <v>9999007905</v>
          </cell>
          <cell r="B2359" t="str">
            <v>FOD USA - HOUSTON</v>
          </cell>
          <cell r="C2359" t="str">
            <v>IBF_AU_STATS</v>
          </cell>
          <cell r="D2359" t="str">
            <v>9999007905</v>
          </cell>
          <cell r="E2359" t="str">
            <v>9999007905</v>
          </cell>
          <cell r="F2359" t="str">
            <v>9999007905</v>
          </cell>
          <cell r="G2359" t="str">
            <v>9999007905</v>
          </cell>
        </row>
        <row r="2360">
          <cell r="A2360" t="str">
            <v>9999007910</v>
          </cell>
          <cell r="B2360" t="str">
            <v>FOD RECOV-NYC 125 W55TH FITOUT</v>
          </cell>
          <cell r="C2360" t="str">
            <v>IBF_AU_STATS</v>
          </cell>
          <cell r="D2360" t="str">
            <v>9999007910</v>
          </cell>
          <cell r="E2360" t="str">
            <v>9999007910</v>
          </cell>
          <cell r="F2360" t="str">
            <v>9999007910</v>
          </cell>
          <cell r="G2360" t="str">
            <v>9999007910</v>
          </cell>
        </row>
        <row r="2361">
          <cell r="A2361" t="str">
            <v>9999007911</v>
          </cell>
          <cell r="B2361" t="str">
            <v>FOD RECOV-NYC 600 5TH FITOUT</v>
          </cell>
          <cell r="C2361" t="str">
            <v>IBF_AU_STATS</v>
          </cell>
          <cell r="D2361" t="str">
            <v>9999007911</v>
          </cell>
          <cell r="E2361" t="str">
            <v>9999007911</v>
          </cell>
          <cell r="F2361" t="str">
            <v>9999007911</v>
          </cell>
          <cell r="G2361" t="str">
            <v>9999007911</v>
          </cell>
        </row>
        <row r="2362">
          <cell r="A2362" t="str">
            <v>9999007960</v>
          </cell>
          <cell r="B2362" t="str">
            <v>FOD RECOVERY - KOREA</v>
          </cell>
          <cell r="C2362" t="str">
            <v>IBF_AU_STATS</v>
          </cell>
          <cell r="D2362" t="str">
            <v>9999007960</v>
          </cell>
          <cell r="E2362" t="str">
            <v>9999007960</v>
          </cell>
          <cell r="F2362" t="str">
            <v>9999007960</v>
          </cell>
          <cell r="G2362" t="str">
            <v>9999007960</v>
          </cell>
        </row>
        <row r="2363">
          <cell r="A2363" t="str">
            <v>9999007965</v>
          </cell>
          <cell r="B2363" t="str">
            <v>FOD RECOVERY - KOREA MKOM</v>
          </cell>
          <cell r="C2363" t="str">
            <v>IBF_AU_STATS</v>
          </cell>
          <cell r="D2363" t="str">
            <v>9999007965</v>
          </cell>
          <cell r="E2363" t="str">
            <v>9999007965</v>
          </cell>
          <cell r="F2363" t="str">
            <v>9999007965</v>
          </cell>
          <cell r="G2363" t="str">
            <v>9999007965</v>
          </cell>
        </row>
        <row r="2364">
          <cell r="A2364" t="str">
            <v>9999008000</v>
          </cell>
          <cell r="B2364" t="str">
            <v>FOD RECOVERY MILAN</v>
          </cell>
          <cell r="C2364" t="str">
            <v>IBF_AU_STATS</v>
          </cell>
          <cell r="D2364" t="str">
            <v>9999008000</v>
          </cell>
          <cell r="E2364" t="str">
            <v>9999008000</v>
          </cell>
          <cell r="F2364" t="str">
            <v>9999008000</v>
          </cell>
          <cell r="G2364" t="str">
            <v>9999008000</v>
          </cell>
        </row>
        <row r="2365">
          <cell r="A2365" t="str">
            <v>9999008100</v>
          </cell>
          <cell r="B2365" t="str">
            <v>FOD RECOVERY NEW YORK</v>
          </cell>
          <cell r="C2365" t="str">
            <v>IBF_AU_STATS</v>
          </cell>
          <cell r="D2365" t="str">
            <v>9999008100</v>
          </cell>
          <cell r="E2365" t="str">
            <v>9999008100</v>
          </cell>
          <cell r="F2365" t="str">
            <v>9999008100</v>
          </cell>
          <cell r="G2365" t="str">
            <v>9999008100</v>
          </cell>
        </row>
        <row r="2366">
          <cell r="A2366" t="str">
            <v>9999008105</v>
          </cell>
          <cell r="B2366" t="str">
            <v>FOD RECOVERY - CAG NY</v>
          </cell>
          <cell r="C2366" t="str">
            <v>IBF_AU_STATS</v>
          </cell>
          <cell r="D2366" t="str">
            <v>9999008105</v>
          </cell>
          <cell r="E2366" t="str">
            <v>9999008105</v>
          </cell>
          <cell r="F2366" t="str">
            <v>9999008105</v>
          </cell>
          <cell r="G2366" t="str">
            <v>9999008105</v>
          </cell>
        </row>
        <row r="2367">
          <cell r="A2367" t="str">
            <v>9999008106</v>
          </cell>
          <cell r="B2367" t="str">
            <v>FD RECOVERY NYC FIN AND PLAN</v>
          </cell>
          <cell r="C2367" t="str">
            <v>IBF_AU_STATS</v>
          </cell>
          <cell r="D2367" t="str">
            <v>9999008106</v>
          </cell>
          <cell r="E2367" t="str">
            <v>9999008106</v>
          </cell>
          <cell r="F2367" t="str">
            <v>9999008106</v>
          </cell>
          <cell r="G2367" t="str">
            <v>9999008106</v>
          </cell>
        </row>
        <row r="2368">
          <cell r="A2368" t="str">
            <v>9999008107</v>
          </cell>
          <cell r="B2368" t="str">
            <v>FD RECOVERY LAX</v>
          </cell>
          <cell r="C2368" t="str">
            <v>IBF_AU_STATS</v>
          </cell>
          <cell r="D2368" t="str">
            <v>9999008107</v>
          </cell>
          <cell r="E2368" t="str">
            <v>9999008107</v>
          </cell>
          <cell r="F2368" t="str">
            <v>9999008107</v>
          </cell>
          <cell r="G2368" t="str">
            <v>9999008107</v>
          </cell>
        </row>
        <row r="2369">
          <cell r="A2369" t="str">
            <v>9999008110</v>
          </cell>
          <cell r="B2369" t="str">
            <v>FOD RECOVERY NEW YORK ISF</v>
          </cell>
          <cell r="C2369" t="str">
            <v>IBF_AU_STATS</v>
          </cell>
          <cell r="D2369" t="str">
            <v>9999008110</v>
          </cell>
          <cell r="E2369" t="str">
            <v>9999008110</v>
          </cell>
          <cell r="F2369" t="str">
            <v>9999008110</v>
          </cell>
          <cell r="G2369" t="str">
            <v>9999008110</v>
          </cell>
        </row>
        <row r="2370">
          <cell r="A2370" t="str">
            <v>9999008111</v>
          </cell>
          <cell r="B2370" t="str">
            <v>FOD RECOVERY - NEW YORK AP</v>
          </cell>
          <cell r="C2370" t="str">
            <v>IBF_AU_STATS</v>
          </cell>
          <cell r="D2370" t="str">
            <v>9999008111</v>
          </cell>
          <cell r="E2370" t="str">
            <v>9999008111</v>
          </cell>
          <cell r="F2370" t="str">
            <v>9999008111</v>
          </cell>
          <cell r="G2370" t="str">
            <v>9999008111</v>
          </cell>
        </row>
        <row r="2371">
          <cell r="A2371" t="str">
            <v>9999008112</v>
          </cell>
          <cell r="B2371" t="str">
            <v>FOD RECOVERY - NY FINANCE &amp; PL</v>
          </cell>
          <cell r="C2371" t="str">
            <v>IBF_AU_STATS</v>
          </cell>
          <cell r="D2371" t="str">
            <v>9999008112</v>
          </cell>
          <cell r="E2371" t="str">
            <v>9999008112</v>
          </cell>
          <cell r="F2371" t="str">
            <v>9999008112</v>
          </cell>
          <cell r="G2371" t="str">
            <v>9999008112</v>
          </cell>
        </row>
        <row r="2372">
          <cell r="A2372" t="str">
            <v>9999008120</v>
          </cell>
          <cell r="B2372" t="str">
            <v>HR RECOVERY - LAX HC</v>
          </cell>
          <cell r="C2372" t="str">
            <v>IBF_AU_STATS</v>
          </cell>
          <cell r="D2372" t="str">
            <v>9999008120</v>
          </cell>
          <cell r="E2372" t="str">
            <v>9999008120</v>
          </cell>
          <cell r="F2372" t="str">
            <v>9999008120</v>
          </cell>
          <cell r="G2372" t="str">
            <v>9999008120</v>
          </cell>
        </row>
        <row r="2373">
          <cell r="A2373" t="str">
            <v>9999008200</v>
          </cell>
          <cell r="B2373" t="str">
            <v>FOD RECOVERY NEW ZEALAND</v>
          </cell>
          <cell r="C2373" t="str">
            <v>IBF_AU_STATS</v>
          </cell>
          <cell r="D2373" t="str">
            <v>9999008200</v>
          </cell>
          <cell r="E2373" t="str">
            <v>9999008200</v>
          </cell>
          <cell r="F2373" t="str">
            <v>9999008200</v>
          </cell>
          <cell r="G2373" t="str">
            <v>9999008200</v>
          </cell>
        </row>
        <row r="2374">
          <cell r="A2374" t="str">
            <v>9999008210</v>
          </cell>
          <cell r="B2374" t="str">
            <v>FOD RECOVERY-NZ BPG</v>
          </cell>
          <cell r="C2374" t="str">
            <v>IBF_AU_STATS</v>
          </cell>
          <cell r="D2374" t="str">
            <v>9999008210</v>
          </cell>
          <cell r="E2374" t="str">
            <v>9999008210</v>
          </cell>
          <cell r="F2374" t="str">
            <v>9999008210</v>
          </cell>
          <cell r="G2374" t="str">
            <v>9999008210</v>
          </cell>
        </row>
        <row r="2375">
          <cell r="A2375" t="str">
            <v>9999008220</v>
          </cell>
          <cell r="B2375" t="str">
            <v>BSD RECOVERY-NZ GR</v>
          </cell>
          <cell r="C2375" t="str">
            <v>IBF_AU_STATS</v>
          </cell>
          <cell r="D2375" t="str">
            <v>9999008220</v>
          </cell>
          <cell r="E2375" t="str">
            <v>9999008220</v>
          </cell>
          <cell r="F2375" t="str">
            <v>9999008220</v>
          </cell>
          <cell r="G2375" t="str">
            <v>9999008220</v>
          </cell>
        </row>
        <row r="2376">
          <cell r="A2376" t="str">
            <v>9999008300</v>
          </cell>
          <cell r="B2376" t="str">
            <v>FOD RECOVERY MSA HK</v>
          </cell>
          <cell r="C2376" t="str">
            <v>IBF_AU_STATS</v>
          </cell>
          <cell r="D2376" t="str">
            <v>9999008300</v>
          </cell>
          <cell r="E2376" t="str">
            <v>9999008300</v>
          </cell>
          <cell r="F2376" t="str">
            <v>9999008300</v>
          </cell>
          <cell r="G2376" t="str">
            <v>9999008300</v>
          </cell>
        </row>
        <row r="2377">
          <cell r="A2377" t="str">
            <v>9999008310</v>
          </cell>
          <cell r="B2377" t="str">
            <v>FOD RECOVERY  MSA HK REG</v>
          </cell>
          <cell r="C2377" t="str">
            <v>IBF_AU_STATS</v>
          </cell>
          <cell r="D2377" t="str">
            <v>9999008310</v>
          </cell>
          <cell r="E2377" t="str">
            <v>9999008310</v>
          </cell>
          <cell r="F2377" t="str">
            <v>9999008310</v>
          </cell>
          <cell r="G2377" t="str">
            <v>9999008310</v>
          </cell>
        </row>
        <row r="2378">
          <cell r="A2378" t="str">
            <v>9999008320</v>
          </cell>
          <cell r="B2378" t="str">
            <v>FOD RECOVERY  MSA IN</v>
          </cell>
          <cell r="C2378" t="str">
            <v>IBF_AU_STATS</v>
          </cell>
          <cell r="D2378" t="str">
            <v>9999008320</v>
          </cell>
          <cell r="E2378" t="str">
            <v>9999008320</v>
          </cell>
          <cell r="F2378" t="str">
            <v>9999008320</v>
          </cell>
          <cell r="G2378" t="str">
            <v>9999008320</v>
          </cell>
        </row>
        <row r="2379">
          <cell r="A2379" t="str">
            <v>9999008330</v>
          </cell>
          <cell r="B2379" t="str">
            <v>FOD RECOVERY  MSA JA</v>
          </cell>
          <cell r="C2379" t="str">
            <v>IBF_AU_STATS</v>
          </cell>
          <cell r="D2379" t="str">
            <v>9999008330</v>
          </cell>
          <cell r="E2379" t="str">
            <v>9999008330</v>
          </cell>
          <cell r="F2379" t="str">
            <v>9999008330</v>
          </cell>
          <cell r="G2379" t="str">
            <v>9999008330</v>
          </cell>
        </row>
        <row r="2380">
          <cell r="A2380" t="str">
            <v>9999008340</v>
          </cell>
          <cell r="B2380" t="str">
            <v>FOD RECOVERY  MSA KO</v>
          </cell>
          <cell r="C2380" t="str">
            <v>IBF_AU_STATS</v>
          </cell>
          <cell r="D2380" t="str">
            <v>9999008340</v>
          </cell>
          <cell r="E2380" t="str">
            <v>9999008340</v>
          </cell>
          <cell r="F2380" t="str">
            <v>9999008340</v>
          </cell>
          <cell r="G2380" t="str">
            <v>9999008340</v>
          </cell>
        </row>
        <row r="2381">
          <cell r="A2381" t="str">
            <v>9999008350</v>
          </cell>
          <cell r="B2381" t="str">
            <v>FOD RECOVERY  MSA PH</v>
          </cell>
          <cell r="C2381" t="str">
            <v>IBF_AU_STATS</v>
          </cell>
          <cell r="D2381" t="str">
            <v>9999008350</v>
          </cell>
          <cell r="E2381" t="str">
            <v>9999008350</v>
          </cell>
          <cell r="F2381" t="str">
            <v>9999008350</v>
          </cell>
          <cell r="G2381" t="str">
            <v>9999008350</v>
          </cell>
        </row>
        <row r="2382">
          <cell r="A2382" t="str">
            <v>9999008360</v>
          </cell>
          <cell r="B2382" t="str">
            <v>FOD RECOVERY  MSA PH</v>
          </cell>
          <cell r="C2382" t="str">
            <v>IBF_AU_STATS</v>
          </cell>
          <cell r="D2382" t="str">
            <v>9999008360</v>
          </cell>
          <cell r="E2382" t="str">
            <v>9999008360</v>
          </cell>
          <cell r="F2382" t="str">
            <v>9999008360</v>
          </cell>
          <cell r="G2382" t="str">
            <v>9999008360</v>
          </cell>
        </row>
        <row r="2383">
          <cell r="A2383" t="str">
            <v>9999008370</v>
          </cell>
          <cell r="B2383" t="str">
            <v>FOD RECOVERY  MSA SG</v>
          </cell>
          <cell r="C2383" t="str">
            <v>IBF_AU_STATS</v>
          </cell>
          <cell r="D2383" t="str">
            <v>9999008370</v>
          </cell>
          <cell r="E2383" t="str">
            <v>9999008370</v>
          </cell>
          <cell r="F2383" t="str">
            <v>9999008370</v>
          </cell>
          <cell r="G2383" t="str">
            <v>9999008370</v>
          </cell>
        </row>
        <row r="2384">
          <cell r="A2384" t="str">
            <v>9999008371</v>
          </cell>
          <cell r="B2384" t="str">
            <v>FOD Recovery - MSA SNG REG</v>
          </cell>
          <cell r="C2384" t="str">
            <v>IBF_AU_STATS</v>
          </cell>
          <cell r="D2384" t="str">
            <v>9999008371</v>
          </cell>
          <cell r="E2384" t="str">
            <v>9999008371</v>
          </cell>
          <cell r="F2384" t="str">
            <v>9999008371</v>
          </cell>
          <cell r="G2384" t="str">
            <v>9999008371</v>
          </cell>
        </row>
        <row r="2385">
          <cell r="A2385" t="str">
            <v>9999008372</v>
          </cell>
          <cell r="B2385" t="str">
            <v>FOD RECOVERY - MSA SNG ADMIN</v>
          </cell>
          <cell r="C2385" t="str">
            <v>IBF_AU_STATS</v>
          </cell>
          <cell r="D2385" t="str">
            <v>9999008372</v>
          </cell>
          <cell r="E2385" t="str">
            <v>9999008372</v>
          </cell>
          <cell r="F2385" t="str">
            <v>9999008372</v>
          </cell>
          <cell r="G2385" t="str">
            <v>9999008372</v>
          </cell>
        </row>
        <row r="2386">
          <cell r="A2386" t="str">
            <v>9999008373</v>
          </cell>
          <cell r="B2386" t="str">
            <v>FOD RECOVERY - MSA SNG NMS</v>
          </cell>
          <cell r="C2386" t="str">
            <v>IBF_AU_STATS</v>
          </cell>
          <cell r="D2386" t="str">
            <v>9999008373</v>
          </cell>
          <cell r="E2386" t="str">
            <v>9999008373</v>
          </cell>
          <cell r="F2386" t="str">
            <v>9999008373</v>
          </cell>
          <cell r="G2386" t="str">
            <v>9999008373</v>
          </cell>
        </row>
        <row r="2387">
          <cell r="A2387" t="str">
            <v>9999008374</v>
          </cell>
          <cell r="B2387" t="str">
            <v>FOD SINGAPORE IBF</v>
          </cell>
          <cell r="C2387" t="str">
            <v>IBF_AU_STATS</v>
          </cell>
          <cell r="D2387" t="str">
            <v>9999008374</v>
          </cell>
          <cell r="E2387" t="str">
            <v>9999008374</v>
          </cell>
          <cell r="F2387" t="str">
            <v>9999008374</v>
          </cell>
          <cell r="G2387" t="str">
            <v>9999008374</v>
          </cell>
        </row>
        <row r="2388">
          <cell r="A2388" t="str">
            <v>9999008380</v>
          </cell>
          <cell r="B2388" t="str">
            <v>FOD RECOVERY  MSA TW</v>
          </cell>
          <cell r="C2388" t="str">
            <v>IBF_AU_STATS</v>
          </cell>
          <cell r="D2388" t="str">
            <v>9999008380</v>
          </cell>
          <cell r="E2388" t="str">
            <v>9999008380</v>
          </cell>
          <cell r="F2388" t="str">
            <v>9999008380</v>
          </cell>
          <cell r="G2388" t="str">
            <v>9999008380</v>
          </cell>
        </row>
        <row r="2389">
          <cell r="A2389" t="str">
            <v>9999008390</v>
          </cell>
          <cell r="B2389" t="str">
            <v>FOD RECOVERY - MSA INDIA</v>
          </cell>
          <cell r="C2389" t="str">
            <v>IBF_AU_STATS</v>
          </cell>
          <cell r="D2389" t="str">
            <v>9999008390</v>
          </cell>
          <cell r="E2389" t="str">
            <v>9999008390</v>
          </cell>
          <cell r="F2389" t="str">
            <v>9999008390</v>
          </cell>
          <cell r="G2389" t="str">
            <v>9999008390</v>
          </cell>
        </row>
        <row r="2390">
          <cell r="A2390" t="str">
            <v>9999008395</v>
          </cell>
          <cell r="B2390" t="str">
            <v>FOD RECOVERY - MSA INDIA STAT</v>
          </cell>
          <cell r="C2390" t="str">
            <v>IBF_AU_STATS</v>
          </cell>
          <cell r="D2390" t="str">
            <v>9999008395</v>
          </cell>
          <cell r="E2390" t="str">
            <v>9999008395</v>
          </cell>
          <cell r="F2390" t="str">
            <v>9999008395</v>
          </cell>
          <cell r="G2390" t="str">
            <v>9999008395</v>
          </cell>
        </row>
        <row r="2391">
          <cell r="A2391" t="str">
            <v>9999008400</v>
          </cell>
          <cell r="B2391" t="str">
            <v>ACCTS RECOVERY B AND P - MCP</v>
          </cell>
          <cell r="C2391" t="str">
            <v>IBF_AU_STATS</v>
          </cell>
          <cell r="D2391" t="str">
            <v>9999008400</v>
          </cell>
          <cell r="E2391" t="str">
            <v>9999008400</v>
          </cell>
          <cell r="F2391" t="str">
            <v>9999008400</v>
          </cell>
          <cell r="G2391" t="str">
            <v>9999008400</v>
          </cell>
        </row>
        <row r="2392">
          <cell r="A2392" t="str">
            <v>9999008500</v>
          </cell>
          <cell r="B2392" t="str">
            <v>FSG ACCTS RECOVERY - CENTRAL</v>
          </cell>
          <cell r="C2392" t="str">
            <v>IBF_AU_STATS</v>
          </cell>
          <cell r="D2392" t="str">
            <v>9999008500</v>
          </cell>
          <cell r="E2392" t="str">
            <v>9999008500</v>
          </cell>
          <cell r="F2392" t="str">
            <v>9999008500</v>
          </cell>
          <cell r="G2392" t="str">
            <v>9999008500</v>
          </cell>
        </row>
        <row r="2393">
          <cell r="A2393" t="str">
            <v>9999008600</v>
          </cell>
          <cell r="B2393" t="str">
            <v>FSG ACCTS RECOVERY - MAS</v>
          </cell>
          <cell r="C2393" t="str">
            <v>IBF_AU_STATS</v>
          </cell>
          <cell r="D2393" t="str">
            <v>9999008600</v>
          </cell>
          <cell r="E2393" t="str">
            <v>9999008600</v>
          </cell>
          <cell r="F2393" t="str">
            <v>9999008600</v>
          </cell>
          <cell r="G2393" t="str">
            <v>9999008600</v>
          </cell>
        </row>
        <row r="2394">
          <cell r="A2394" t="str">
            <v>9999008700</v>
          </cell>
          <cell r="B2394" t="str">
            <v>FSG ACCTS RECOVERY - MFS</v>
          </cell>
          <cell r="C2394" t="str">
            <v>IBF_AU_STATS</v>
          </cell>
          <cell r="D2394" t="str">
            <v>9999008700</v>
          </cell>
          <cell r="E2394" t="str">
            <v>9999008700</v>
          </cell>
          <cell r="F2394" t="str">
            <v>9999008700</v>
          </cell>
          <cell r="G2394" t="str">
            <v>9999008700</v>
          </cell>
        </row>
        <row r="2395">
          <cell r="A2395" t="str">
            <v>9999008800</v>
          </cell>
          <cell r="B2395" t="str">
            <v>FSG ACCTS RECOVERY - DCC</v>
          </cell>
          <cell r="C2395" t="str">
            <v>IBF_AU_STATS</v>
          </cell>
          <cell r="D2395" t="str">
            <v>9999008800</v>
          </cell>
          <cell r="E2395" t="str">
            <v>9999008800</v>
          </cell>
          <cell r="F2395" t="str">
            <v>9999008800</v>
          </cell>
          <cell r="G2395" t="str">
            <v>9999008800</v>
          </cell>
        </row>
        <row r="2396">
          <cell r="A2396" t="str">
            <v>9999008900</v>
          </cell>
          <cell r="B2396" t="str">
            <v>FSG ACCTS RECOVERY - MKT</v>
          </cell>
          <cell r="C2396" t="str">
            <v>IBF_AU_STATS</v>
          </cell>
          <cell r="D2396" t="str">
            <v>9999008900</v>
          </cell>
          <cell r="E2396" t="str">
            <v>9999008900</v>
          </cell>
          <cell r="F2396" t="str">
            <v>9999008900</v>
          </cell>
          <cell r="G2396" t="str">
            <v>9999008900</v>
          </cell>
        </row>
        <row r="2397">
          <cell r="A2397" t="str">
            <v>9999009000</v>
          </cell>
          <cell r="B2397" t="str">
            <v>CEXEC RECOVERY</v>
          </cell>
          <cell r="C2397" t="str">
            <v>IBF_AU_STATS</v>
          </cell>
          <cell r="D2397" t="str">
            <v>9999009000</v>
          </cell>
          <cell r="E2397" t="str">
            <v>9999009000</v>
          </cell>
          <cell r="F2397" t="str">
            <v>9999009000</v>
          </cell>
          <cell r="G2397" t="str">
            <v>9999009000</v>
          </cell>
        </row>
        <row r="2398">
          <cell r="A2398" t="str">
            <v>9999009001</v>
          </cell>
          <cell r="B2398" t="str">
            <v>CEXEC RECOVERY NB</v>
          </cell>
          <cell r="C2398" t="str">
            <v>IBF_AU_STATS</v>
          </cell>
          <cell r="D2398" t="str">
            <v>9999009001</v>
          </cell>
          <cell r="E2398" t="str">
            <v>9999009001</v>
          </cell>
          <cell r="F2398" t="str">
            <v>9999009001</v>
          </cell>
          <cell r="G2398" t="str">
            <v>9999009001</v>
          </cell>
        </row>
        <row r="2399">
          <cell r="A2399" t="str">
            <v>9999009100</v>
          </cell>
          <cell r="B2399" t="str">
            <v>COSEC RECOVERY COSEC</v>
          </cell>
          <cell r="C2399" t="str">
            <v>IBF_AU_STATS</v>
          </cell>
          <cell r="D2399" t="str">
            <v>9999009100</v>
          </cell>
          <cell r="E2399" t="str">
            <v>9999009100</v>
          </cell>
          <cell r="F2399" t="str">
            <v>9999009100</v>
          </cell>
          <cell r="G2399" t="str">
            <v>9999009100</v>
          </cell>
        </row>
        <row r="2400">
          <cell r="A2400" t="str">
            <v>9999009110</v>
          </cell>
          <cell r="B2400" t="str">
            <v>COSEC RECOVERY  IR</v>
          </cell>
          <cell r="C2400" t="str">
            <v>IBF_AU_STATS</v>
          </cell>
          <cell r="D2400" t="str">
            <v>9999009110</v>
          </cell>
          <cell r="E2400" t="str">
            <v>9999009110</v>
          </cell>
          <cell r="F2400" t="str">
            <v>9999009110</v>
          </cell>
          <cell r="G2400" t="str">
            <v>9999009110</v>
          </cell>
        </row>
        <row r="2401">
          <cell r="A2401" t="str">
            <v>9999009120</v>
          </cell>
          <cell r="B2401" t="str">
            <v>COSEC HONG KONG</v>
          </cell>
          <cell r="C2401" t="str">
            <v>IBF_AU_STATS</v>
          </cell>
          <cell r="D2401" t="str">
            <v>9999009120</v>
          </cell>
          <cell r="E2401" t="str">
            <v>9999009120</v>
          </cell>
          <cell r="F2401" t="str">
            <v>9999009120</v>
          </cell>
          <cell r="G2401" t="str">
            <v>9999009120</v>
          </cell>
        </row>
        <row r="2402">
          <cell r="A2402" t="str">
            <v>9999009130</v>
          </cell>
          <cell r="B2402" t="str">
            <v>COSEC RECOVERY - NY HC</v>
          </cell>
          <cell r="C2402" t="str">
            <v>IBF_AU_STATS</v>
          </cell>
          <cell r="D2402" t="str">
            <v>9999009130</v>
          </cell>
          <cell r="E2402" t="str">
            <v>9999009130</v>
          </cell>
          <cell r="F2402" t="str">
            <v>9999009130</v>
          </cell>
          <cell r="G2402" t="str">
            <v>9999009130</v>
          </cell>
        </row>
        <row r="2403">
          <cell r="A2403" t="str">
            <v>9999009131</v>
          </cell>
          <cell r="B2403" t="str">
            <v>COSEC RECOVERY - KOREA</v>
          </cell>
          <cell r="C2403" t="str">
            <v>IBF_AU_STATS</v>
          </cell>
          <cell r="D2403" t="str">
            <v>9999009131</v>
          </cell>
          <cell r="E2403" t="str">
            <v>9999009131</v>
          </cell>
          <cell r="F2403" t="str">
            <v>9999009131</v>
          </cell>
          <cell r="G2403" t="str">
            <v>9999009131</v>
          </cell>
        </row>
        <row r="2404">
          <cell r="A2404" t="str">
            <v>9999009140</v>
          </cell>
          <cell r="B2404" t="str">
            <v>COSEC RECOVERY - LONDON</v>
          </cell>
          <cell r="C2404" t="str">
            <v>IBF_AU_STATS</v>
          </cell>
          <cell r="D2404" t="str">
            <v>9999009140</v>
          </cell>
          <cell r="E2404" t="str">
            <v>9999009140</v>
          </cell>
          <cell r="F2404" t="str">
            <v>9999009140</v>
          </cell>
          <cell r="G2404" t="str">
            <v>9999009140</v>
          </cell>
        </row>
        <row r="2405">
          <cell r="A2405" t="str">
            <v>9999009200</v>
          </cell>
          <cell r="B2405" t="str">
            <v>CRELS RECOVERY SYDNEY</v>
          </cell>
          <cell r="C2405" t="str">
            <v>IBF_AU_STATS</v>
          </cell>
          <cell r="D2405" t="str">
            <v>9999009200</v>
          </cell>
          <cell r="E2405" t="str">
            <v>9999009200</v>
          </cell>
          <cell r="F2405" t="str">
            <v>9999009200</v>
          </cell>
          <cell r="G2405" t="str">
            <v>9999009200</v>
          </cell>
        </row>
        <row r="2406">
          <cell r="A2406" t="str">
            <v>9999009201</v>
          </cell>
          <cell r="B2406" t="str">
            <v>CCD RECOVERY - EANDS</v>
          </cell>
          <cell r="C2406" t="str">
            <v>IBF_AU_STATS</v>
          </cell>
          <cell r="D2406" t="str">
            <v>9999009201</v>
          </cell>
          <cell r="E2406" t="str">
            <v>9999009201</v>
          </cell>
          <cell r="F2406" t="str">
            <v>9999009201</v>
          </cell>
          <cell r="G2406" t="str">
            <v>9999009201</v>
          </cell>
        </row>
        <row r="2407">
          <cell r="A2407" t="str">
            <v>9999009210</v>
          </cell>
          <cell r="B2407" t="str">
            <v>CRELS RECOVERY  SPECIAL EVENT</v>
          </cell>
          <cell r="C2407" t="str">
            <v>IBF_AU_STATS</v>
          </cell>
          <cell r="D2407" t="str">
            <v>9999009210</v>
          </cell>
          <cell r="E2407" t="str">
            <v>9999009210</v>
          </cell>
          <cell r="F2407" t="str">
            <v>9999009210</v>
          </cell>
          <cell r="G2407" t="str">
            <v>9999009210</v>
          </cell>
        </row>
        <row r="2408">
          <cell r="A2408" t="str">
            <v>9999009220</v>
          </cell>
          <cell r="B2408" t="str">
            <v>CRELS RECOVERY INT BRANDING</v>
          </cell>
          <cell r="C2408" t="str">
            <v>IBF_AU_STATS</v>
          </cell>
          <cell r="D2408" t="str">
            <v>9999009220</v>
          </cell>
          <cell r="E2408" t="str">
            <v>9999009220</v>
          </cell>
          <cell r="F2408" t="str">
            <v>9999009220</v>
          </cell>
          <cell r="G2408" t="str">
            <v>9999009220</v>
          </cell>
        </row>
        <row r="2409">
          <cell r="A2409" t="str">
            <v>9999009230</v>
          </cell>
          <cell r="B2409" t="str">
            <v>CRELS RECOVERY  ADVERTISITING</v>
          </cell>
          <cell r="C2409" t="str">
            <v>IBF_AU_STATS</v>
          </cell>
          <cell r="D2409" t="str">
            <v>9999009230</v>
          </cell>
          <cell r="E2409" t="str">
            <v>9999009230</v>
          </cell>
          <cell r="F2409" t="str">
            <v>9999009230</v>
          </cell>
          <cell r="G2409" t="str">
            <v>9999009230</v>
          </cell>
        </row>
        <row r="2410">
          <cell r="A2410" t="str">
            <v>9999009240</v>
          </cell>
          <cell r="B2410" t="str">
            <v>CRELS RECOVERY  NEW YORK</v>
          </cell>
          <cell r="C2410" t="str">
            <v>IBF_AU_STATS</v>
          </cell>
          <cell r="D2410" t="str">
            <v>9999009240</v>
          </cell>
          <cell r="E2410" t="str">
            <v>9999009240</v>
          </cell>
          <cell r="F2410" t="str">
            <v>9999009240</v>
          </cell>
          <cell r="G2410" t="str">
            <v>9999009240</v>
          </cell>
        </row>
        <row r="2411">
          <cell r="A2411" t="str">
            <v>9999009241</v>
          </cell>
          <cell r="B2411" t="str">
            <v>CRELS RECOVERY - ENV AND SUSTA</v>
          </cell>
          <cell r="C2411" t="str">
            <v>IBF_AU_STATS</v>
          </cell>
          <cell r="D2411" t="str">
            <v>9999009241</v>
          </cell>
          <cell r="E2411" t="str">
            <v>9999009241</v>
          </cell>
          <cell r="F2411" t="str">
            <v>9999009241</v>
          </cell>
          <cell r="G2411" t="str">
            <v>9999009241</v>
          </cell>
        </row>
        <row r="2412">
          <cell r="A2412" t="str">
            <v>9999009250</v>
          </cell>
          <cell r="B2412" t="str">
            <v>CRELS RECOVERY  LONDON</v>
          </cell>
          <cell r="C2412" t="str">
            <v>IBF_AU_STATS</v>
          </cell>
          <cell r="D2412" t="str">
            <v>9999009250</v>
          </cell>
          <cell r="E2412" t="str">
            <v>9999009250</v>
          </cell>
          <cell r="F2412" t="str">
            <v>9999009250</v>
          </cell>
          <cell r="G2412" t="str">
            <v>9999009250</v>
          </cell>
        </row>
        <row r="2413">
          <cell r="A2413" t="str">
            <v>9999009260</v>
          </cell>
          <cell r="B2413" t="str">
            <v>CRELS RECOVERY  HONG KONG</v>
          </cell>
          <cell r="C2413" t="str">
            <v>IBF_AU_STATS</v>
          </cell>
          <cell r="D2413" t="str">
            <v>9999009260</v>
          </cell>
          <cell r="E2413" t="str">
            <v>9999009260</v>
          </cell>
          <cell r="F2413" t="str">
            <v>9999009260</v>
          </cell>
          <cell r="G2413" t="str">
            <v>9999009260</v>
          </cell>
        </row>
        <row r="2414">
          <cell r="A2414" t="str">
            <v>9999009270</v>
          </cell>
          <cell r="B2414" t="str">
            <v>CRELS SINGAPORE</v>
          </cell>
          <cell r="C2414" t="str">
            <v>IBF_AU_STATS</v>
          </cell>
          <cell r="D2414" t="str">
            <v>9999009270</v>
          </cell>
          <cell r="E2414" t="str">
            <v>9999009270</v>
          </cell>
          <cell r="F2414" t="str">
            <v>9999009270</v>
          </cell>
          <cell r="G2414" t="str">
            <v>9999009270</v>
          </cell>
        </row>
        <row r="2415">
          <cell r="A2415" t="str">
            <v>9999009280</v>
          </cell>
          <cell r="B2415" t="str">
            <v>RECOVERY CCD  KOREA</v>
          </cell>
          <cell r="C2415" t="str">
            <v>IBF_AU_STATS</v>
          </cell>
          <cell r="D2415" t="str">
            <v>9999009280</v>
          </cell>
          <cell r="E2415" t="str">
            <v>9999009280</v>
          </cell>
          <cell r="F2415" t="str">
            <v>9999009280</v>
          </cell>
          <cell r="G2415" t="str">
            <v>9999009280</v>
          </cell>
        </row>
        <row r="2416">
          <cell r="A2416" t="str">
            <v>9999009285</v>
          </cell>
          <cell r="B2416" t="str">
            <v>TAX KOREA</v>
          </cell>
          <cell r="C2416" t="str">
            <v>IBF_AU_STATS</v>
          </cell>
          <cell r="D2416" t="str">
            <v>9999009285</v>
          </cell>
          <cell r="E2416" t="str">
            <v>9999009285</v>
          </cell>
          <cell r="F2416" t="str">
            <v>9999009285</v>
          </cell>
          <cell r="G2416" t="str">
            <v>9999009285</v>
          </cell>
        </row>
        <row r="2417">
          <cell r="A2417" t="str">
            <v>9999009286</v>
          </cell>
          <cell r="B2417" t="str">
            <v>FOD D11AU  INDIA</v>
          </cell>
          <cell r="C2417" t="str">
            <v>IBF_AU_STATS</v>
          </cell>
          <cell r="D2417" t="str">
            <v>9999009286</v>
          </cell>
          <cell r="E2417" t="str">
            <v>9999009286</v>
          </cell>
          <cell r="F2417" t="str">
            <v>9999009286</v>
          </cell>
          <cell r="G2417" t="str">
            <v>9999009286</v>
          </cell>
        </row>
        <row r="2418">
          <cell r="A2418" t="str">
            <v>9999009300</v>
          </cell>
          <cell r="B2418" t="str">
            <v>ISD RECOVERY GST</v>
          </cell>
          <cell r="C2418" t="str">
            <v>IBF_AU_STATS</v>
          </cell>
          <cell r="D2418" t="str">
            <v>9999009300</v>
          </cell>
          <cell r="E2418" t="str">
            <v>9999009300</v>
          </cell>
          <cell r="F2418" t="str">
            <v>9999009300</v>
          </cell>
          <cell r="G2418" t="str">
            <v>9999009300</v>
          </cell>
        </row>
        <row r="2419">
          <cell r="A2419" t="str">
            <v>9999009400</v>
          </cell>
          <cell r="B2419" t="str">
            <v>ISD RECOVERY MEUK ACMMS</v>
          </cell>
          <cell r="C2419" t="str">
            <v>IBF_AU_STATS</v>
          </cell>
          <cell r="D2419" t="str">
            <v>9999009400</v>
          </cell>
          <cell r="E2419" t="str">
            <v>9999009400</v>
          </cell>
          <cell r="F2419" t="str">
            <v>9999009400</v>
          </cell>
          <cell r="G2419" t="str">
            <v>9999009400</v>
          </cell>
        </row>
        <row r="2420">
          <cell r="A2420" t="str">
            <v>9999009410</v>
          </cell>
          <cell r="B2420" t="str">
            <v>ISD RECOVERY  MEUS ACMMS</v>
          </cell>
          <cell r="C2420" t="str">
            <v>IBF_AU_STATS</v>
          </cell>
          <cell r="D2420" t="str">
            <v>9999009410</v>
          </cell>
          <cell r="E2420" t="str">
            <v>9999009410</v>
          </cell>
          <cell r="F2420" t="str">
            <v>9999009410</v>
          </cell>
          <cell r="G2420" t="str">
            <v>9999009410</v>
          </cell>
        </row>
        <row r="2421">
          <cell r="A2421" t="str">
            <v>9999009420</v>
          </cell>
          <cell r="B2421" t="str">
            <v>ISD RECOVERY  MSJL ACMMS</v>
          </cell>
          <cell r="C2421" t="str">
            <v>IBF_AU_STATS</v>
          </cell>
          <cell r="D2421" t="str">
            <v>9999009420</v>
          </cell>
          <cell r="E2421" t="str">
            <v>9999009420</v>
          </cell>
          <cell r="F2421" t="str">
            <v>9999009420</v>
          </cell>
          <cell r="G2421" t="str">
            <v>9999009420</v>
          </cell>
        </row>
        <row r="2422">
          <cell r="A2422" t="str">
            <v>9999009430</v>
          </cell>
          <cell r="B2422" t="str">
            <v>ISD RECOVERY  MSPI ACMMS</v>
          </cell>
          <cell r="C2422" t="str">
            <v>IBF_AU_STATS</v>
          </cell>
          <cell r="D2422" t="str">
            <v>9999009430</v>
          </cell>
          <cell r="E2422" t="str">
            <v>9999009430</v>
          </cell>
          <cell r="F2422" t="str">
            <v>9999009430</v>
          </cell>
          <cell r="G2422" t="str">
            <v>9999009430</v>
          </cell>
        </row>
        <row r="2423">
          <cell r="A2423" t="str">
            <v>9999009440</v>
          </cell>
          <cell r="B2423" t="str">
            <v>ISD RECOVERY  MUSA ACMMS</v>
          </cell>
          <cell r="C2423" t="str">
            <v>IBF_AU_STATS</v>
          </cell>
          <cell r="D2423" t="str">
            <v>9999009440</v>
          </cell>
          <cell r="E2423" t="str">
            <v>9999009440</v>
          </cell>
          <cell r="F2423" t="str">
            <v>9999009440</v>
          </cell>
          <cell r="G2423" t="str">
            <v>9999009440</v>
          </cell>
        </row>
        <row r="2424">
          <cell r="A2424" t="str">
            <v>9999009500</v>
          </cell>
          <cell r="B2424" t="str">
            <v>ISD RECOVERY MSHK ITSHK</v>
          </cell>
          <cell r="C2424" t="str">
            <v>IBF_AU_STATS</v>
          </cell>
          <cell r="D2424" t="str">
            <v>9999009500</v>
          </cell>
          <cell r="E2424" t="str">
            <v>9999009500</v>
          </cell>
          <cell r="F2424" t="str">
            <v>9999009500</v>
          </cell>
          <cell r="G2424" t="str">
            <v>9999009500</v>
          </cell>
        </row>
        <row r="2425">
          <cell r="A2425" t="str">
            <v>9999009510</v>
          </cell>
          <cell r="B2425" t="str">
            <v>ISD RECOVERY  MUSA ITSMEM</v>
          </cell>
          <cell r="C2425" t="str">
            <v>IBF_AU_STATS</v>
          </cell>
          <cell r="D2425" t="str">
            <v>9999009510</v>
          </cell>
          <cell r="E2425" t="str">
            <v>9999009510</v>
          </cell>
          <cell r="F2425" t="str">
            <v>9999009510</v>
          </cell>
          <cell r="G2425" t="str">
            <v>9999009510</v>
          </cell>
        </row>
        <row r="2426">
          <cell r="A2426" t="str">
            <v>9999009520</v>
          </cell>
          <cell r="B2426" t="str">
            <v>ISD RECOVERY  MUSA ITSNY</v>
          </cell>
          <cell r="C2426" t="str">
            <v>IBF_AU_STATS</v>
          </cell>
          <cell r="D2426" t="str">
            <v>9999009520</v>
          </cell>
          <cell r="E2426" t="str">
            <v>9999009520</v>
          </cell>
          <cell r="F2426" t="str">
            <v>9999009520</v>
          </cell>
          <cell r="G2426" t="str">
            <v>9999009520</v>
          </cell>
        </row>
        <row r="2427">
          <cell r="A2427" t="str">
            <v>9999009530</v>
          </cell>
          <cell r="B2427" t="str">
            <v>ISD MSPI MS RECOVERY</v>
          </cell>
          <cell r="C2427" t="str">
            <v>IBF_AU_STATS</v>
          </cell>
          <cell r="D2427" t="str">
            <v>9999009530</v>
          </cell>
          <cell r="E2427" t="str">
            <v>9999009530</v>
          </cell>
          <cell r="F2427" t="str">
            <v>9999009530</v>
          </cell>
          <cell r="G2427" t="str">
            <v>9999009530</v>
          </cell>
        </row>
        <row r="2428">
          <cell r="A2428" t="str">
            <v>9999009540</v>
          </cell>
          <cell r="B2428" t="str">
            <v>ISD MILAN RECOVERY</v>
          </cell>
          <cell r="C2428" t="str">
            <v>IBF_AU_STATS</v>
          </cell>
          <cell r="D2428" t="str">
            <v>9999009540</v>
          </cell>
          <cell r="E2428" t="str">
            <v>9999009540</v>
          </cell>
          <cell r="F2428" t="str">
            <v>9999009540</v>
          </cell>
          <cell r="G2428" t="str">
            <v>9999009540</v>
          </cell>
        </row>
        <row r="2429">
          <cell r="A2429" t="str">
            <v>9999009550</v>
          </cell>
          <cell r="B2429" t="str">
            <v>ISD RECOVERY - MBL UK ISD</v>
          </cell>
          <cell r="C2429" t="str">
            <v>IBF_AU_STATS</v>
          </cell>
          <cell r="D2429" t="str">
            <v>9999009550</v>
          </cell>
          <cell r="E2429" t="str">
            <v>9999009550</v>
          </cell>
          <cell r="F2429" t="str">
            <v>9999009550</v>
          </cell>
          <cell r="G2429" t="str">
            <v>9999009550</v>
          </cell>
        </row>
        <row r="2430">
          <cell r="A2430" t="str">
            <v>9999009560</v>
          </cell>
          <cell r="B2430" t="str">
            <v>ISD RECOVERY - MBL UK ISD ACTC</v>
          </cell>
          <cell r="C2430" t="str">
            <v>IBF_AU_STATS</v>
          </cell>
          <cell r="D2430" t="str">
            <v>9999009560</v>
          </cell>
          <cell r="E2430" t="str">
            <v>9999009560</v>
          </cell>
          <cell r="F2430" t="str">
            <v>9999009560</v>
          </cell>
          <cell r="G2430" t="str">
            <v>9999009560</v>
          </cell>
        </row>
        <row r="2431">
          <cell r="A2431" t="str">
            <v>9999009600</v>
          </cell>
          <cell r="B2431" t="str">
            <v>RMD RECOVERY BASEL II</v>
          </cell>
          <cell r="C2431" t="str">
            <v>IBF_AU_STATS</v>
          </cell>
          <cell r="D2431" t="str">
            <v>9999009600</v>
          </cell>
          <cell r="E2431" t="str">
            <v>9999009600</v>
          </cell>
          <cell r="F2431" t="str">
            <v>9999009600</v>
          </cell>
          <cell r="G2431" t="str">
            <v>9999009600</v>
          </cell>
        </row>
        <row r="2432">
          <cell r="A2432" t="str">
            <v>9999009700</v>
          </cell>
          <cell r="B2432" t="str">
            <v>RMD RECOVERY CENTRAL SYD</v>
          </cell>
          <cell r="C2432" t="str">
            <v>IBF_AU_STATS</v>
          </cell>
          <cell r="D2432" t="str">
            <v>9999009700</v>
          </cell>
          <cell r="E2432" t="str">
            <v>9999009700</v>
          </cell>
          <cell r="F2432" t="str">
            <v>9999009700</v>
          </cell>
          <cell r="G2432" t="str">
            <v>9999009700</v>
          </cell>
        </row>
        <row r="2433">
          <cell r="A2433" t="str">
            <v>9999009800</v>
          </cell>
          <cell r="B2433" t="str">
            <v>RMD RECOVERY COMPLIANCE HK</v>
          </cell>
          <cell r="C2433" t="str">
            <v>IBF_AU_STATS</v>
          </cell>
          <cell r="D2433" t="str">
            <v>9999009800</v>
          </cell>
          <cell r="E2433" t="str">
            <v>9999009800</v>
          </cell>
          <cell r="F2433" t="str">
            <v>9999009800</v>
          </cell>
          <cell r="G2433" t="str">
            <v>9999009800</v>
          </cell>
        </row>
        <row r="2434">
          <cell r="A2434" t="str">
            <v>9999009810</v>
          </cell>
          <cell r="B2434" t="str">
            <v>RMD RECOVERY COMPLIANCE LON</v>
          </cell>
          <cell r="C2434" t="str">
            <v>IBF_AU_STATS</v>
          </cell>
          <cell r="D2434" t="str">
            <v>9999009810</v>
          </cell>
          <cell r="E2434" t="str">
            <v>9999009810</v>
          </cell>
          <cell r="F2434" t="str">
            <v>9999009810</v>
          </cell>
          <cell r="G2434" t="str">
            <v>9999009810</v>
          </cell>
        </row>
        <row r="2435">
          <cell r="A2435" t="str">
            <v>9999009820</v>
          </cell>
          <cell r="B2435" t="str">
            <v>RMD RECOVERY COMPLIANCE NY</v>
          </cell>
          <cell r="C2435" t="str">
            <v>IBF_AU_STATS</v>
          </cell>
          <cell r="D2435" t="str">
            <v>9999009820</v>
          </cell>
          <cell r="E2435" t="str">
            <v>9999009820</v>
          </cell>
          <cell r="F2435" t="str">
            <v>9999009820</v>
          </cell>
          <cell r="G2435" t="str">
            <v>9999009820</v>
          </cell>
        </row>
        <row r="2436">
          <cell r="A2436" t="str">
            <v>9999009830</v>
          </cell>
          <cell r="B2436" t="str">
            <v>RMD RECOVERY - COMPLIANCE NZ</v>
          </cell>
          <cell r="C2436" t="str">
            <v>IBF_AU_STATS</v>
          </cell>
          <cell r="D2436" t="str">
            <v>9999009830</v>
          </cell>
          <cell r="E2436" t="str">
            <v>9999009830</v>
          </cell>
          <cell r="F2436" t="str">
            <v>9999009830</v>
          </cell>
          <cell r="G2436" t="str">
            <v>9999009830</v>
          </cell>
        </row>
        <row r="2437">
          <cell r="A2437" t="str">
            <v>9999009840</v>
          </cell>
          <cell r="B2437" t="str">
            <v>RMD RECOVERY - COMPLIANCE SYD</v>
          </cell>
          <cell r="C2437" t="str">
            <v>IBF_AU_STATS</v>
          </cell>
          <cell r="D2437" t="str">
            <v>9999009840</v>
          </cell>
          <cell r="E2437" t="str">
            <v>9999009840</v>
          </cell>
          <cell r="F2437" t="str">
            <v>9999009840</v>
          </cell>
          <cell r="G2437" t="str">
            <v>9999009840</v>
          </cell>
        </row>
        <row r="2438">
          <cell r="A2438" t="str">
            <v>9999009850</v>
          </cell>
          <cell r="B2438" t="str">
            <v>RMD RECOVERY - CENTRAL LON</v>
          </cell>
          <cell r="C2438" t="str">
            <v>IBF_AU_STATS</v>
          </cell>
          <cell r="D2438" t="str">
            <v>9999009850</v>
          </cell>
          <cell r="E2438" t="str">
            <v>9999009850</v>
          </cell>
          <cell r="F2438" t="str">
            <v>9999009850</v>
          </cell>
          <cell r="G2438" t="str">
            <v>9999009850</v>
          </cell>
        </row>
        <row r="2439">
          <cell r="A2439" t="str">
            <v>9999009900</v>
          </cell>
          <cell r="B2439" t="str">
            <v>RMD RECOVERY SYSTEMS</v>
          </cell>
          <cell r="C2439" t="str">
            <v>IBF_AU_STATS</v>
          </cell>
          <cell r="D2439" t="str">
            <v>9999009900</v>
          </cell>
          <cell r="E2439" t="str">
            <v>9999009900</v>
          </cell>
          <cell r="F2439" t="str">
            <v>9999009900</v>
          </cell>
          <cell r="G2439" t="str">
            <v>9999009900</v>
          </cell>
        </row>
        <row r="2440">
          <cell r="A2440" t="str">
            <v>9999010000</v>
          </cell>
          <cell r="B2440" t="str">
            <v>SET RECOVERY AG COMM SYD</v>
          </cell>
          <cell r="C2440" t="str">
            <v>IBF_AU_STATS</v>
          </cell>
          <cell r="D2440" t="str">
            <v>9999010000</v>
          </cell>
          <cell r="E2440" t="str">
            <v>9999010000</v>
          </cell>
          <cell r="F2440" t="str">
            <v>9999010000</v>
          </cell>
          <cell r="G2440" t="str">
            <v>9999010000</v>
          </cell>
        </row>
        <row r="2441">
          <cell r="A2441" t="str">
            <v>9999010100</v>
          </cell>
          <cell r="B2441" t="str">
            <v>SET RECOVERY AG COMM US</v>
          </cell>
          <cell r="C2441" t="str">
            <v>IBF_AU_STATS</v>
          </cell>
          <cell r="D2441" t="str">
            <v>9999010100</v>
          </cell>
          <cell r="E2441" t="str">
            <v>9999010100</v>
          </cell>
          <cell r="F2441" t="str">
            <v>9999010100</v>
          </cell>
          <cell r="G2441" t="str">
            <v>9999010100</v>
          </cell>
        </row>
        <row r="2442">
          <cell r="A2442" t="str">
            <v>9999010110</v>
          </cell>
          <cell r="B2442" t="str">
            <v>SET RECOVERY BRAZIL</v>
          </cell>
          <cell r="C2442" t="str">
            <v>IBF_AU_STATS</v>
          </cell>
          <cell r="D2442" t="str">
            <v>9999010110</v>
          </cell>
          <cell r="E2442" t="str">
            <v>9999010110</v>
          </cell>
          <cell r="F2442" t="str">
            <v>9999010110</v>
          </cell>
          <cell r="G2442" t="str">
            <v>9999010110</v>
          </cell>
        </row>
        <row r="2443">
          <cell r="A2443" t="str">
            <v>9999010120</v>
          </cell>
          <cell r="B2443" t="str">
            <v>SET RECOVERY MARGINING</v>
          </cell>
          <cell r="C2443" t="str">
            <v>IBF_AU_STATS</v>
          </cell>
          <cell r="D2443" t="str">
            <v>9999010120</v>
          </cell>
          <cell r="E2443" t="str">
            <v>9999010120</v>
          </cell>
          <cell r="F2443" t="str">
            <v>9999010120</v>
          </cell>
          <cell r="G2443" t="str">
            <v>9999010120</v>
          </cell>
        </row>
        <row r="2444">
          <cell r="A2444" t="str">
            <v>9999010130</v>
          </cell>
          <cell r="B2444" t="str">
            <v>SET RECOVERY MIAMI</v>
          </cell>
          <cell r="C2444" t="str">
            <v>IBF_AU_STATS</v>
          </cell>
          <cell r="D2444" t="str">
            <v>9999010130</v>
          </cell>
          <cell r="E2444" t="str">
            <v>9999010130</v>
          </cell>
          <cell r="F2444" t="str">
            <v>9999010130</v>
          </cell>
          <cell r="G2444" t="str">
            <v>9999010130</v>
          </cell>
        </row>
        <row r="2445">
          <cell r="A2445" t="str">
            <v>9999010140</v>
          </cell>
          <cell r="B2445" t="str">
            <v>SET RECOVERY TRADE FINANCE</v>
          </cell>
          <cell r="C2445" t="str">
            <v>IBF_AU_STATS</v>
          </cell>
          <cell r="D2445" t="str">
            <v>9999010140</v>
          </cell>
          <cell r="E2445" t="str">
            <v>9999010140</v>
          </cell>
          <cell r="F2445" t="str">
            <v>9999010140</v>
          </cell>
          <cell r="G2445" t="str">
            <v>9999010140</v>
          </cell>
        </row>
        <row r="2446">
          <cell r="A2446" t="str">
            <v>9999010150</v>
          </cell>
          <cell r="B2446" t="str">
            <v>SET RECOVERY PROJECTS</v>
          </cell>
          <cell r="C2446" t="str">
            <v>IBF_AU_STATS</v>
          </cell>
          <cell r="D2446" t="str">
            <v>9999010150</v>
          </cell>
          <cell r="E2446" t="str">
            <v>9999010150</v>
          </cell>
          <cell r="F2446" t="str">
            <v>9999010150</v>
          </cell>
          <cell r="G2446" t="str">
            <v>9999010150</v>
          </cell>
        </row>
        <row r="2447">
          <cell r="A2447" t="str">
            <v>9999010160</v>
          </cell>
          <cell r="B2447" t="str">
            <v>SETTS ENERGY LA</v>
          </cell>
          <cell r="C2447" t="str">
            <v>IBF_AU_STATS</v>
          </cell>
          <cell r="D2447" t="str">
            <v>9999010160</v>
          </cell>
          <cell r="E2447" t="str">
            <v>9999010160</v>
          </cell>
          <cell r="F2447" t="str">
            <v>9999010160</v>
          </cell>
          <cell r="G2447" t="str">
            <v>9999010160</v>
          </cell>
        </row>
        <row r="2448">
          <cell r="A2448" t="str">
            <v>9999010170</v>
          </cell>
          <cell r="B2448" t="str">
            <v>SET RECOVERY HOUSTON</v>
          </cell>
          <cell r="C2448" t="str">
            <v>IBF_AU_STATS</v>
          </cell>
          <cell r="D2448" t="str">
            <v>9999010170</v>
          </cell>
          <cell r="E2448" t="str">
            <v>9999010170</v>
          </cell>
          <cell r="F2448" t="str">
            <v>9999010170</v>
          </cell>
          <cell r="G2448" t="str">
            <v>9999010170</v>
          </cell>
        </row>
        <row r="2449">
          <cell r="A2449" t="str">
            <v>9999010180</v>
          </cell>
          <cell r="B2449" t="str">
            <v>SET RECOVERY COTTON</v>
          </cell>
          <cell r="C2449" t="str">
            <v>IBF_AU_STATS</v>
          </cell>
          <cell r="D2449" t="str">
            <v>9999010180</v>
          </cell>
          <cell r="E2449" t="str">
            <v>9999010180</v>
          </cell>
          <cell r="F2449" t="str">
            <v>9999010180</v>
          </cell>
          <cell r="G2449" t="str">
            <v>9999010180</v>
          </cell>
        </row>
        <row r="2450">
          <cell r="A2450" t="str">
            <v>9999010190</v>
          </cell>
          <cell r="B2450" t="str">
            <v>SET RECOVERY OPERATIONAL RISK</v>
          </cell>
          <cell r="C2450" t="str">
            <v>IBF_AU_STATS</v>
          </cell>
          <cell r="D2450" t="str">
            <v>9999010190</v>
          </cell>
          <cell r="E2450" t="str">
            <v>9999010190</v>
          </cell>
          <cell r="F2450" t="str">
            <v>9999010190</v>
          </cell>
          <cell r="G2450" t="str">
            <v>9999010190</v>
          </cell>
        </row>
        <row r="2451">
          <cell r="A2451" t="str">
            <v>9999010200</v>
          </cell>
          <cell r="B2451" t="str">
            <v>SET RECOVERY CENTRAL</v>
          </cell>
          <cell r="C2451" t="str">
            <v>IBF_AU_STATS</v>
          </cell>
          <cell r="D2451" t="str">
            <v>9999010200</v>
          </cell>
          <cell r="E2451" t="str">
            <v>9999010200</v>
          </cell>
          <cell r="F2451" t="str">
            <v>9999010200</v>
          </cell>
          <cell r="G2451" t="str">
            <v>9999010200</v>
          </cell>
        </row>
        <row r="2452">
          <cell r="A2452" t="str">
            <v>9999010201</v>
          </cell>
          <cell r="B2452" t="str">
            <v>SET RECOVERY LAND</v>
          </cell>
          <cell r="C2452" t="str">
            <v>IBF_AU_STATS</v>
          </cell>
          <cell r="D2452" t="str">
            <v>9999010201</v>
          </cell>
          <cell r="E2452" t="str">
            <v>9999010201</v>
          </cell>
          <cell r="F2452" t="str">
            <v>9999010201</v>
          </cell>
          <cell r="G2452" t="str">
            <v>9999010201</v>
          </cell>
        </row>
        <row r="2453">
          <cell r="A2453" t="str">
            <v>9999010202</v>
          </cell>
          <cell r="B2453" t="str">
            <v>SETTS RECOV NYC</v>
          </cell>
          <cell r="C2453" t="str">
            <v>IBF_AU_STATS</v>
          </cell>
          <cell r="D2453" t="str">
            <v>9999010202</v>
          </cell>
          <cell r="E2453" t="str">
            <v>9999010202</v>
          </cell>
          <cell r="F2453" t="str">
            <v>9999010202</v>
          </cell>
          <cell r="G2453" t="str">
            <v>9999010202</v>
          </cell>
        </row>
        <row r="2454">
          <cell r="A2454" t="str">
            <v>9999010203</v>
          </cell>
          <cell r="B2454" t="str">
            <v>SET MACAP RECOVERIES</v>
          </cell>
          <cell r="C2454" t="str">
            <v>IBF_AU_STATS</v>
          </cell>
          <cell r="D2454" t="str">
            <v>9999010203</v>
          </cell>
          <cell r="E2454" t="str">
            <v>9999010203</v>
          </cell>
          <cell r="F2454" t="str">
            <v>9999010203</v>
          </cell>
          <cell r="G2454" t="str">
            <v>9999010203</v>
          </cell>
        </row>
        <row r="2455">
          <cell r="A2455" t="str">
            <v>9999010300</v>
          </cell>
          <cell r="B2455" t="str">
            <v>SET RECOVERY CUSTOMER</v>
          </cell>
          <cell r="C2455" t="str">
            <v>IBF_AU_STATS</v>
          </cell>
          <cell r="D2455" t="str">
            <v>9999010300</v>
          </cell>
          <cell r="E2455" t="str">
            <v>9999010300</v>
          </cell>
          <cell r="F2455" t="str">
            <v>9999010300</v>
          </cell>
          <cell r="G2455" t="str">
            <v>9999010300</v>
          </cell>
        </row>
        <row r="2456">
          <cell r="A2456" t="str">
            <v>9999010400</v>
          </cell>
          <cell r="B2456" t="str">
            <v>SET RECOVERY DEBT</v>
          </cell>
          <cell r="C2456" t="str">
            <v>IBF_AU_STATS</v>
          </cell>
          <cell r="D2456" t="str">
            <v>9999010400</v>
          </cell>
          <cell r="E2456" t="str">
            <v>9999010400</v>
          </cell>
          <cell r="F2456" t="str">
            <v>9999010400</v>
          </cell>
          <cell r="G2456" t="str">
            <v>9999010400</v>
          </cell>
        </row>
        <row r="2457">
          <cell r="A2457" t="str">
            <v>9999010500</v>
          </cell>
          <cell r="B2457" t="str">
            <v>SET RECOVERY ENERGY</v>
          </cell>
          <cell r="C2457" t="str">
            <v>IBF_AU_STATS</v>
          </cell>
          <cell r="D2457" t="str">
            <v>9999010500</v>
          </cell>
          <cell r="E2457" t="str">
            <v>9999010500</v>
          </cell>
          <cell r="F2457" t="str">
            <v>9999010500</v>
          </cell>
          <cell r="G2457" t="str">
            <v>9999010500</v>
          </cell>
        </row>
        <row r="2458">
          <cell r="A2458" t="str">
            <v>9999010600</v>
          </cell>
          <cell r="B2458" t="str">
            <v>SET RECOVERY FX</v>
          </cell>
          <cell r="C2458" t="str">
            <v>IBF_AU_STATS</v>
          </cell>
          <cell r="D2458" t="str">
            <v>9999010600</v>
          </cell>
          <cell r="E2458" t="str">
            <v>9999010600</v>
          </cell>
          <cell r="F2458" t="str">
            <v>9999010600</v>
          </cell>
          <cell r="G2458" t="str">
            <v>9999010600</v>
          </cell>
        </row>
        <row r="2459">
          <cell r="A2459" t="str">
            <v>9999010700</v>
          </cell>
          <cell r="B2459" t="str">
            <v>SET RECOVERY LONDON</v>
          </cell>
          <cell r="C2459" t="str">
            <v>IBF_AU_STATS</v>
          </cell>
          <cell r="D2459" t="str">
            <v>9999010700</v>
          </cell>
          <cell r="E2459" t="str">
            <v>9999010700</v>
          </cell>
          <cell r="F2459" t="str">
            <v>9999010700</v>
          </cell>
          <cell r="G2459" t="str">
            <v>9999010700</v>
          </cell>
        </row>
        <row r="2460">
          <cell r="A2460" t="str">
            <v>9999010800</v>
          </cell>
          <cell r="B2460" t="str">
            <v>SET RECOVERY METALS</v>
          </cell>
          <cell r="C2460" t="str">
            <v>IBF_AU_STATS</v>
          </cell>
          <cell r="D2460" t="str">
            <v>9999010800</v>
          </cell>
          <cell r="E2460" t="str">
            <v>9999010800</v>
          </cell>
          <cell r="F2460" t="str">
            <v>9999010800</v>
          </cell>
          <cell r="G2460" t="str">
            <v>9999010800</v>
          </cell>
        </row>
        <row r="2461">
          <cell r="A2461" t="str">
            <v>9999010900</v>
          </cell>
          <cell r="B2461" t="str">
            <v>SET RECOVERY RECONCILIATIONS</v>
          </cell>
          <cell r="C2461" t="str">
            <v>IBF_AU_STATS</v>
          </cell>
          <cell r="D2461" t="str">
            <v>9999010900</v>
          </cell>
          <cell r="E2461" t="str">
            <v>9999010900</v>
          </cell>
          <cell r="F2461" t="str">
            <v>9999010900</v>
          </cell>
          <cell r="G2461" t="str">
            <v>9999010900</v>
          </cell>
        </row>
        <row r="2462">
          <cell r="A2462" t="str">
            <v>9999011000</v>
          </cell>
          <cell r="B2462" t="str">
            <v>SET RECOVERY SWIFT</v>
          </cell>
          <cell r="C2462" t="str">
            <v>IBF_AU_STATS</v>
          </cell>
          <cell r="D2462" t="str">
            <v>9999011000</v>
          </cell>
          <cell r="E2462" t="str">
            <v>9999011000</v>
          </cell>
          <cell r="F2462" t="str">
            <v>9999011000</v>
          </cell>
          <cell r="G2462" t="str">
            <v>9999011000</v>
          </cell>
        </row>
        <row r="2463">
          <cell r="A2463" t="str">
            <v>9999011100</v>
          </cell>
          <cell r="B2463" t="str">
            <v>SET RECOVERY TREASURY</v>
          </cell>
          <cell r="C2463" t="str">
            <v>IBF_AU_STATS</v>
          </cell>
          <cell r="D2463" t="str">
            <v>9999011100</v>
          </cell>
          <cell r="E2463" t="str">
            <v>9999011100</v>
          </cell>
          <cell r="F2463" t="str">
            <v>9999011100</v>
          </cell>
          <cell r="G2463" t="str">
            <v>9999011100</v>
          </cell>
        </row>
        <row r="2464">
          <cell r="A2464" t="str">
            <v>9999011101</v>
          </cell>
          <cell r="B2464" t="str">
            <v>SET RECOV GES HK</v>
          </cell>
          <cell r="C2464" t="str">
            <v>IBF_AU_STATS</v>
          </cell>
          <cell r="D2464" t="str">
            <v>9999011101</v>
          </cell>
          <cell r="E2464" t="str">
            <v>9999011101</v>
          </cell>
          <cell r="F2464" t="str">
            <v>9999011101</v>
          </cell>
          <cell r="G2464" t="str">
            <v>9999011101</v>
          </cell>
        </row>
        <row r="2465">
          <cell r="A2465" t="str">
            <v>9999011102</v>
          </cell>
          <cell r="B2465" t="str">
            <v>SET RECOV GES NYC</v>
          </cell>
          <cell r="C2465" t="str">
            <v>IBF_AU_STATS</v>
          </cell>
          <cell r="D2465" t="str">
            <v>9999011102</v>
          </cell>
          <cell r="E2465" t="str">
            <v>9999011102</v>
          </cell>
          <cell r="F2465" t="str">
            <v>9999011102</v>
          </cell>
          <cell r="G2465" t="str">
            <v>9999011102</v>
          </cell>
        </row>
        <row r="2466">
          <cell r="A2466" t="str">
            <v>9999011103</v>
          </cell>
          <cell r="B2466" t="str">
            <v>SET RECOV GES SYD</v>
          </cell>
          <cell r="C2466" t="str">
            <v>IBF_AU_STATS</v>
          </cell>
          <cell r="D2466" t="str">
            <v>9999011103</v>
          </cell>
          <cell r="E2466" t="str">
            <v>9999011103</v>
          </cell>
          <cell r="F2466" t="str">
            <v>9999011103</v>
          </cell>
          <cell r="G2466" t="str">
            <v>9999011103</v>
          </cell>
        </row>
        <row r="2467">
          <cell r="A2467" t="str">
            <v>9999011104</v>
          </cell>
          <cell r="B2467" t="str">
            <v>SET RECOV GES LON</v>
          </cell>
          <cell r="C2467" t="str">
            <v>IBF_AU_STATS</v>
          </cell>
          <cell r="D2467" t="str">
            <v>9999011104</v>
          </cell>
          <cell r="E2467" t="str">
            <v>9999011104</v>
          </cell>
          <cell r="F2467" t="str">
            <v>9999011104</v>
          </cell>
          <cell r="G2467" t="str">
            <v>9999011104</v>
          </cell>
        </row>
        <row r="2468">
          <cell r="A2468" t="str">
            <v>9999011200</v>
          </cell>
          <cell r="B2468" t="str">
            <v>SETTS Energy LA Recovery</v>
          </cell>
          <cell r="C2468" t="str">
            <v>IBF_AU_STATS</v>
          </cell>
          <cell r="D2468" t="str">
            <v>9999011200</v>
          </cell>
          <cell r="E2468" t="str">
            <v>9999011200</v>
          </cell>
          <cell r="F2468" t="str">
            <v>9999011200</v>
          </cell>
          <cell r="G2468" t="str">
            <v>9999011200</v>
          </cell>
        </row>
        <row r="2469">
          <cell r="A2469" t="str">
            <v>9999011300</v>
          </cell>
          <cell r="B2469" t="str">
            <v>ACCTS REC - NY</v>
          </cell>
          <cell r="C2469" t="str">
            <v>IBF_AU_STATS</v>
          </cell>
          <cell r="D2469" t="str">
            <v>9999011300</v>
          </cell>
          <cell r="E2469" t="str">
            <v>9999011300</v>
          </cell>
          <cell r="F2469" t="str">
            <v>9999011300</v>
          </cell>
          <cell r="G2469" t="str">
            <v>9999011300</v>
          </cell>
        </row>
        <row r="2470">
          <cell r="A2470" t="str">
            <v>9999011400</v>
          </cell>
          <cell r="B2470" t="str">
            <v>CEN ACCTS RECOVERY</v>
          </cell>
          <cell r="C2470" t="str">
            <v>IBF_AU_STATS</v>
          </cell>
          <cell r="D2470" t="str">
            <v>9999011400</v>
          </cell>
          <cell r="E2470" t="str">
            <v>9999011400</v>
          </cell>
          <cell r="F2470" t="str">
            <v>9999011400</v>
          </cell>
          <cell r="G2470" t="str">
            <v>9999011400</v>
          </cell>
        </row>
        <row r="2471">
          <cell r="A2471" t="str">
            <v>9999011500</v>
          </cell>
          <cell r="B2471" t="str">
            <v>TAX RECOVERY SYD</v>
          </cell>
          <cell r="C2471" t="str">
            <v>IBF_AU_STATS</v>
          </cell>
          <cell r="D2471" t="str">
            <v>9999011500</v>
          </cell>
          <cell r="E2471" t="str">
            <v>9999011500</v>
          </cell>
          <cell r="F2471" t="str">
            <v>9999011500</v>
          </cell>
          <cell r="G2471" t="str">
            <v>9999011500</v>
          </cell>
        </row>
        <row r="2472">
          <cell r="A2472" t="str">
            <v>9999011510</v>
          </cell>
          <cell r="B2472" t="str">
            <v>RECOVERIES TAX - INDIRECT</v>
          </cell>
          <cell r="C2472" t="str">
            <v>IBF_AU_STATS</v>
          </cell>
          <cell r="D2472" t="str">
            <v>9999011510</v>
          </cell>
          <cell r="E2472" t="str">
            <v>9999011510</v>
          </cell>
          <cell r="F2472" t="str">
            <v>9999011510</v>
          </cell>
          <cell r="G2472" t="str">
            <v>9999011510</v>
          </cell>
        </row>
        <row r="2473">
          <cell r="A2473" t="str">
            <v>9999011520</v>
          </cell>
          <cell r="B2473" t="str">
            <v>RECOVERIES TAX - COMPLIANCE</v>
          </cell>
          <cell r="C2473" t="str">
            <v>IBF_AU_STATS</v>
          </cell>
          <cell r="D2473" t="str">
            <v>9999011520</v>
          </cell>
          <cell r="E2473" t="str">
            <v>9999011520</v>
          </cell>
          <cell r="F2473" t="str">
            <v>9999011520</v>
          </cell>
          <cell r="G2473" t="str">
            <v>9999011520</v>
          </cell>
        </row>
        <row r="2474">
          <cell r="A2474" t="str">
            <v>9999011530</v>
          </cell>
          <cell r="B2474" t="str">
            <v>RECOVERIES TAX - EMPLOYMENT</v>
          </cell>
          <cell r="C2474" t="str">
            <v>IBF_AU_STATS</v>
          </cell>
          <cell r="D2474" t="str">
            <v>9999011530</v>
          </cell>
          <cell r="E2474" t="str">
            <v>9999011530</v>
          </cell>
          <cell r="F2474" t="str">
            <v>9999011530</v>
          </cell>
          <cell r="G2474" t="str">
            <v>9999011530</v>
          </cell>
        </row>
        <row r="2475">
          <cell r="A2475" t="str">
            <v>9999011600</v>
          </cell>
          <cell r="B2475" t="str">
            <v>TAX RECOVERY NYC</v>
          </cell>
          <cell r="C2475" t="str">
            <v>IBF_AU_STATS</v>
          </cell>
          <cell r="D2475" t="str">
            <v>9999011600</v>
          </cell>
          <cell r="E2475" t="str">
            <v>9999011600</v>
          </cell>
          <cell r="F2475" t="str">
            <v>9999011600</v>
          </cell>
          <cell r="G2475" t="str">
            <v>9999011600</v>
          </cell>
        </row>
        <row r="2476">
          <cell r="A2476" t="str">
            <v>9999011700</v>
          </cell>
          <cell r="B2476" t="str">
            <v>TAX RECOVERY LON</v>
          </cell>
          <cell r="C2476" t="str">
            <v>IBF_AU_STATS</v>
          </cell>
          <cell r="D2476" t="str">
            <v>9999011700</v>
          </cell>
          <cell r="E2476" t="str">
            <v>9999011700</v>
          </cell>
          <cell r="F2476" t="str">
            <v>9999011700</v>
          </cell>
          <cell r="G2476" t="str">
            <v>9999011700</v>
          </cell>
        </row>
        <row r="2477">
          <cell r="A2477" t="str">
            <v>9999011800</v>
          </cell>
          <cell r="B2477" t="str">
            <v>TAX RECOVERY HKG</v>
          </cell>
          <cell r="C2477" t="str">
            <v>IBF_AU_STATS</v>
          </cell>
          <cell r="D2477" t="str">
            <v>9999011800</v>
          </cell>
          <cell r="E2477" t="str">
            <v>9999011800</v>
          </cell>
          <cell r="F2477" t="str">
            <v>9999011800</v>
          </cell>
          <cell r="G2477" t="str">
            <v>9999011800</v>
          </cell>
        </row>
        <row r="2478">
          <cell r="A2478" t="str">
            <v>9999011900</v>
          </cell>
          <cell r="B2478" t="str">
            <v>INSURANCE - ISR REVENUE</v>
          </cell>
          <cell r="C2478" t="str">
            <v>IBF_AU_STATS</v>
          </cell>
          <cell r="D2478" t="str">
            <v>9999011900</v>
          </cell>
          <cell r="E2478" t="str">
            <v>9999011900</v>
          </cell>
          <cell r="F2478" t="str">
            <v>9999011900</v>
          </cell>
          <cell r="G2478" t="str">
            <v>9999011900</v>
          </cell>
        </row>
        <row r="2479">
          <cell r="A2479" t="str">
            <v>9999012000</v>
          </cell>
          <cell r="B2479" t="str">
            <v>INSURE PI (EXCL US CANADA)</v>
          </cell>
          <cell r="C2479" t="str">
            <v>IBF_AU_STATS</v>
          </cell>
          <cell r="D2479" t="str">
            <v>9999012000</v>
          </cell>
          <cell r="E2479" t="str">
            <v>9999012000</v>
          </cell>
          <cell r="F2479" t="str">
            <v>9999012000</v>
          </cell>
          <cell r="G2479" t="str">
            <v>9999012000</v>
          </cell>
        </row>
        <row r="2480">
          <cell r="A2480" t="str">
            <v>9999012010</v>
          </cell>
          <cell r="B2480" t="str">
            <v>INSURE - NORTH AMERICAN PI</v>
          </cell>
          <cell r="C2480" t="str">
            <v>IBF_AU_STATS</v>
          </cell>
          <cell r="D2480" t="str">
            <v>9999012010</v>
          </cell>
          <cell r="E2480" t="str">
            <v>9999012010</v>
          </cell>
          <cell r="F2480" t="str">
            <v>9999012010</v>
          </cell>
          <cell r="G2480" t="str">
            <v>9999012010</v>
          </cell>
        </row>
        <row r="2481">
          <cell r="A2481" t="str">
            <v>9999012020</v>
          </cell>
          <cell r="B2481" t="str">
            <v>INSURE BANKERS BOND ASSETS</v>
          </cell>
          <cell r="C2481" t="str">
            <v>IBF_AU_STATS</v>
          </cell>
          <cell r="D2481" t="str">
            <v>9999012020</v>
          </cell>
          <cell r="E2481" t="str">
            <v>9999012020</v>
          </cell>
          <cell r="F2481" t="str">
            <v>9999012020</v>
          </cell>
          <cell r="G2481" t="str">
            <v>9999012020</v>
          </cell>
        </row>
        <row r="2482">
          <cell r="A2482" t="str">
            <v>9999012030</v>
          </cell>
          <cell r="B2482" t="str">
            <v>INSURE - BT PI ALLOCATION</v>
          </cell>
          <cell r="C2482" t="str">
            <v>IBF_AU_STATS</v>
          </cell>
          <cell r="D2482" t="str">
            <v>9999012030</v>
          </cell>
          <cell r="E2482" t="str">
            <v>9999012030</v>
          </cell>
          <cell r="F2482" t="str">
            <v>9999012030</v>
          </cell>
          <cell r="G2482" t="str">
            <v>9999012030</v>
          </cell>
        </row>
        <row r="2483">
          <cell r="A2483" t="str">
            <v>9999012040</v>
          </cell>
          <cell r="B2483" t="str">
            <v>INSURE - ISR REVENUE</v>
          </cell>
          <cell r="C2483" t="str">
            <v>IBF_AU_STATS</v>
          </cell>
          <cell r="D2483" t="str">
            <v>9999012040</v>
          </cell>
          <cell r="E2483" t="str">
            <v>9999012040</v>
          </cell>
          <cell r="F2483" t="str">
            <v>9999012040</v>
          </cell>
          <cell r="G2483" t="str">
            <v>9999012040</v>
          </cell>
        </row>
        <row r="2484">
          <cell r="A2484" t="str">
            <v>9999012080</v>
          </cell>
          <cell r="B2484" t="str">
            <v>DATA CENTRE OCCUP AMOUNT</v>
          </cell>
          <cell r="C2484" t="str">
            <v>IBF_AU_STATS</v>
          </cell>
          <cell r="D2484" t="str">
            <v>9999012080</v>
          </cell>
          <cell r="E2484" t="str">
            <v>9999012080</v>
          </cell>
          <cell r="F2484" t="str">
            <v>9999012080</v>
          </cell>
          <cell r="G2484" t="str">
            <v>9999012080</v>
          </cell>
        </row>
        <row r="2485">
          <cell r="A2485" t="str">
            <v>9999012085</v>
          </cell>
          <cell r="B2485" t="str">
            <v>DATA CENTRE RENT AMOUNT</v>
          </cell>
          <cell r="C2485" t="str">
            <v>IBF_AU_STATS</v>
          </cell>
          <cell r="D2485" t="str">
            <v>9999012085</v>
          </cell>
          <cell r="E2485" t="str">
            <v>9999012085</v>
          </cell>
          <cell r="F2485" t="str">
            <v>9999012085</v>
          </cell>
          <cell r="G2485" t="str">
            <v>9999012085</v>
          </cell>
        </row>
        <row r="2486">
          <cell r="A2486" t="str">
            <v>9999012100</v>
          </cell>
          <cell r="B2486" t="str">
            <v>FMDPU RECOVERY</v>
          </cell>
          <cell r="C2486" t="str">
            <v>IBF_AU_STATS</v>
          </cell>
          <cell r="D2486" t="str">
            <v>9999012100</v>
          </cell>
          <cell r="E2486" t="str">
            <v>9999012100</v>
          </cell>
          <cell r="F2486" t="str">
            <v>9999012100</v>
          </cell>
          <cell r="G2486" t="str">
            <v>9999012100</v>
          </cell>
        </row>
        <row r="2487">
          <cell r="A2487" t="str">
            <v>9999012200</v>
          </cell>
          <cell r="B2487" t="str">
            <v>GRP ACCTS RECOVERY</v>
          </cell>
          <cell r="C2487" t="str">
            <v>IBF_AU_STATS</v>
          </cell>
          <cell r="D2487" t="str">
            <v>9999012200</v>
          </cell>
          <cell r="E2487" t="str">
            <v>9999012200</v>
          </cell>
          <cell r="F2487" t="str">
            <v>9999012200</v>
          </cell>
          <cell r="G2487" t="str">
            <v>9999012200</v>
          </cell>
        </row>
        <row r="2488">
          <cell r="A2488" t="str">
            <v>9999012300</v>
          </cell>
          <cell r="B2488" t="str">
            <v>HR ACCTS RECOVERY</v>
          </cell>
          <cell r="C2488" t="str">
            <v>IBF_AU_STATS</v>
          </cell>
          <cell r="D2488" t="str">
            <v>9999012300</v>
          </cell>
          <cell r="E2488" t="str">
            <v>9999012300</v>
          </cell>
          <cell r="F2488" t="str">
            <v>9999012300</v>
          </cell>
          <cell r="G2488" t="str">
            <v>9999012300</v>
          </cell>
        </row>
        <row r="2489">
          <cell r="A2489" t="str">
            <v>9999012400</v>
          </cell>
          <cell r="B2489" t="str">
            <v>FP ACCTS RECOVERY</v>
          </cell>
          <cell r="C2489" t="str">
            <v>IBF_AU_STATS</v>
          </cell>
          <cell r="D2489" t="str">
            <v>9999012400</v>
          </cell>
          <cell r="E2489" t="str">
            <v>9999012400</v>
          </cell>
          <cell r="F2489" t="str">
            <v>9999012400</v>
          </cell>
          <cell r="G2489" t="str">
            <v>9999012400</v>
          </cell>
        </row>
        <row r="2490">
          <cell r="A2490" t="str">
            <v>9999012500</v>
          </cell>
          <cell r="B2490" t="str">
            <v>INSURE PREMIUM BB (HC)</v>
          </cell>
          <cell r="C2490" t="str">
            <v>IBF_AU_STATS</v>
          </cell>
          <cell r="D2490" t="str">
            <v>9999012500</v>
          </cell>
          <cell r="E2490" t="str">
            <v>9999012500</v>
          </cell>
          <cell r="F2490" t="str">
            <v>9999012500</v>
          </cell>
          <cell r="G2490" t="str">
            <v>9999012500</v>
          </cell>
        </row>
        <row r="2491">
          <cell r="A2491" t="str">
            <v>9999012510</v>
          </cell>
          <cell r="B2491" t="str">
            <v>INSURE PREMIUM BB TA</v>
          </cell>
          <cell r="C2491" t="str">
            <v>IBF_AU_STATS</v>
          </cell>
          <cell r="D2491" t="str">
            <v>9999012510</v>
          </cell>
          <cell r="E2491" t="str">
            <v>9999012510</v>
          </cell>
          <cell r="F2491" t="str">
            <v>9999012510</v>
          </cell>
          <cell r="G2491" t="str">
            <v>9999012510</v>
          </cell>
        </row>
        <row r="2492">
          <cell r="A2492" t="str">
            <v>9999012520</v>
          </cell>
          <cell r="B2492" t="str">
            <v>INSURE PREMIUM D AND O</v>
          </cell>
          <cell r="C2492" t="str">
            <v>IBF_AU_STATS</v>
          </cell>
          <cell r="D2492" t="str">
            <v>9999012520</v>
          </cell>
          <cell r="E2492" t="str">
            <v>9999012520</v>
          </cell>
          <cell r="F2492" t="str">
            <v>9999012520</v>
          </cell>
          <cell r="G2492" t="str">
            <v>9999012520</v>
          </cell>
        </row>
        <row r="2493">
          <cell r="A2493" t="str">
            <v>9999012530</v>
          </cell>
          <cell r="B2493" t="str">
            <v>INSURE PREMIUM PI</v>
          </cell>
          <cell r="C2493" t="str">
            <v>IBF_AU_STATS</v>
          </cell>
          <cell r="D2493" t="str">
            <v>9999012530</v>
          </cell>
          <cell r="E2493" t="str">
            <v>9999012530</v>
          </cell>
          <cell r="F2493" t="str">
            <v>9999012530</v>
          </cell>
          <cell r="G2493" t="str">
            <v>9999012530</v>
          </cell>
        </row>
        <row r="2494">
          <cell r="A2494" t="str">
            <v>9999012540</v>
          </cell>
          <cell r="B2494" t="str">
            <v>INSURE PREMIUM NAPI</v>
          </cell>
          <cell r="C2494" t="str">
            <v>IBF_AU_STATS</v>
          </cell>
          <cell r="D2494" t="str">
            <v>9999012540</v>
          </cell>
          <cell r="E2494" t="str">
            <v>9999012540</v>
          </cell>
          <cell r="F2494" t="str">
            <v>9999012540</v>
          </cell>
          <cell r="G2494" t="str">
            <v>9999012540</v>
          </cell>
        </row>
        <row r="2495">
          <cell r="A2495" t="str">
            <v>9999012550</v>
          </cell>
          <cell r="B2495" t="str">
            <v>INSURE PREMIUM PT PI</v>
          </cell>
          <cell r="C2495" t="str">
            <v>IBF_AU_STATS</v>
          </cell>
          <cell r="D2495" t="str">
            <v>9999012550</v>
          </cell>
          <cell r="E2495" t="str">
            <v>9999012550</v>
          </cell>
          <cell r="F2495" t="str">
            <v>9999012550</v>
          </cell>
          <cell r="G2495" t="str">
            <v>9999012550</v>
          </cell>
        </row>
        <row r="2496">
          <cell r="A2496" t="str">
            <v>9999012560</v>
          </cell>
          <cell r="B2496" t="str">
            <v>INSURE PREMIUM ISR PL</v>
          </cell>
          <cell r="C2496" t="str">
            <v>IBF_AU_STATS</v>
          </cell>
          <cell r="D2496" t="str">
            <v>9999012560</v>
          </cell>
          <cell r="E2496" t="str">
            <v>9999012560</v>
          </cell>
          <cell r="F2496" t="str">
            <v>9999012560</v>
          </cell>
          <cell r="G2496" t="str">
            <v>9999012560</v>
          </cell>
        </row>
        <row r="2497">
          <cell r="A2497" t="str">
            <v>9999012570</v>
          </cell>
          <cell r="B2497" t="str">
            <v>INSURE PREMIUM ISR REVENUE</v>
          </cell>
          <cell r="C2497" t="str">
            <v>IBF_AU_STATS</v>
          </cell>
          <cell r="D2497" t="str">
            <v>9999012570</v>
          </cell>
          <cell r="E2497" t="str">
            <v>9999012570</v>
          </cell>
          <cell r="F2497" t="str">
            <v>9999012570</v>
          </cell>
          <cell r="G2497" t="str">
            <v>9999012570</v>
          </cell>
        </row>
        <row r="2498">
          <cell r="A2498" t="str">
            <v>9999012600</v>
          </cell>
          <cell r="B2498" t="str">
            <v>ACCTS REC - TOR</v>
          </cell>
          <cell r="C2498" t="str">
            <v>IBF_AU_STATS</v>
          </cell>
          <cell r="D2498" t="str">
            <v>9999012600</v>
          </cell>
          <cell r="E2498" t="str">
            <v>9999012600</v>
          </cell>
          <cell r="F2498" t="str">
            <v>9999012600</v>
          </cell>
          <cell r="G2498" t="str">
            <v>9999012600</v>
          </cell>
        </row>
        <row r="2499">
          <cell r="A2499" t="str">
            <v>9999012700</v>
          </cell>
          <cell r="B2499" t="str">
            <v>ACCTS REC - TOK</v>
          </cell>
          <cell r="C2499" t="str">
            <v>IBF_AU_STATS</v>
          </cell>
          <cell r="D2499" t="str">
            <v>9999012700</v>
          </cell>
          <cell r="E2499" t="str">
            <v>9999012700</v>
          </cell>
          <cell r="F2499" t="str">
            <v>9999012700</v>
          </cell>
          <cell r="G2499" t="str">
            <v>9999012700</v>
          </cell>
        </row>
        <row r="2500">
          <cell r="A2500" t="str">
            <v>9999012800</v>
          </cell>
          <cell r="B2500" t="str">
            <v>ACCTS REC - SEL</v>
          </cell>
          <cell r="C2500" t="str">
            <v>IBF_AU_STATS</v>
          </cell>
          <cell r="D2500" t="str">
            <v>9999012800</v>
          </cell>
          <cell r="E2500" t="str">
            <v>9999012800</v>
          </cell>
          <cell r="F2500" t="str">
            <v>9999012800</v>
          </cell>
          <cell r="G2500" t="str">
            <v>9999012800</v>
          </cell>
        </row>
        <row r="2501">
          <cell r="A2501" t="str">
            <v>9999012900</v>
          </cell>
          <cell r="B2501" t="str">
            <v>CORP REPT  ACCTS RECOVERY</v>
          </cell>
          <cell r="C2501" t="str">
            <v>IBF_AU_STATS</v>
          </cell>
          <cell r="D2501" t="str">
            <v>9999012900</v>
          </cell>
          <cell r="E2501" t="str">
            <v>9999012900</v>
          </cell>
          <cell r="F2501" t="str">
            <v>9999012900</v>
          </cell>
          <cell r="G2501" t="str">
            <v>9999012900</v>
          </cell>
        </row>
        <row r="2502">
          <cell r="A2502" t="str">
            <v>9999012910</v>
          </cell>
          <cell r="B2502" t="str">
            <v>RECOVS ISD FINANCE</v>
          </cell>
          <cell r="C2502" t="str">
            <v>IBF_AU_STATS</v>
          </cell>
          <cell r="D2502" t="str">
            <v>9999012910</v>
          </cell>
          <cell r="E2502" t="str">
            <v>9999012910</v>
          </cell>
          <cell r="F2502" t="str">
            <v>9999012910</v>
          </cell>
          <cell r="G2502" t="str">
            <v>9999012910</v>
          </cell>
        </row>
        <row r="2503">
          <cell r="A2503" t="str">
            <v>9999013000</v>
          </cell>
          <cell r="B2503" t="str">
            <v>PSMOS EXE LENDING</v>
          </cell>
          <cell r="C2503" t="str">
            <v>IBF_AU_STATS</v>
          </cell>
          <cell r="D2503" t="str">
            <v>9999013000</v>
          </cell>
          <cell r="E2503" t="str">
            <v>9999013000</v>
          </cell>
          <cell r="F2503" t="str">
            <v>9999013000</v>
          </cell>
          <cell r="G2503" t="str">
            <v>9999013000</v>
          </cell>
        </row>
        <row r="2504">
          <cell r="A2504" t="str">
            <v>9999013100</v>
          </cell>
          <cell r="B2504" t="str">
            <v>PSMOS LEGAL DEDUCT</v>
          </cell>
          <cell r="C2504" t="str">
            <v>IBF_AU_STATS</v>
          </cell>
          <cell r="D2504" t="str">
            <v>9999013100</v>
          </cell>
          <cell r="E2504" t="str">
            <v>9999013100</v>
          </cell>
          <cell r="F2504" t="str">
            <v>9999013100</v>
          </cell>
          <cell r="G2504" t="str">
            <v>9999013100</v>
          </cell>
        </row>
        <row r="2505">
          <cell r="A2505" t="str">
            <v>9999013200</v>
          </cell>
          <cell r="B2505" t="str">
            <v>PSMOS LEGAL CONSULT</v>
          </cell>
          <cell r="C2505" t="str">
            <v>IBF_AU_STATS</v>
          </cell>
          <cell r="D2505" t="str">
            <v>9999013200</v>
          </cell>
          <cell r="E2505" t="str">
            <v>9999013200</v>
          </cell>
          <cell r="F2505" t="str">
            <v>9999013200</v>
          </cell>
          <cell r="G2505" t="str">
            <v>9999013200</v>
          </cell>
        </row>
        <row r="2506">
          <cell r="A2506" t="str">
            <v>9999013300</v>
          </cell>
          <cell r="B2506" t="str">
            <v>PSMOS EXECUTIVE</v>
          </cell>
          <cell r="C2506" t="str">
            <v>IBF_AU_STATS</v>
          </cell>
          <cell r="D2506" t="str">
            <v>9999013300</v>
          </cell>
          <cell r="E2506" t="str">
            <v>9999013300</v>
          </cell>
          <cell r="F2506" t="str">
            <v>9999013300</v>
          </cell>
          <cell r="G2506" t="str">
            <v>9999013300</v>
          </cell>
        </row>
        <row r="2507">
          <cell r="A2507" t="str">
            <v>9999013400</v>
          </cell>
          <cell r="B2507" t="str">
            <v>PSMOS EXEC OTHER</v>
          </cell>
          <cell r="C2507" t="str">
            <v>IBF_AU_STATS</v>
          </cell>
          <cell r="D2507" t="str">
            <v>9999013400</v>
          </cell>
          <cell r="E2507" t="str">
            <v>9999013400</v>
          </cell>
          <cell r="F2507" t="str">
            <v>9999013400</v>
          </cell>
          <cell r="G2507" t="str">
            <v>9999013400</v>
          </cell>
        </row>
        <row r="2508">
          <cell r="A2508" t="str">
            <v>9999013410</v>
          </cell>
          <cell r="B2508" t="str">
            <v>PSMOS EXEC SUPPORT</v>
          </cell>
          <cell r="C2508" t="str">
            <v>IBF_AU_STATS</v>
          </cell>
          <cell r="D2508" t="str">
            <v>9999013410</v>
          </cell>
          <cell r="E2508" t="str">
            <v>9999013410</v>
          </cell>
          <cell r="F2508" t="str">
            <v>9999013410</v>
          </cell>
          <cell r="G2508" t="str">
            <v>9999013410</v>
          </cell>
        </row>
        <row r="2509">
          <cell r="A2509" t="str">
            <v>9999013450</v>
          </cell>
          <cell r="B2509" t="str">
            <v>PSMOS LEGAL</v>
          </cell>
          <cell r="C2509" t="str">
            <v>IBF_AU_STATS</v>
          </cell>
          <cell r="D2509" t="str">
            <v>9999013450</v>
          </cell>
          <cell r="E2509" t="str">
            <v>9999013450</v>
          </cell>
          <cell r="F2509" t="str">
            <v>9999013450</v>
          </cell>
          <cell r="G2509" t="str">
            <v>9999013450</v>
          </cell>
        </row>
        <row r="2510">
          <cell r="A2510" t="str">
            <v>9999013500</v>
          </cell>
          <cell r="B2510" t="str">
            <v>FMG AAA ALLOCATION</v>
          </cell>
          <cell r="C2510" t="str">
            <v>IBF_AU_STATS</v>
          </cell>
          <cell r="D2510" t="str">
            <v>9999013500</v>
          </cell>
          <cell r="E2510" t="str">
            <v>9999013500</v>
          </cell>
          <cell r="F2510" t="str">
            <v>9999013500</v>
          </cell>
          <cell r="G2510" t="str">
            <v>9999013500</v>
          </cell>
        </row>
        <row r="2511">
          <cell r="A2511" t="str">
            <v>9999013600</v>
          </cell>
          <cell r="B2511" t="str">
            <v>PSMOS LEGAL</v>
          </cell>
          <cell r="C2511" t="str">
            <v>IBF_AU_STATS</v>
          </cell>
          <cell r="D2511" t="str">
            <v>9999013600</v>
          </cell>
          <cell r="E2511" t="str">
            <v>9999013600</v>
          </cell>
          <cell r="F2511" t="str">
            <v>9999013600</v>
          </cell>
          <cell r="G2511" t="str">
            <v>9999013600</v>
          </cell>
        </row>
        <row r="2512">
          <cell r="A2512" t="str">
            <v>9999013700</v>
          </cell>
          <cell r="B2512" t="str">
            <v>PSMOS LEGAL</v>
          </cell>
          <cell r="C2512" t="str">
            <v>IBF_AU_STATS</v>
          </cell>
          <cell r="D2512" t="str">
            <v>9999013700</v>
          </cell>
          <cell r="E2512" t="str">
            <v>9999013700</v>
          </cell>
          <cell r="F2512" t="str">
            <v>9999013700</v>
          </cell>
          <cell r="G2512" t="str">
            <v>9999013700</v>
          </cell>
        </row>
        <row r="2513">
          <cell r="A2513" t="str">
            <v>9999013800</v>
          </cell>
          <cell r="B2513" t="str">
            <v>PSMOS TREASURY</v>
          </cell>
          <cell r="C2513" t="str">
            <v>IBF_AU_STATS</v>
          </cell>
          <cell r="D2513" t="str">
            <v>9999013800</v>
          </cell>
          <cell r="E2513" t="str">
            <v>9999013800</v>
          </cell>
          <cell r="F2513" t="str">
            <v>9999013800</v>
          </cell>
          <cell r="G2513" t="str">
            <v>9999013800</v>
          </cell>
        </row>
        <row r="2514">
          <cell r="A2514" t="str">
            <v>9999013900</v>
          </cell>
          <cell r="B2514" t="str">
            <v>PSMOS TREASURY OTHER</v>
          </cell>
          <cell r="C2514" t="str">
            <v>IBF_AU_STATS</v>
          </cell>
          <cell r="D2514" t="str">
            <v>9999013900</v>
          </cell>
          <cell r="E2514" t="str">
            <v>9999013900</v>
          </cell>
          <cell r="F2514" t="str">
            <v>9999013900</v>
          </cell>
          <cell r="G2514" t="str">
            <v>9999013900</v>
          </cell>
        </row>
        <row r="2515">
          <cell r="A2515" t="str">
            <v>9999014000</v>
          </cell>
          <cell r="B2515" t="str">
            <v>PSMOS TREASURY SUPPORT</v>
          </cell>
          <cell r="C2515" t="str">
            <v>IBF_AU_STATS</v>
          </cell>
          <cell r="D2515" t="str">
            <v>9999014000</v>
          </cell>
          <cell r="E2515" t="str">
            <v>9999014000</v>
          </cell>
          <cell r="F2515" t="str">
            <v>9999014000</v>
          </cell>
          <cell r="G2515" t="str">
            <v>9999014000</v>
          </cell>
        </row>
        <row r="2516">
          <cell r="A2516" t="str">
            <v>9999014100</v>
          </cell>
          <cell r="B2516" t="str">
            <v>PSMOS MTG</v>
          </cell>
          <cell r="C2516" t="str">
            <v>IBF_AU_STATS</v>
          </cell>
          <cell r="D2516" t="str">
            <v>9999014100</v>
          </cell>
          <cell r="E2516" t="str">
            <v>9999014100</v>
          </cell>
          <cell r="F2516" t="str">
            <v>9999014100</v>
          </cell>
          <cell r="G2516" t="str">
            <v>9999014100</v>
          </cell>
        </row>
        <row r="2517">
          <cell r="A2517" t="str">
            <v>9999014200</v>
          </cell>
          <cell r="B2517" t="str">
            <v>PSMOS MTG ISD RECOV</v>
          </cell>
          <cell r="C2517" t="str">
            <v>IBF_AU_STATS</v>
          </cell>
          <cell r="D2517" t="str">
            <v>9999014200</v>
          </cell>
          <cell r="E2517" t="str">
            <v>9999014200</v>
          </cell>
          <cell r="F2517" t="str">
            <v>9999014200</v>
          </cell>
          <cell r="G2517" t="str">
            <v>9999014200</v>
          </cell>
        </row>
        <row r="2518">
          <cell r="A2518" t="str">
            <v>9999014300</v>
          </cell>
          <cell r="B2518" t="str">
            <v>MIFL NON ELE INTEREST RATE</v>
          </cell>
          <cell r="C2518" t="str">
            <v>IBF_AU_STATS</v>
          </cell>
          <cell r="D2518" t="str">
            <v>9999014300</v>
          </cell>
          <cell r="E2518" t="str">
            <v>9999014300</v>
          </cell>
          <cell r="F2518" t="str">
            <v>9999014300</v>
          </cell>
          <cell r="G2518" t="str">
            <v>9999014300</v>
          </cell>
        </row>
        <row r="2519">
          <cell r="A2519" t="str">
            <v>9999014400</v>
          </cell>
          <cell r="B2519" t="str">
            <v>MIFL NON ELE INTEREST RATE</v>
          </cell>
          <cell r="C2519" t="str">
            <v>IBF_AU_STATS</v>
          </cell>
          <cell r="D2519" t="str">
            <v>9999014400</v>
          </cell>
          <cell r="E2519" t="str">
            <v>9999014400</v>
          </cell>
          <cell r="F2519" t="str">
            <v>9999014400</v>
          </cell>
          <cell r="G2519" t="str">
            <v>9999014400</v>
          </cell>
        </row>
        <row r="2520">
          <cell r="A2520" t="str">
            <v>9999014500</v>
          </cell>
          <cell r="B2520" t="str">
            <v>MIFL NON ELE INTEREST RATE</v>
          </cell>
          <cell r="C2520" t="str">
            <v>IBF_AU_STATS</v>
          </cell>
          <cell r="D2520" t="str">
            <v>9999014500</v>
          </cell>
          <cell r="E2520" t="str">
            <v>9999014500</v>
          </cell>
          <cell r="F2520" t="str">
            <v>9999014500</v>
          </cell>
          <cell r="G2520" t="str">
            <v>9999014500</v>
          </cell>
        </row>
        <row r="2521">
          <cell r="A2521" t="str">
            <v>9999014600</v>
          </cell>
          <cell r="B2521" t="str">
            <v>MIFL NON ELE INTEREST RATE</v>
          </cell>
          <cell r="C2521" t="str">
            <v>IBF_AU_STATS</v>
          </cell>
          <cell r="D2521" t="str">
            <v>9999014600</v>
          </cell>
          <cell r="E2521" t="str">
            <v>9999014600</v>
          </cell>
          <cell r="F2521" t="str">
            <v>9999014600</v>
          </cell>
          <cell r="G2521" t="str">
            <v>9999014600</v>
          </cell>
        </row>
        <row r="2522">
          <cell r="A2522" t="str">
            <v>9999014700</v>
          </cell>
          <cell r="B2522" t="str">
            <v>MIFL NON ELE INTEREST RATE</v>
          </cell>
          <cell r="C2522" t="str">
            <v>IBF_AU_STATS</v>
          </cell>
          <cell r="D2522" t="str">
            <v>9999014700</v>
          </cell>
          <cell r="E2522" t="str">
            <v>9999014700</v>
          </cell>
          <cell r="F2522" t="str">
            <v>9999014700</v>
          </cell>
          <cell r="G2522" t="str">
            <v>9999014700</v>
          </cell>
        </row>
        <row r="2523">
          <cell r="A2523" t="str">
            <v>9999014800</v>
          </cell>
          <cell r="B2523" t="str">
            <v>US ENTITIES 1</v>
          </cell>
          <cell r="C2523" t="str">
            <v>IBF_AU_STATS</v>
          </cell>
          <cell r="D2523" t="str">
            <v>9999014800</v>
          </cell>
          <cell r="E2523" t="str">
            <v>9999014800</v>
          </cell>
          <cell r="F2523" t="str">
            <v>9999014800</v>
          </cell>
          <cell r="G2523" t="str">
            <v>9999014800</v>
          </cell>
        </row>
        <row r="2524">
          <cell r="A2524" t="str">
            <v>9999014900</v>
          </cell>
          <cell r="B2524" t="str">
            <v>US ENTITIES 2</v>
          </cell>
          <cell r="C2524" t="str">
            <v>IBF_AU_STATS</v>
          </cell>
          <cell r="D2524" t="str">
            <v>9999014900</v>
          </cell>
          <cell r="E2524" t="str">
            <v>9999014900</v>
          </cell>
          <cell r="F2524" t="str">
            <v>9999014900</v>
          </cell>
          <cell r="G2524" t="str">
            <v>9999014900</v>
          </cell>
        </row>
        <row r="2525">
          <cell r="A2525" t="str">
            <v>9999015000</v>
          </cell>
          <cell r="B2525" t="str">
            <v>SEGMENTS COPORATE ALLOCATION</v>
          </cell>
          <cell r="C2525" t="str">
            <v>IBF_AU_STATS</v>
          </cell>
          <cell r="D2525" t="str">
            <v>9999015000</v>
          </cell>
          <cell r="E2525" t="str">
            <v>9999015000</v>
          </cell>
          <cell r="F2525" t="str">
            <v>9999015000</v>
          </cell>
          <cell r="G2525" t="str">
            <v>9999015000</v>
          </cell>
        </row>
        <row r="2526">
          <cell r="A2526" t="str">
            <v>9999015100</v>
          </cell>
          <cell r="B2526" t="str">
            <v>SEGMENTS DEBT FINANCE ALLOCA</v>
          </cell>
          <cell r="C2526" t="str">
            <v>IBF_AU_STATS</v>
          </cell>
          <cell r="D2526" t="str">
            <v>9999015100</v>
          </cell>
          <cell r="E2526" t="str">
            <v>9999015100</v>
          </cell>
          <cell r="F2526" t="str">
            <v>9999015100</v>
          </cell>
          <cell r="G2526" t="str">
            <v>9999015100</v>
          </cell>
        </row>
        <row r="2527">
          <cell r="A2527" t="str">
            <v>9999015200</v>
          </cell>
          <cell r="B2527" t="str">
            <v>OWN FUNDS ALLOCATION</v>
          </cell>
          <cell r="C2527" t="str">
            <v>IBF_AU_STATS</v>
          </cell>
          <cell r="D2527" t="str">
            <v>9999015200</v>
          </cell>
          <cell r="E2527" t="str">
            <v>9999015200</v>
          </cell>
          <cell r="F2527" t="str">
            <v>9999015200</v>
          </cell>
          <cell r="G2527" t="str">
            <v>9999015200</v>
          </cell>
        </row>
        <row r="2528">
          <cell r="A2528" t="str">
            <v>9999015300</v>
          </cell>
          <cell r="B2528" t="str">
            <v>PROFIT OR LOSS GROSS UP RATE</v>
          </cell>
          <cell r="C2528" t="str">
            <v>IBF_AU_STATS</v>
          </cell>
          <cell r="D2528" t="str">
            <v>9999015300</v>
          </cell>
          <cell r="E2528" t="str">
            <v>9999015300</v>
          </cell>
          <cell r="F2528" t="str">
            <v>9999015300</v>
          </cell>
          <cell r="G2528" t="str">
            <v>9999015300</v>
          </cell>
        </row>
        <row r="2529">
          <cell r="A2529" t="str">
            <v>9999015400</v>
          </cell>
          <cell r="B2529" t="str">
            <v>MONEY MARKET GST TRANSFER</v>
          </cell>
          <cell r="C2529" t="str">
            <v>IBF_AU_STATS</v>
          </cell>
          <cell r="D2529" t="str">
            <v>9999015400</v>
          </cell>
          <cell r="E2529" t="str">
            <v>9999015400</v>
          </cell>
          <cell r="F2529" t="str">
            <v>9999015400</v>
          </cell>
          <cell r="G2529" t="str">
            <v>9999015400</v>
          </cell>
        </row>
        <row r="2530">
          <cell r="A2530" t="str">
            <v>9999015500</v>
          </cell>
          <cell r="B2530" t="str">
            <v>GST RECOVERY RATE</v>
          </cell>
          <cell r="C2530" t="str">
            <v>IBF_AU_STATS</v>
          </cell>
          <cell r="D2530" t="str">
            <v>9999015500</v>
          </cell>
          <cell r="E2530" t="str">
            <v>9999015500</v>
          </cell>
          <cell r="F2530" t="str">
            <v>9999015500</v>
          </cell>
          <cell r="G2530" t="str">
            <v>9999015500</v>
          </cell>
        </row>
        <row r="2531">
          <cell r="A2531" t="str">
            <v>9999015600</v>
          </cell>
          <cell r="B2531" t="str">
            <v>GST RR ESTIMATE</v>
          </cell>
          <cell r="C2531" t="str">
            <v>IBF_AU_STATS</v>
          </cell>
          <cell r="D2531" t="str">
            <v>9999015600</v>
          </cell>
          <cell r="E2531" t="str">
            <v>9999015600</v>
          </cell>
          <cell r="F2531" t="str">
            <v>9999015600</v>
          </cell>
          <cell r="G2531" t="str">
            <v>9999015600</v>
          </cell>
        </row>
        <row r="2532">
          <cell r="A2532" t="str">
            <v>9999015700</v>
          </cell>
          <cell r="B2532" t="str">
            <v>1- RECOVERY RATE</v>
          </cell>
          <cell r="C2532" t="str">
            <v>IBF_AU_STATS</v>
          </cell>
          <cell r="D2532" t="str">
            <v>9999015700</v>
          </cell>
          <cell r="E2532" t="str">
            <v>9999015700</v>
          </cell>
          <cell r="F2532" t="str">
            <v>9999015700</v>
          </cell>
          <cell r="G2532" t="str">
            <v>9999015700</v>
          </cell>
        </row>
        <row r="2533">
          <cell r="A2533" t="str">
            <v>9999015800</v>
          </cell>
          <cell r="B2533" t="str">
            <v>GST 1-RR ESTIMATE</v>
          </cell>
          <cell r="C2533" t="str">
            <v>IBF_AU_STATS</v>
          </cell>
          <cell r="D2533" t="str">
            <v>9999015800</v>
          </cell>
          <cell r="E2533" t="str">
            <v>9999015800</v>
          </cell>
          <cell r="F2533" t="str">
            <v>9999015800</v>
          </cell>
          <cell r="G2533" t="str">
            <v>9999015800</v>
          </cell>
        </row>
        <row r="2534">
          <cell r="A2534" t="str">
            <v>9999015900</v>
          </cell>
          <cell r="B2534" t="str">
            <v>PSMOS ML</v>
          </cell>
          <cell r="C2534" t="str">
            <v>IBF_AU_STATS</v>
          </cell>
          <cell r="D2534" t="str">
            <v>9999015900</v>
          </cell>
          <cell r="E2534" t="str">
            <v>9999015900</v>
          </cell>
          <cell r="F2534" t="str">
            <v>9999015900</v>
          </cell>
          <cell r="G2534" t="str">
            <v>9999015900</v>
          </cell>
        </row>
        <row r="2535">
          <cell r="A2535" t="str">
            <v>9999016000</v>
          </cell>
          <cell r="B2535" t="str">
            <v>PSMOS ML ISD RECOV</v>
          </cell>
          <cell r="C2535" t="str">
            <v>IBF_AU_STATS</v>
          </cell>
          <cell r="D2535" t="str">
            <v>9999016000</v>
          </cell>
          <cell r="E2535" t="str">
            <v>9999016000</v>
          </cell>
          <cell r="F2535" t="str">
            <v>9999016000</v>
          </cell>
          <cell r="G2535" t="str">
            <v>9999016000</v>
          </cell>
        </row>
        <row r="2536">
          <cell r="A2536" t="str">
            <v>9999016100</v>
          </cell>
          <cell r="B2536" t="str">
            <v>PSMOS ML TECH</v>
          </cell>
          <cell r="C2536" t="str">
            <v>IBF_AU_STATS</v>
          </cell>
          <cell r="D2536" t="str">
            <v>9999016100</v>
          </cell>
          <cell r="E2536" t="str">
            <v>9999016100</v>
          </cell>
          <cell r="F2536" t="str">
            <v>9999016100</v>
          </cell>
          <cell r="G2536" t="str">
            <v>9999016100</v>
          </cell>
        </row>
        <row r="2537">
          <cell r="A2537" t="str">
            <v>9999016200</v>
          </cell>
          <cell r="B2537" t="str">
            <v>PSMOS FIN CON</v>
          </cell>
          <cell r="C2537" t="str">
            <v>IBF_AU_STATS</v>
          </cell>
          <cell r="D2537" t="str">
            <v>9999016200</v>
          </cell>
          <cell r="E2537" t="str">
            <v>9999016200</v>
          </cell>
          <cell r="F2537" t="str">
            <v>9999016200</v>
          </cell>
          <cell r="G2537" t="str">
            <v>9999016200</v>
          </cell>
        </row>
        <row r="2538">
          <cell r="A2538" t="str">
            <v>9999016300</v>
          </cell>
          <cell r="B2538" t="str">
            <v>PSMOS FINCON OTHER</v>
          </cell>
          <cell r="C2538" t="str">
            <v>IBF_AU_STATS</v>
          </cell>
          <cell r="D2538" t="str">
            <v>9999016300</v>
          </cell>
          <cell r="E2538" t="str">
            <v>9999016300</v>
          </cell>
          <cell r="F2538" t="str">
            <v>9999016300</v>
          </cell>
          <cell r="G2538" t="str">
            <v>9999016300</v>
          </cell>
        </row>
        <row r="2539">
          <cell r="A2539" t="str">
            <v>9999016400</v>
          </cell>
          <cell r="B2539" t="str">
            <v>PSMOS FINCON SUPPORT</v>
          </cell>
          <cell r="C2539" t="str">
            <v>IBF_AU_STATS</v>
          </cell>
          <cell r="D2539" t="str">
            <v>9999016400</v>
          </cell>
          <cell r="E2539" t="str">
            <v>9999016400</v>
          </cell>
          <cell r="F2539" t="str">
            <v>9999016400</v>
          </cell>
          <cell r="G2539" t="str">
            <v>9999016400</v>
          </cell>
        </row>
        <row r="2540">
          <cell r="A2540" t="str">
            <v>9999016500</v>
          </cell>
          <cell r="B2540" t="str">
            <v>PSMOS CLIENT SERVICES</v>
          </cell>
          <cell r="C2540" t="str">
            <v>IBF_AU_STATS</v>
          </cell>
          <cell r="D2540" t="str">
            <v>9999016500</v>
          </cell>
          <cell r="E2540" t="str">
            <v>9999016500</v>
          </cell>
          <cell r="F2540" t="str">
            <v>9999016500</v>
          </cell>
          <cell r="G2540" t="str">
            <v>9999016500</v>
          </cell>
        </row>
        <row r="2541">
          <cell r="A2541" t="str">
            <v>9999016600</v>
          </cell>
          <cell r="B2541" t="str">
            <v>PSMOS ADMIN SUPPORT</v>
          </cell>
          <cell r="C2541" t="str">
            <v>IBF_AU_STATS</v>
          </cell>
          <cell r="D2541" t="str">
            <v>9999016600</v>
          </cell>
          <cell r="E2541" t="str">
            <v>9999016600</v>
          </cell>
          <cell r="F2541" t="str">
            <v>9999016600</v>
          </cell>
          <cell r="G2541" t="str">
            <v>9999016600</v>
          </cell>
        </row>
        <row r="2542">
          <cell r="A2542" t="str">
            <v>9999016700</v>
          </cell>
          <cell r="B2542" t="str">
            <v>PSMOS PROJ MGT NON ISD</v>
          </cell>
          <cell r="C2542" t="str">
            <v>IBF_AU_STATS</v>
          </cell>
          <cell r="D2542" t="str">
            <v>9999016700</v>
          </cell>
          <cell r="E2542" t="str">
            <v>9999016700</v>
          </cell>
          <cell r="F2542" t="str">
            <v>9999016700</v>
          </cell>
          <cell r="G2542" t="str">
            <v>9999016700</v>
          </cell>
        </row>
        <row r="2543">
          <cell r="A2543" t="str">
            <v>9999016800</v>
          </cell>
          <cell r="B2543" t="str">
            <v>PSMOS PROJ MGT OTHER</v>
          </cell>
          <cell r="C2543" t="str">
            <v>IBF_AU_STATS</v>
          </cell>
          <cell r="D2543" t="str">
            <v>9999016800</v>
          </cell>
          <cell r="E2543" t="str">
            <v>9999016800</v>
          </cell>
          <cell r="F2543" t="str">
            <v>9999016800</v>
          </cell>
          <cell r="G2543" t="str">
            <v>9999016800</v>
          </cell>
        </row>
        <row r="2544">
          <cell r="A2544" t="str">
            <v>9999016900</v>
          </cell>
          <cell r="B2544" t="str">
            <v>PSMOS PROJ MGT SUPPORT</v>
          </cell>
          <cell r="C2544" t="str">
            <v>IBF_AU_STATS</v>
          </cell>
          <cell r="D2544" t="str">
            <v>9999016900</v>
          </cell>
          <cell r="E2544" t="str">
            <v>9999016900</v>
          </cell>
          <cell r="F2544" t="str">
            <v>9999016900</v>
          </cell>
          <cell r="G2544" t="str">
            <v>9999016900</v>
          </cell>
        </row>
        <row r="2545">
          <cell r="A2545" t="str">
            <v>9999017000</v>
          </cell>
          <cell r="B2545" t="str">
            <v>PSMOS PROJ MGT ISD</v>
          </cell>
          <cell r="C2545" t="str">
            <v>IBF_AU_STATS</v>
          </cell>
          <cell r="D2545" t="str">
            <v>9999017000</v>
          </cell>
          <cell r="E2545" t="str">
            <v>9999017000</v>
          </cell>
          <cell r="F2545" t="str">
            <v>9999017000</v>
          </cell>
          <cell r="G2545" t="str">
            <v>9999017000</v>
          </cell>
        </row>
        <row r="2546">
          <cell r="A2546" t="str">
            <v>9999017100</v>
          </cell>
          <cell r="B2546" t="str">
            <v>SETT REC - BULLION</v>
          </cell>
          <cell r="C2546" t="str">
            <v>IBF_AU_STATS</v>
          </cell>
          <cell r="D2546" t="str">
            <v>9999017100</v>
          </cell>
          <cell r="E2546" t="str">
            <v>9999017100</v>
          </cell>
          <cell r="F2546" t="str">
            <v>9999017100</v>
          </cell>
          <cell r="G2546" t="str">
            <v>9999017100</v>
          </cell>
        </row>
        <row r="2547">
          <cell r="A2547" t="str">
            <v>9999017200</v>
          </cell>
          <cell r="B2547" t="str">
            <v>PSMOS PROJ MGT TECH</v>
          </cell>
          <cell r="C2547" t="str">
            <v>IBF_AU_STATS</v>
          </cell>
          <cell r="D2547" t="str">
            <v>9999017200</v>
          </cell>
          <cell r="E2547" t="str">
            <v>9999017200</v>
          </cell>
          <cell r="F2547" t="str">
            <v>9999017200</v>
          </cell>
          <cell r="G2547" t="str">
            <v>9999017200</v>
          </cell>
        </row>
        <row r="2548">
          <cell r="A2548" t="str">
            <v>9999017300</v>
          </cell>
          <cell r="B2548" t="str">
            <v>PSMOS EXECUTIVE TECH</v>
          </cell>
          <cell r="C2548" t="str">
            <v>IBF_AU_STATS</v>
          </cell>
          <cell r="D2548" t="str">
            <v>9999017300</v>
          </cell>
          <cell r="E2548" t="str">
            <v>9999017300</v>
          </cell>
          <cell r="F2548" t="str">
            <v>9999017300</v>
          </cell>
          <cell r="G2548" t="str">
            <v>9999017300</v>
          </cell>
        </row>
        <row r="2549">
          <cell r="A2549" t="str">
            <v>9999017400</v>
          </cell>
          <cell r="B2549" t="str">
            <v>PSMOS MMUS ARZ END MONTH</v>
          </cell>
          <cell r="C2549" t="str">
            <v>IBF_AU_STATS</v>
          </cell>
          <cell r="D2549" t="str">
            <v>9999017400</v>
          </cell>
          <cell r="E2549" t="str">
            <v>9999017400</v>
          </cell>
          <cell r="F2549" t="str">
            <v>9999017400</v>
          </cell>
          <cell r="G2549" t="str">
            <v>9999017400</v>
          </cell>
        </row>
        <row r="2550">
          <cell r="A2550" t="str">
            <v>9999017410</v>
          </cell>
          <cell r="B2550" t="str">
            <v>PSMOS ML CLIENT SERVICES</v>
          </cell>
          <cell r="C2550" t="str">
            <v>IBF_AU_STATS</v>
          </cell>
          <cell r="D2550" t="str">
            <v>9999017410</v>
          </cell>
          <cell r="E2550" t="str">
            <v>9999017410</v>
          </cell>
          <cell r="F2550" t="str">
            <v>9999017410</v>
          </cell>
          <cell r="G2550" t="str">
            <v>9999017410</v>
          </cell>
        </row>
        <row r="2551">
          <cell r="A2551" t="str">
            <v>9999017420</v>
          </cell>
          <cell r="B2551" t="str">
            <v>PSMOS ML TRANS PROCESSING</v>
          </cell>
          <cell r="C2551" t="str">
            <v>IBF_AU_STATS</v>
          </cell>
          <cell r="D2551" t="str">
            <v>9999017420</v>
          </cell>
          <cell r="E2551" t="str">
            <v>9999017420</v>
          </cell>
          <cell r="F2551" t="str">
            <v>9999017420</v>
          </cell>
          <cell r="G2551" t="str">
            <v>9999017420</v>
          </cell>
        </row>
        <row r="2552">
          <cell r="A2552" t="str">
            <v>9999017500</v>
          </cell>
          <cell r="B2552" t="str">
            <v>PSMOS MTG TECHNOLOGY</v>
          </cell>
          <cell r="C2552" t="str">
            <v>IBF_AU_STATS</v>
          </cell>
          <cell r="D2552" t="str">
            <v>9999017500</v>
          </cell>
          <cell r="E2552" t="str">
            <v>9999017500</v>
          </cell>
          <cell r="F2552" t="str">
            <v>9999017500</v>
          </cell>
          <cell r="G2552" t="str">
            <v>9999017500</v>
          </cell>
        </row>
        <row r="2553">
          <cell r="A2553" t="str">
            <v>9999017600</v>
          </cell>
          <cell r="B2553" t="str">
            <v>PSMOS TREASURY DEDUCT</v>
          </cell>
          <cell r="C2553" t="str">
            <v>IBF_AU_STATS</v>
          </cell>
          <cell r="D2553" t="str">
            <v>9999017600</v>
          </cell>
          <cell r="E2553" t="str">
            <v>9999017600</v>
          </cell>
          <cell r="F2553" t="str">
            <v>9999017600</v>
          </cell>
          <cell r="G2553" t="str">
            <v>9999017600</v>
          </cell>
        </row>
        <row r="2554">
          <cell r="A2554" t="str">
            <v>9999017700</v>
          </cell>
          <cell r="B2554" t="str">
            <v>PSMOS MMUS ARZ CURRENT MONTH</v>
          </cell>
          <cell r="C2554" t="str">
            <v>IBF_AU_STATS</v>
          </cell>
          <cell r="D2554" t="str">
            <v>9999017700</v>
          </cell>
          <cell r="E2554" t="str">
            <v>9999017700</v>
          </cell>
          <cell r="F2554" t="str">
            <v>9999017700</v>
          </cell>
          <cell r="G2554" t="str">
            <v>9999017700</v>
          </cell>
        </row>
        <row r="2555">
          <cell r="A2555" t="str">
            <v>9999017800</v>
          </cell>
          <cell r="B2555" t="str">
            <v>PSMOS REPORTS</v>
          </cell>
          <cell r="C2555" t="str">
            <v>IBF_AU_STATS</v>
          </cell>
          <cell r="D2555" t="str">
            <v>9999017800</v>
          </cell>
          <cell r="E2555" t="str">
            <v>9999017800</v>
          </cell>
          <cell r="F2555" t="str">
            <v>9999017800</v>
          </cell>
          <cell r="G2555" t="str">
            <v>9999017800</v>
          </cell>
        </row>
        <row r="2556">
          <cell r="A2556" t="str">
            <v>9999017810</v>
          </cell>
          <cell r="B2556" t="str">
            <v>PROPERTY CENTRAL REC</v>
          </cell>
          <cell r="C2556" t="str">
            <v>IBF_AU_STATS</v>
          </cell>
          <cell r="D2556" t="str">
            <v>9999017810</v>
          </cell>
          <cell r="E2556" t="str">
            <v>9999017810</v>
          </cell>
          <cell r="F2556" t="str">
            <v>9999017810</v>
          </cell>
          <cell r="G2556" t="str">
            <v>9999017810</v>
          </cell>
        </row>
        <row r="2557">
          <cell r="A2557" t="str">
            <v>9999017820</v>
          </cell>
          <cell r="B2557" t="str">
            <v>GL ACCOUNT 1335</v>
          </cell>
          <cell r="C2557" t="str">
            <v>IBF_AU_STATS</v>
          </cell>
          <cell r="D2557" t="str">
            <v>9999017820</v>
          </cell>
          <cell r="E2557" t="str">
            <v>9999017820</v>
          </cell>
          <cell r="F2557" t="str">
            <v>9999017820</v>
          </cell>
          <cell r="G2557" t="str">
            <v>9999017820</v>
          </cell>
        </row>
        <row r="2558">
          <cell r="A2558" t="str">
            <v>9999017830</v>
          </cell>
          <cell r="B2558" t="str">
            <v>BUD CM AV</v>
          </cell>
          <cell r="C2558" t="str">
            <v>IBF_AU_STATS</v>
          </cell>
          <cell r="D2558" t="str">
            <v>9999017830</v>
          </cell>
          <cell r="E2558" t="str">
            <v>9999017830</v>
          </cell>
          <cell r="F2558" t="str">
            <v>9999017830</v>
          </cell>
          <cell r="G2558" t="str">
            <v>9999017830</v>
          </cell>
        </row>
        <row r="2559">
          <cell r="A2559" t="str">
            <v>9999017900</v>
          </cell>
          <cell r="B2559" t="str">
            <v>BUD YTD AVG VOL LOANS</v>
          </cell>
          <cell r="C2559" t="str">
            <v>IBF_AU_STATS</v>
          </cell>
          <cell r="D2559" t="str">
            <v>9999017900</v>
          </cell>
          <cell r="E2559" t="str">
            <v>9999017900</v>
          </cell>
          <cell r="F2559" t="str">
            <v>9999017900</v>
          </cell>
          <cell r="G2559" t="str">
            <v>9999017900</v>
          </cell>
        </row>
        <row r="2560">
          <cell r="A2560" t="str">
            <v>9999018000</v>
          </cell>
          <cell r="B2560" t="str">
            <v>LOAN HLS AND SD ACCOUNT</v>
          </cell>
          <cell r="C2560" t="str">
            <v>IBF_AU_STATS</v>
          </cell>
          <cell r="D2560" t="str">
            <v>9999018000</v>
          </cell>
          <cell r="E2560" t="str">
            <v>9999018000</v>
          </cell>
          <cell r="F2560" t="str">
            <v>9999018000</v>
          </cell>
          <cell r="G2560" t="str">
            <v>9999018000</v>
          </cell>
        </row>
        <row r="2561">
          <cell r="A2561" t="str">
            <v>9999018010</v>
          </cell>
          <cell r="B2561" t="str">
            <v>YEARLY AVG VOL LOANS</v>
          </cell>
          <cell r="C2561" t="str">
            <v>IBF_AU_STATS</v>
          </cell>
          <cell r="D2561" t="str">
            <v>9999018010</v>
          </cell>
          <cell r="E2561" t="str">
            <v>9999018010</v>
          </cell>
          <cell r="F2561" t="str">
            <v>9999018010</v>
          </cell>
          <cell r="G2561" t="str">
            <v>9999018010</v>
          </cell>
        </row>
        <row r="2562">
          <cell r="A2562" t="str">
            <v>9999018100</v>
          </cell>
          <cell r="B2562" t="str">
            <v>YTD AV VOLUME GL ACCOUNT 1335</v>
          </cell>
          <cell r="C2562" t="str">
            <v>IBF_AU_STATS</v>
          </cell>
          <cell r="D2562" t="str">
            <v>9999018100</v>
          </cell>
          <cell r="E2562" t="str">
            <v>9999018100</v>
          </cell>
          <cell r="F2562" t="str">
            <v>9999018100</v>
          </cell>
          <cell r="G2562" t="str">
            <v>9999018100</v>
          </cell>
        </row>
        <row r="2563">
          <cell r="A2563" t="str">
            <v>9999018110</v>
          </cell>
          <cell r="B2563" t="str">
            <v>GL ACCOUNT 1355</v>
          </cell>
          <cell r="C2563" t="str">
            <v>IBF_AU_STATS</v>
          </cell>
          <cell r="D2563" t="str">
            <v>9999018110</v>
          </cell>
          <cell r="E2563" t="str">
            <v>9999018110</v>
          </cell>
          <cell r="F2563" t="str">
            <v>9999018110</v>
          </cell>
          <cell r="G2563" t="str">
            <v>9999018110</v>
          </cell>
        </row>
        <row r="2564">
          <cell r="A2564" t="str">
            <v>9999018120</v>
          </cell>
          <cell r="B2564" t="str">
            <v>LOANS OTHER BULLION</v>
          </cell>
          <cell r="C2564" t="str">
            <v>IBF_AU_STATS</v>
          </cell>
          <cell r="D2564" t="str">
            <v>9999018120</v>
          </cell>
          <cell r="E2564" t="str">
            <v>9999018120</v>
          </cell>
          <cell r="F2564" t="str">
            <v>9999018120</v>
          </cell>
          <cell r="G2564" t="str">
            <v>9999018120</v>
          </cell>
        </row>
        <row r="2565">
          <cell r="A2565" t="str">
            <v>9999018200</v>
          </cell>
          <cell r="B2565" t="str">
            <v>BUD YTD AVG VOL LOANS</v>
          </cell>
          <cell r="C2565" t="str">
            <v>IBF_AU_STATS</v>
          </cell>
          <cell r="D2565" t="str">
            <v>9999018200</v>
          </cell>
          <cell r="E2565" t="str">
            <v>9999018200</v>
          </cell>
          <cell r="F2565" t="str">
            <v>9999018200</v>
          </cell>
          <cell r="G2565" t="str">
            <v>9999018200</v>
          </cell>
        </row>
        <row r="2566">
          <cell r="A2566" t="str">
            <v>9999018300</v>
          </cell>
          <cell r="B2566" t="str">
            <v>LOANS OTHER BULLION</v>
          </cell>
          <cell r="C2566" t="str">
            <v>IBF_AU_STATS</v>
          </cell>
          <cell r="D2566" t="str">
            <v>9999018300</v>
          </cell>
          <cell r="E2566" t="str">
            <v>9999018300</v>
          </cell>
          <cell r="F2566" t="str">
            <v>9999018300</v>
          </cell>
          <cell r="G2566" t="str">
            <v>9999018300</v>
          </cell>
        </row>
        <row r="2567">
          <cell r="A2567" t="str">
            <v>9999018400</v>
          </cell>
          <cell r="B2567" t="str">
            <v>LOANS OTHER CMT COLLECTIONS</v>
          </cell>
          <cell r="C2567" t="str">
            <v>IBF_AU_STATS</v>
          </cell>
          <cell r="D2567" t="str">
            <v>9999018400</v>
          </cell>
          <cell r="E2567" t="str">
            <v>9999018400</v>
          </cell>
          <cell r="F2567" t="str">
            <v>9999018400</v>
          </cell>
          <cell r="G2567" t="str">
            <v>9999018400</v>
          </cell>
        </row>
        <row r="2568">
          <cell r="A2568" t="str">
            <v>9999018410</v>
          </cell>
          <cell r="B2568" t="str">
            <v>LOANS OTHER COMMERCIAL FIXED</v>
          </cell>
          <cell r="C2568" t="str">
            <v>IBF_AU_STATS</v>
          </cell>
          <cell r="D2568" t="str">
            <v>9999018410</v>
          </cell>
          <cell r="E2568" t="str">
            <v>9999018410</v>
          </cell>
          <cell r="F2568" t="str">
            <v>9999018410</v>
          </cell>
          <cell r="G2568" t="str">
            <v>9999018410</v>
          </cell>
        </row>
        <row r="2569">
          <cell r="A2569" t="str">
            <v>9999018420</v>
          </cell>
          <cell r="B2569" t="str">
            <v>HP PRINCIPAL RECEIVABLE</v>
          </cell>
          <cell r="C2569" t="str">
            <v>IBF_AU_STATS</v>
          </cell>
          <cell r="D2569" t="str">
            <v>9999018420</v>
          </cell>
          <cell r="E2569" t="str">
            <v>9999018420</v>
          </cell>
          <cell r="F2569" t="str">
            <v>9999018420</v>
          </cell>
          <cell r="G2569" t="str">
            <v>9999018420</v>
          </cell>
        </row>
        <row r="2570">
          <cell r="A2570" t="str">
            <v>9999018500</v>
          </cell>
          <cell r="B2570" t="str">
            <v>LOANS OTHER COMMERCIAL</v>
          </cell>
          <cell r="C2570" t="str">
            <v>IBF_AU_STATS</v>
          </cell>
          <cell r="D2570" t="str">
            <v>9999018500</v>
          </cell>
          <cell r="E2570" t="str">
            <v>9999018500</v>
          </cell>
          <cell r="F2570" t="str">
            <v>9999018500</v>
          </cell>
          <cell r="G2570" t="str">
            <v>9999018500</v>
          </cell>
        </row>
        <row r="2571">
          <cell r="A2571" t="str">
            <v>9999018600</v>
          </cell>
          <cell r="B2571" t="str">
            <v>LOANS OTHER NONRES</v>
          </cell>
          <cell r="C2571" t="str">
            <v>IBF_AU_STATS</v>
          </cell>
          <cell r="D2571" t="str">
            <v>9999018600</v>
          </cell>
          <cell r="E2571" t="str">
            <v>9999018600</v>
          </cell>
          <cell r="F2571" t="str">
            <v>9999018600</v>
          </cell>
          <cell r="G2571" t="str">
            <v>9999018600</v>
          </cell>
        </row>
        <row r="2572">
          <cell r="A2572" t="str">
            <v>9999018700</v>
          </cell>
          <cell r="B2572" t="str">
            <v>LOANS OTHER PROPERTY</v>
          </cell>
          <cell r="C2572" t="str">
            <v>IBF_AU_STATS</v>
          </cell>
          <cell r="D2572" t="str">
            <v>9999018700</v>
          </cell>
          <cell r="E2572" t="str">
            <v>9999018700</v>
          </cell>
          <cell r="F2572" t="str">
            <v>9999018700</v>
          </cell>
          <cell r="G2572" t="str">
            <v>9999018700</v>
          </cell>
        </row>
        <row r="2573">
          <cell r="A2573" t="str">
            <v>9999018800</v>
          </cell>
          <cell r="B2573" t="str">
            <v>LOANS OTHER PROPERTY</v>
          </cell>
          <cell r="C2573" t="str">
            <v>IBF_AU_STATS</v>
          </cell>
          <cell r="D2573" t="str">
            <v>9999018800</v>
          </cell>
          <cell r="E2573" t="str">
            <v>9999018800</v>
          </cell>
          <cell r="F2573" t="str">
            <v>9999018800</v>
          </cell>
          <cell r="G2573" t="str">
            <v>9999018800</v>
          </cell>
        </row>
        <row r="2574">
          <cell r="A2574" t="str">
            <v>9999018900</v>
          </cell>
          <cell r="B2574" t="str">
            <v>LOANS OTHER PUMA</v>
          </cell>
          <cell r="C2574" t="str">
            <v>IBF_AU_STATS</v>
          </cell>
          <cell r="D2574" t="str">
            <v>9999018900</v>
          </cell>
          <cell r="E2574" t="str">
            <v>9999018900</v>
          </cell>
          <cell r="F2574" t="str">
            <v>9999018900</v>
          </cell>
          <cell r="G2574" t="str">
            <v>9999018900</v>
          </cell>
        </row>
        <row r="2575">
          <cell r="A2575" t="str">
            <v>9999019000</v>
          </cell>
          <cell r="B2575" t="str">
            <v>COMMERCIAL LOANS SET-OFF</v>
          </cell>
          <cell r="C2575" t="str">
            <v>IBF_AU_STATS</v>
          </cell>
          <cell r="D2575" t="str">
            <v>9999019000</v>
          </cell>
          <cell r="E2575" t="str">
            <v>9999019000</v>
          </cell>
          <cell r="F2575" t="str">
            <v>9999019000</v>
          </cell>
          <cell r="G2575" t="str">
            <v>9999019000</v>
          </cell>
        </row>
        <row r="2576">
          <cell r="A2576" t="str">
            <v>9999019010</v>
          </cell>
          <cell r="B2576" t="str">
            <v>LOANS OTHER STAFF HP</v>
          </cell>
          <cell r="C2576" t="str">
            <v>IBF_AU_STATS</v>
          </cell>
          <cell r="D2576" t="str">
            <v>9999019010</v>
          </cell>
          <cell r="E2576" t="str">
            <v>9999019010</v>
          </cell>
          <cell r="F2576" t="str">
            <v>9999019010</v>
          </cell>
          <cell r="G2576" t="str">
            <v>9999019010</v>
          </cell>
        </row>
        <row r="2577">
          <cell r="A2577" t="str">
            <v>9999019020</v>
          </cell>
          <cell r="B2577" t="str">
            <v>STAPLED STOCK LOANS</v>
          </cell>
          <cell r="C2577" t="str">
            <v>IBF_AU_STATS</v>
          </cell>
          <cell r="D2577" t="str">
            <v>9999019020</v>
          </cell>
          <cell r="E2577" t="str">
            <v>9999019020</v>
          </cell>
          <cell r="F2577" t="str">
            <v>9999019020</v>
          </cell>
          <cell r="G2577" t="str">
            <v>9999019020</v>
          </cell>
        </row>
        <row r="2578">
          <cell r="A2578" t="str">
            <v>9999019100</v>
          </cell>
          <cell r="B2578" t="str">
            <v>LOANS OTHER STRUCT</v>
          </cell>
          <cell r="C2578" t="str">
            <v>IBF_AU_STATS</v>
          </cell>
          <cell r="D2578" t="str">
            <v>9999019100</v>
          </cell>
          <cell r="E2578" t="str">
            <v>9999019100</v>
          </cell>
          <cell r="F2578" t="str">
            <v>9999019100</v>
          </cell>
          <cell r="G2578" t="str">
            <v>9999019100</v>
          </cell>
        </row>
        <row r="2579">
          <cell r="A2579" t="str">
            <v>9999019200</v>
          </cell>
          <cell r="B2579" t="str">
            <v>LOANS OTHER BULLION</v>
          </cell>
          <cell r="C2579" t="str">
            <v>IBF_AU_STATS</v>
          </cell>
          <cell r="D2579" t="str">
            <v>9999019200</v>
          </cell>
          <cell r="E2579" t="str">
            <v>9999019200</v>
          </cell>
          <cell r="F2579" t="str">
            <v>9999019200</v>
          </cell>
          <cell r="G2579" t="str">
            <v>9999019200</v>
          </cell>
        </row>
        <row r="2580">
          <cell r="A2580" t="str">
            <v>9999019300</v>
          </cell>
          <cell r="B2580" t="str">
            <v>LOAN UNEARNED INCOME</v>
          </cell>
          <cell r="C2580" t="str">
            <v>IBF_AU_STATS</v>
          </cell>
          <cell r="D2580" t="str">
            <v>9999019300</v>
          </cell>
          <cell r="E2580" t="str">
            <v>9999019300</v>
          </cell>
          <cell r="F2580" t="str">
            <v>9999019300</v>
          </cell>
          <cell r="G2580" t="str">
            <v>9999019300</v>
          </cell>
        </row>
        <row r="2581">
          <cell r="A2581" t="str">
            <v>9999019400</v>
          </cell>
          <cell r="B2581" t="str">
            <v>LOANS OTHER COMMERCIAL</v>
          </cell>
          <cell r="C2581" t="str">
            <v>IBF_AU_STATS</v>
          </cell>
          <cell r="D2581" t="str">
            <v>9999019400</v>
          </cell>
          <cell r="E2581" t="str">
            <v>9999019400</v>
          </cell>
          <cell r="F2581" t="str">
            <v>9999019400</v>
          </cell>
          <cell r="G2581" t="str">
            <v>9999019400</v>
          </cell>
        </row>
        <row r="2582">
          <cell r="A2582" t="str">
            <v>9999019500</v>
          </cell>
          <cell r="B2582" t="str">
            <v>YEARLY AVG VOL LOANS</v>
          </cell>
          <cell r="C2582" t="str">
            <v>IBF_AU_STATS</v>
          </cell>
          <cell r="D2582" t="str">
            <v>9999019500</v>
          </cell>
          <cell r="E2582" t="str">
            <v>9999019500</v>
          </cell>
          <cell r="F2582" t="str">
            <v>9999019500</v>
          </cell>
          <cell r="G2582" t="str">
            <v>9999019500</v>
          </cell>
        </row>
        <row r="2583">
          <cell r="A2583" t="str">
            <v>9999019600</v>
          </cell>
          <cell r="B2583" t="str">
            <v>YTD AV VOLUME GL ACCOUNT 1355</v>
          </cell>
          <cell r="C2583" t="str">
            <v>IBF_AU_STATS</v>
          </cell>
          <cell r="D2583" t="str">
            <v>9999019600</v>
          </cell>
          <cell r="E2583" t="str">
            <v>9999019600</v>
          </cell>
          <cell r="F2583" t="str">
            <v>9999019600</v>
          </cell>
          <cell r="G2583" t="str">
            <v>9999019600</v>
          </cell>
        </row>
        <row r="2584">
          <cell r="A2584" t="str">
            <v>9999019700</v>
          </cell>
          <cell r="B2584" t="str">
            <v>GL ACCOUNT 1375</v>
          </cell>
          <cell r="C2584" t="str">
            <v>IBF_AU_STATS</v>
          </cell>
          <cell r="D2584" t="str">
            <v>9999019700</v>
          </cell>
          <cell r="E2584" t="str">
            <v>9999019700</v>
          </cell>
          <cell r="F2584" t="str">
            <v>9999019700</v>
          </cell>
          <cell r="G2584" t="str">
            <v>9999019700</v>
          </cell>
        </row>
        <row r="2585">
          <cell r="A2585" t="str">
            <v>9999019800</v>
          </cell>
          <cell r="B2585" t="str">
            <v>BUD YTD AVG VOL LOANS</v>
          </cell>
          <cell r="C2585" t="str">
            <v>IBF_AU_STATS</v>
          </cell>
          <cell r="D2585" t="str">
            <v>9999019800</v>
          </cell>
          <cell r="E2585" t="str">
            <v>9999019800</v>
          </cell>
          <cell r="F2585" t="str">
            <v>9999019800</v>
          </cell>
          <cell r="G2585" t="str">
            <v>9999019800</v>
          </cell>
        </row>
        <row r="2586">
          <cell r="A2586" t="str">
            <v>9999019900</v>
          </cell>
          <cell r="B2586" t="str">
            <v>YEARLY AVG VOL LOANS</v>
          </cell>
          <cell r="C2586" t="str">
            <v>IBF_AU_STATS</v>
          </cell>
          <cell r="D2586" t="str">
            <v>9999019900</v>
          </cell>
          <cell r="E2586" t="str">
            <v>9999019900</v>
          </cell>
          <cell r="F2586" t="str">
            <v>9999019900</v>
          </cell>
          <cell r="G2586" t="str">
            <v>9999019900</v>
          </cell>
        </row>
        <row r="2587">
          <cell r="A2587" t="str">
            <v>9999020000</v>
          </cell>
          <cell r="B2587" t="str">
            <v>YTD AV VOLUME GL ACCOUNT 1375</v>
          </cell>
          <cell r="C2587" t="str">
            <v>IBF_AU_STATS</v>
          </cell>
          <cell r="D2587" t="str">
            <v>9999020000</v>
          </cell>
          <cell r="E2587" t="str">
            <v>9999020000</v>
          </cell>
          <cell r="F2587" t="str">
            <v>9999020000</v>
          </cell>
          <cell r="G2587" t="str">
            <v>9999020000</v>
          </cell>
        </row>
        <row r="2588">
          <cell r="A2588" t="str">
            <v>9999020100</v>
          </cell>
          <cell r="B2588" t="str">
            <v>GL ACCOUNT 3308</v>
          </cell>
          <cell r="C2588" t="str">
            <v>IBF_AU_STATS</v>
          </cell>
          <cell r="D2588" t="str">
            <v>9999020100</v>
          </cell>
          <cell r="E2588" t="str">
            <v>9999020100</v>
          </cell>
          <cell r="F2588" t="str">
            <v>9999020100</v>
          </cell>
          <cell r="G2588" t="str">
            <v>9999020100</v>
          </cell>
        </row>
        <row r="2589">
          <cell r="A2589" t="str">
            <v>9999020200</v>
          </cell>
          <cell r="B2589" t="str">
            <v>BUD YTD AVG VOL LOANS</v>
          </cell>
          <cell r="C2589" t="str">
            <v>IBF_AU_STATS</v>
          </cell>
          <cell r="D2589" t="str">
            <v>9999020200</v>
          </cell>
          <cell r="E2589" t="str">
            <v>9999020200</v>
          </cell>
          <cell r="F2589" t="str">
            <v>9999020200</v>
          </cell>
          <cell r="G2589" t="str">
            <v>9999020200</v>
          </cell>
        </row>
        <row r="2590">
          <cell r="A2590" t="str">
            <v>9999020300</v>
          </cell>
          <cell r="B2590" t="str">
            <v>CURR DEPOS IB OTHER</v>
          </cell>
          <cell r="C2590" t="str">
            <v>IBF_AU_STATS</v>
          </cell>
          <cell r="D2590" t="str">
            <v>9999020300</v>
          </cell>
          <cell r="E2590" t="str">
            <v>9999020300</v>
          </cell>
          <cell r="F2590" t="str">
            <v>9999020300</v>
          </cell>
          <cell r="G2590" t="str">
            <v>9999020300</v>
          </cell>
        </row>
        <row r="2591">
          <cell r="A2591" t="str">
            <v>9999020400</v>
          </cell>
          <cell r="B2591" t="str">
            <v>YEARLY AVG VOL LOANS</v>
          </cell>
          <cell r="C2591" t="str">
            <v>IBF_AU_STATS</v>
          </cell>
          <cell r="D2591" t="str">
            <v>9999020400</v>
          </cell>
          <cell r="E2591" t="str">
            <v>9999020400</v>
          </cell>
          <cell r="F2591" t="str">
            <v>9999020400</v>
          </cell>
          <cell r="G2591" t="str">
            <v>9999020400</v>
          </cell>
        </row>
        <row r="2592">
          <cell r="A2592" t="str">
            <v>9999020500</v>
          </cell>
          <cell r="B2592" t="str">
            <v>YTD AV VOLUME GL ACCOUNT 3308</v>
          </cell>
          <cell r="C2592" t="str">
            <v>IBF_AU_STATS</v>
          </cell>
          <cell r="D2592" t="str">
            <v>9999020500</v>
          </cell>
          <cell r="E2592" t="str">
            <v>9999020500</v>
          </cell>
          <cell r="F2592" t="str">
            <v>9999020500</v>
          </cell>
          <cell r="G2592" t="str">
            <v>9999020500</v>
          </cell>
        </row>
        <row r="2593">
          <cell r="A2593" t="str">
            <v>9999020600</v>
          </cell>
          <cell r="B2593" t="str">
            <v>GL ACCOUNT 3328</v>
          </cell>
          <cell r="C2593" t="str">
            <v>IBF_AU_STATS</v>
          </cell>
          <cell r="D2593" t="str">
            <v>9999020600</v>
          </cell>
          <cell r="E2593" t="str">
            <v>9999020600</v>
          </cell>
          <cell r="F2593" t="str">
            <v>9999020600</v>
          </cell>
          <cell r="G2593" t="str">
            <v>9999020600</v>
          </cell>
        </row>
        <row r="2594">
          <cell r="A2594" t="str">
            <v>9999020700</v>
          </cell>
          <cell r="B2594" t="str">
            <v>BUD YTD AVG VOL LOANS</v>
          </cell>
          <cell r="C2594" t="str">
            <v>IBF_AU_STATS</v>
          </cell>
          <cell r="D2594" t="str">
            <v>9999020700</v>
          </cell>
          <cell r="E2594" t="str">
            <v>9999020700</v>
          </cell>
          <cell r="F2594" t="str">
            <v>9999020700</v>
          </cell>
          <cell r="G2594" t="str">
            <v>9999020700</v>
          </cell>
        </row>
        <row r="2595">
          <cell r="A2595" t="str">
            <v>9999020800</v>
          </cell>
          <cell r="B2595" t="str">
            <v>TERM DEPOSITS BULLION</v>
          </cell>
          <cell r="C2595" t="str">
            <v>IBF_AU_STATS</v>
          </cell>
          <cell r="D2595" t="str">
            <v>9999020800</v>
          </cell>
          <cell r="E2595" t="str">
            <v>9999020800</v>
          </cell>
          <cell r="F2595" t="str">
            <v>9999020800</v>
          </cell>
          <cell r="G2595" t="str">
            <v>9999020800</v>
          </cell>
        </row>
        <row r="2596">
          <cell r="A2596" t="str">
            <v>9999020900</v>
          </cell>
          <cell r="B2596" t="str">
            <v>TERM DEPOSITS MBL LOAN</v>
          </cell>
          <cell r="C2596" t="str">
            <v>IBF_AU_STATS</v>
          </cell>
          <cell r="D2596" t="str">
            <v>9999020900</v>
          </cell>
          <cell r="E2596" t="str">
            <v>9999020900</v>
          </cell>
          <cell r="F2596" t="str">
            <v>9999020900</v>
          </cell>
          <cell r="G2596" t="str">
            <v>9999020900</v>
          </cell>
        </row>
        <row r="2597">
          <cell r="A2597" t="str">
            <v>9999021000</v>
          </cell>
          <cell r="B2597" t="str">
            <v>TERM DEPOSITS NONRESN</v>
          </cell>
          <cell r="C2597" t="str">
            <v>IBF_AU_STATS</v>
          </cell>
          <cell r="D2597" t="str">
            <v>9999021000</v>
          </cell>
          <cell r="E2597" t="str">
            <v>9999021000</v>
          </cell>
          <cell r="F2597" t="str">
            <v>9999021000</v>
          </cell>
          <cell r="G2597" t="str">
            <v>9999021000</v>
          </cell>
        </row>
        <row r="2598">
          <cell r="A2598" t="str">
            <v>9999021100</v>
          </cell>
          <cell r="B2598" t="str">
            <v>TERM DEPOSITS FIXED OTHER</v>
          </cell>
          <cell r="C2598" t="str">
            <v>IBF_AU_STATS</v>
          </cell>
          <cell r="D2598" t="str">
            <v>9999021100</v>
          </cell>
          <cell r="E2598" t="str">
            <v>9999021100</v>
          </cell>
          <cell r="F2598" t="str">
            <v>9999021100</v>
          </cell>
          <cell r="G2598" t="str">
            <v>9999021100</v>
          </cell>
        </row>
        <row r="2599">
          <cell r="A2599" t="str">
            <v>9999021200</v>
          </cell>
          <cell r="B2599" t="str">
            <v>DEPOSITS SETOFF</v>
          </cell>
          <cell r="C2599" t="str">
            <v>IBF_AU_STATS</v>
          </cell>
          <cell r="D2599" t="str">
            <v>9999021200</v>
          </cell>
          <cell r="E2599" t="str">
            <v>9999021200</v>
          </cell>
          <cell r="F2599" t="str">
            <v>9999021200</v>
          </cell>
          <cell r="G2599" t="str">
            <v>9999021200</v>
          </cell>
        </row>
        <row r="2600">
          <cell r="A2600" t="str">
            <v>9999021300</v>
          </cell>
          <cell r="B2600" t="str">
            <v>TERM DEPOSITS FIXED OTHER</v>
          </cell>
          <cell r="C2600" t="str">
            <v>IBF_AU_STATS</v>
          </cell>
          <cell r="D2600" t="str">
            <v>9999021300</v>
          </cell>
          <cell r="E2600" t="str">
            <v>9999021300</v>
          </cell>
          <cell r="F2600" t="str">
            <v>9999021300</v>
          </cell>
          <cell r="G2600" t="str">
            <v>9999021300</v>
          </cell>
        </row>
        <row r="2601">
          <cell r="A2601" t="str">
            <v>9999021400</v>
          </cell>
          <cell r="B2601" t="str">
            <v>YEARLY AVG VOL LOANS</v>
          </cell>
          <cell r="C2601" t="str">
            <v>IBF_AU_STATS</v>
          </cell>
          <cell r="D2601" t="str">
            <v>9999021400</v>
          </cell>
          <cell r="E2601" t="str">
            <v>9999021400</v>
          </cell>
          <cell r="F2601" t="str">
            <v>9999021400</v>
          </cell>
          <cell r="G2601" t="str">
            <v>9999021400</v>
          </cell>
        </row>
        <row r="2602">
          <cell r="A2602" t="str">
            <v>9999021500</v>
          </cell>
          <cell r="B2602" t="str">
            <v>YTD AV VOLUME GL ACCOUNT 3328</v>
          </cell>
          <cell r="C2602" t="str">
            <v>IBF_AU_STATS</v>
          </cell>
          <cell r="D2602" t="str">
            <v>9999021500</v>
          </cell>
          <cell r="E2602" t="str">
            <v>9999021500</v>
          </cell>
          <cell r="F2602" t="str">
            <v>9999021500</v>
          </cell>
          <cell r="G2602" t="str">
            <v>9999021500</v>
          </cell>
        </row>
        <row r="2603">
          <cell r="A2603" t="str">
            <v>9999021600</v>
          </cell>
          <cell r="B2603" t="str">
            <v>PSMOS FOD</v>
          </cell>
          <cell r="C2603" t="str">
            <v>IBF_AU_STATS</v>
          </cell>
          <cell r="D2603" t="str">
            <v>9999021600</v>
          </cell>
          <cell r="E2603" t="str">
            <v>9999021600</v>
          </cell>
          <cell r="F2603" t="str">
            <v>9999021600</v>
          </cell>
          <cell r="G2603" t="str">
            <v>9999021600</v>
          </cell>
        </row>
        <row r="2604">
          <cell r="A2604" t="str">
            <v>9999021700</v>
          </cell>
          <cell r="B2604" t="str">
            <v>EQUITIES OPEMC EQF</v>
          </cell>
          <cell r="C2604" t="str">
            <v>IBF_AU_STATS</v>
          </cell>
          <cell r="D2604" t="str">
            <v>9999021700</v>
          </cell>
          <cell r="E2604" t="str">
            <v>9999021700</v>
          </cell>
          <cell r="F2604" t="str">
            <v>9999021700</v>
          </cell>
          <cell r="G2604" t="str">
            <v>9999021700</v>
          </cell>
        </row>
        <row r="2605">
          <cell r="A2605" t="str">
            <v>9999021800</v>
          </cell>
          <cell r="B2605" t="str">
            <v>EQUITIES OPEMC IT</v>
          </cell>
          <cell r="C2605" t="str">
            <v>IBF_AU_STATS</v>
          </cell>
          <cell r="D2605" t="str">
            <v>9999021800</v>
          </cell>
          <cell r="E2605" t="str">
            <v>9999021800</v>
          </cell>
          <cell r="F2605" t="str">
            <v>9999021800</v>
          </cell>
          <cell r="G2605" t="str">
            <v>9999021800</v>
          </cell>
        </row>
        <row r="2606">
          <cell r="A2606" t="str">
            <v>9999021900</v>
          </cell>
          <cell r="B2606" t="str">
            <v>EQ DERIVATIVE SALES</v>
          </cell>
          <cell r="C2606" t="str">
            <v>IBF_AU_STATS</v>
          </cell>
          <cell r="D2606" t="str">
            <v>9999021900</v>
          </cell>
          <cell r="E2606" t="str">
            <v>9999021900</v>
          </cell>
          <cell r="F2606" t="str">
            <v>9999021900</v>
          </cell>
          <cell r="G2606" t="str">
            <v>9999021900</v>
          </cell>
        </row>
        <row r="2607">
          <cell r="A2607" t="str">
            <v>9999022000</v>
          </cell>
          <cell r="B2607" t="str">
            <v>EQ HONG KONG</v>
          </cell>
          <cell r="C2607" t="str">
            <v>IBF_AU_STATS</v>
          </cell>
          <cell r="D2607" t="str">
            <v>9999022000</v>
          </cell>
          <cell r="E2607" t="str">
            <v>9999022000</v>
          </cell>
          <cell r="F2607" t="str">
            <v>9999022000</v>
          </cell>
          <cell r="G2607" t="str">
            <v>9999022000</v>
          </cell>
        </row>
        <row r="2608">
          <cell r="A2608" t="str">
            <v>9999022100</v>
          </cell>
          <cell r="B2608" t="str">
            <v>T AND C CENTRAL ALLOCATION</v>
          </cell>
          <cell r="C2608" t="str">
            <v>IBF_AU_STATS</v>
          </cell>
          <cell r="D2608" t="str">
            <v>9999022100</v>
          </cell>
          <cell r="E2608" t="str">
            <v>9999022100</v>
          </cell>
          <cell r="F2608" t="str">
            <v>9999022100</v>
          </cell>
          <cell r="G2608" t="str">
            <v>9999022100</v>
          </cell>
        </row>
        <row r="2609">
          <cell r="A2609" t="str">
            <v>9999022200</v>
          </cell>
          <cell r="B2609" t="str">
            <v>FMG EXPENSES</v>
          </cell>
          <cell r="C2609" t="str">
            <v>IBF_AU_STATS</v>
          </cell>
          <cell r="D2609" t="str">
            <v>9999022200</v>
          </cell>
          <cell r="E2609" t="str">
            <v>9999022200</v>
          </cell>
          <cell r="F2609" t="str">
            <v>9999022200</v>
          </cell>
          <cell r="G2609" t="str">
            <v>9999022200</v>
          </cell>
        </row>
        <row r="2610">
          <cell r="A2610" t="str">
            <v>9999022300</v>
          </cell>
          <cell r="B2610" t="str">
            <v>FSG EXPENSES</v>
          </cell>
          <cell r="C2610" t="str">
            <v>IBF_AU_STATS</v>
          </cell>
          <cell r="D2610" t="str">
            <v>9999022300</v>
          </cell>
          <cell r="E2610" t="str">
            <v>9999022300</v>
          </cell>
          <cell r="F2610" t="str">
            <v>9999022300</v>
          </cell>
          <cell r="G2610" t="str">
            <v>9999022300</v>
          </cell>
        </row>
        <row r="2611">
          <cell r="A2611" t="str">
            <v>9999022400</v>
          </cell>
          <cell r="B2611" t="str">
            <v>LONDON ALLOCATIONS</v>
          </cell>
          <cell r="C2611" t="str">
            <v>IBF_AU_STATS</v>
          </cell>
          <cell r="D2611" t="str">
            <v>9999022400</v>
          </cell>
          <cell r="E2611" t="str">
            <v>9999022400</v>
          </cell>
          <cell r="F2611" t="str">
            <v>9999022400</v>
          </cell>
          <cell r="G2611" t="str">
            <v>9999022400</v>
          </cell>
        </row>
        <row r="2612">
          <cell r="A2612" t="str">
            <v>9999022500</v>
          </cell>
          <cell r="B2612" t="str">
            <v>INSTO ALLOCATIONS</v>
          </cell>
          <cell r="C2612" t="str">
            <v>IBF_AU_STATS</v>
          </cell>
          <cell r="D2612" t="str">
            <v>9999022500</v>
          </cell>
          <cell r="E2612" t="str">
            <v>9999022500</v>
          </cell>
          <cell r="F2612" t="str">
            <v>9999022500</v>
          </cell>
          <cell r="G2612" t="str">
            <v>9999022500</v>
          </cell>
        </row>
        <row r="2613">
          <cell r="A2613" t="str">
            <v>9999022600</v>
          </cell>
          <cell r="B2613" t="str">
            <v>T AND C LEGAL</v>
          </cell>
          <cell r="C2613" t="str">
            <v>IBF_AU_STATS</v>
          </cell>
          <cell r="D2613" t="str">
            <v>9999022600</v>
          </cell>
          <cell r="E2613" t="str">
            <v>9999022600</v>
          </cell>
          <cell r="F2613" t="str">
            <v>9999022600</v>
          </cell>
          <cell r="G2613" t="str">
            <v>9999022600</v>
          </cell>
        </row>
        <row r="2614">
          <cell r="A2614" t="str">
            <v>9999022700</v>
          </cell>
          <cell r="B2614" t="str">
            <v>T AND C BNK</v>
          </cell>
          <cell r="C2614" t="str">
            <v>IBF_AU_STATS</v>
          </cell>
          <cell r="D2614" t="str">
            <v>9999022700</v>
          </cell>
          <cell r="E2614" t="str">
            <v>9999022700</v>
          </cell>
          <cell r="F2614" t="str">
            <v>9999022700</v>
          </cell>
          <cell r="G2614" t="str">
            <v>9999022700</v>
          </cell>
        </row>
        <row r="2615">
          <cell r="A2615" t="str">
            <v>9999022800</v>
          </cell>
          <cell r="B2615" t="str">
            <v>ECONOMICS RECOVERY</v>
          </cell>
          <cell r="C2615" t="str">
            <v>IBF_AU_STATS</v>
          </cell>
          <cell r="D2615" t="str">
            <v>9999022800</v>
          </cell>
          <cell r="E2615" t="str">
            <v>9999022800</v>
          </cell>
          <cell r="F2615" t="str">
            <v>9999022800</v>
          </cell>
          <cell r="G2615" t="str">
            <v>9999022800</v>
          </cell>
        </row>
        <row r="2616">
          <cell r="A2616" t="str">
            <v>9999022900</v>
          </cell>
          <cell r="B2616" t="str">
            <v>ACCTS MSA INDONESIA 2</v>
          </cell>
          <cell r="C2616" t="str">
            <v>IBF_AU_STATS</v>
          </cell>
          <cell r="D2616" t="str">
            <v>9999022900</v>
          </cell>
          <cell r="E2616" t="str">
            <v>9999022900</v>
          </cell>
          <cell r="F2616" t="str">
            <v>9999022900</v>
          </cell>
          <cell r="G2616" t="str">
            <v>9999022900</v>
          </cell>
        </row>
        <row r="2617">
          <cell r="A2617" t="str">
            <v>9999023000</v>
          </cell>
          <cell r="B2617" t="str">
            <v>HONG KONG FMCOM</v>
          </cell>
          <cell r="C2617" t="str">
            <v>IBF_AU_STATS</v>
          </cell>
          <cell r="D2617" t="str">
            <v>9999023000</v>
          </cell>
          <cell r="E2617" t="str">
            <v>9999023000</v>
          </cell>
          <cell r="F2617" t="str">
            <v>9999023000</v>
          </cell>
          <cell r="G2617" t="str">
            <v>9999023000</v>
          </cell>
        </row>
        <row r="2618">
          <cell r="A2618" t="str">
            <v>9999023100</v>
          </cell>
          <cell r="B2618" t="str">
            <v>AP HONG KONG ALLOC</v>
          </cell>
          <cell r="C2618" t="str">
            <v>IBF_AU_STATS</v>
          </cell>
          <cell r="D2618" t="str">
            <v>9999023100</v>
          </cell>
          <cell r="E2618" t="str">
            <v>9999023100</v>
          </cell>
          <cell r="F2618" t="str">
            <v>9999023100</v>
          </cell>
          <cell r="G2618" t="str">
            <v>9999023100</v>
          </cell>
        </row>
        <row r="2619">
          <cell r="A2619" t="str">
            <v>9999023200</v>
          </cell>
          <cell r="B2619" t="str">
            <v>HONG KONG ALLA</v>
          </cell>
          <cell r="C2619" t="str">
            <v>IBF_AU_STATS</v>
          </cell>
          <cell r="D2619" t="str">
            <v>9999023200</v>
          </cell>
          <cell r="E2619" t="str">
            <v>9999023200</v>
          </cell>
          <cell r="F2619" t="str">
            <v>9999023200</v>
          </cell>
          <cell r="G2619" t="str">
            <v>9999023200</v>
          </cell>
        </row>
        <row r="2620">
          <cell r="A2620" t="str">
            <v>9999023300</v>
          </cell>
          <cell r="B2620" t="str">
            <v>HONG KONG WT</v>
          </cell>
          <cell r="C2620" t="str">
            <v>IBF_AU_STATS</v>
          </cell>
          <cell r="D2620" t="str">
            <v>9999023300</v>
          </cell>
          <cell r="E2620" t="str">
            <v>9999023300</v>
          </cell>
          <cell r="F2620" t="str">
            <v>9999023300</v>
          </cell>
          <cell r="G2620" t="str">
            <v>9999023300</v>
          </cell>
        </row>
        <row r="2621">
          <cell r="A2621" t="str">
            <v>9999023400</v>
          </cell>
          <cell r="B2621" t="str">
            <v>AP HONG KONBG ALLOC</v>
          </cell>
          <cell r="C2621" t="str">
            <v>IBF_AU_STATS</v>
          </cell>
          <cell r="D2621" t="str">
            <v>9999023400</v>
          </cell>
          <cell r="E2621" t="str">
            <v>9999023400</v>
          </cell>
          <cell r="F2621" t="str">
            <v>9999023400</v>
          </cell>
          <cell r="G2621" t="str">
            <v>9999023400</v>
          </cell>
        </row>
        <row r="2622">
          <cell r="A2622" t="str">
            <v>9999023500</v>
          </cell>
          <cell r="B2622" t="str">
            <v>BUSINESS INVEST REC</v>
          </cell>
          <cell r="C2622" t="str">
            <v>IBF_AU_STATS</v>
          </cell>
          <cell r="D2622" t="str">
            <v>9999023500</v>
          </cell>
          <cell r="E2622" t="str">
            <v>9999023500</v>
          </cell>
          <cell r="F2622" t="str">
            <v>9999023500</v>
          </cell>
          <cell r="G2622" t="str">
            <v>9999023500</v>
          </cell>
        </row>
        <row r="2623">
          <cell r="A2623" t="str">
            <v>9999023600</v>
          </cell>
          <cell r="B2623" t="str">
            <v>CBCN OPS RECOVERY</v>
          </cell>
          <cell r="C2623" t="str">
            <v>IBF_AU_STATS</v>
          </cell>
          <cell r="D2623" t="str">
            <v>9999023600</v>
          </cell>
          <cell r="E2623" t="str">
            <v>9999023600</v>
          </cell>
          <cell r="F2623" t="str">
            <v>9999023600</v>
          </cell>
          <cell r="G2623" t="str">
            <v>9999023600</v>
          </cell>
        </row>
        <row r="2624">
          <cell r="A2624" t="str">
            <v>9999023700</v>
          </cell>
          <cell r="B2624" t="str">
            <v>CBCEN RECOVERY</v>
          </cell>
          <cell r="C2624" t="str">
            <v>IBF_AU_STATS</v>
          </cell>
          <cell r="D2624" t="str">
            <v>9999023700</v>
          </cell>
          <cell r="E2624" t="str">
            <v>9999023700</v>
          </cell>
          <cell r="F2624" t="str">
            <v>9999023700</v>
          </cell>
          <cell r="G2624" t="str">
            <v>9999023700</v>
          </cell>
        </row>
        <row r="2625">
          <cell r="A2625" t="str">
            <v>9999023800</v>
          </cell>
          <cell r="B2625" t="str">
            <v>CBCN REL RECOVERY</v>
          </cell>
          <cell r="C2625" t="str">
            <v>IBF_AU_STATS</v>
          </cell>
          <cell r="D2625" t="str">
            <v>9999023800</v>
          </cell>
          <cell r="E2625" t="str">
            <v>9999023800</v>
          </cell>
          <cell r="F2625" t="str">
            <v>9999023800</v>
          </cell>
          <cell r="G2625" t="str">
            <v>9999023800</v>
          </cell>
        </row>
        <row r="2626">
          <cell r="A2626" t="str">
            <v>9999023900</v>
          </cell>
          <cell r="B2626" t="str">
            <v>FMG IFB ALLOCATION</v>
          </cell>
          <cell r="C2626" t="str">
            <v>IBF_AU_STATS</v>
          </cell>
          <cell r="D2626" t="str">
            <v>9999023900</v>
          </cell>
          <cell r="E2626" t="str">
            <v>9999023900</v>
          </cell>
          <cell r="F2626" t="str">
            <v>9999023900</v>
          </cell>
          <cell r="G2626" t="str">
            <v>9999023900</v>
          </cell>
        </row>
        <row r="2627">
          <cell r="A2627" t="str">
            <v>9999024000</v>
          </cell>
          <cell r="B2627" t="str">
            <v>FMG IFS ALLOCATION</v>
          </cell>
          <cell r="C2627" t="str">
            <v>IBF_AU_STATS</v>
          </cell>
          <cell r="D2627" t="str">
            <v>9999024000</v>
          </cell>
          <cell r="E2627" t="str">
            <v>9999024000</v>
          </cell>
          <cell r="F2627" t="str">
            <v>9999024000</v>
          </cell>
          <cell r="G2627" t="str">
            <v>9999024000</v>
          </cell>
        </row>
        <row r="2628">
          <cell r="A2628" t="str">
            <v>9999024100</v>
          </cell>
          <cell r="B2628" t="str">
            <v>FMG IFC ALLOCATION</v>
          </cell>
          <cell r="C2628" t="str">
            <v>IBF_AU_STATS</v>
          </cell>
          <cell r="D2628" t="str">
            <v>9999024100</v>
          </cell>
          <cell r="E2628" t="str">
            <v>9999024100</v>
          </cell>
          <cell r="F2628" t="str">
            <v>9999024100</v>
          </cell>
          <cell r="G2628" t="str">
            <v>9999024100</v>
          </cell>
        </row>
        <row r="2629">
          <cell r="A2629" t="str">
            <v>9999024200</v>
          </cell>
          <cell r="B2629" t="str">
            <v>FMG IFM ALLOCATION</v>
          </cell>
          <cell r="C2629" t="str">
            <v>IBF_AU_STATS</v>
          </cell>
          <cell r="D2629" t="str">
            <v>9999024200</v>
          </cell>
          <cell r="E2629" t="str">
            <v>9999024200</v>
          </cell>
          <cell r="F2629" t="str">
            <v>9999024200</v>
          </cell>
          <cell r="G2629" t="str">
            <v>9999024200</v>
          </cell>
        </row>
        <row r="2630">
          <cell r="A2630" t="str">
            <v>9999024300</v>
          </cell>
          <cell r="B2630" t="str">
            <v>FMG IFP ALLOCATION</v>
          </cell>
          <cell r="C2630" t="str">
            <v>IBF_AU_STATS</v>
          </cell>
          <cell r="D2630" t="str">
            <v>9999024300</v>
          </cell>
          <cell r="E2630" t="str">
            <v>9999024300</v>
          </cell>
          <cell r="F2630" t="str">
            <v>9999024300</v>
          </cell>
          <cell r="G2630" t="str">
            <v>9999024300</v>
          </cell>
        </row>
        <row r="2631">
          <cell r="A2631" t="str">
            <v>9999024400</v>
          </cell>
          <cell r="B2631" t="str">
            <v>FMG FCT ALLOCATION</v>
          </cell>
          <cell r="C2631" t="str">
            <v>IBF_AU_STATS</v>
          </cell>
          <cell r="D2631" t="str">
            <v>9999024400</v>
          </cell>
          <cell r="E2631" t="str">
            <v>9999024400</v>
          </cell>
          <cell r="F2631" t="str">
            <v>9999024400</v>
          </cell>
          <cell r="G2631" t="str">
            <v>9999024400</v>
          </cell>
        </row>
        <row r="2632">
          <cell r="A2632" t="str">
            <v>9999024500</v>
          </cell>
          <cell r="B2632" t="str">
            <v>FMG FCM ALLOCATION</v>
          </cell>
          <cell r="C2632" t="str">
            <v>IBF_AU_STATS</v>
          </cell>
          <cell r="D2632" t="str">
            <v>9999024500</v>
          </cell>
          <cell r="E2632" t="str">
            <v>9999024500</v>
          </cell>
          <cell r="F2632" t="str">
            <v>9999024500</v>
          </cell>
          <cell r="G2632" t="str">
            <v>9999024500</v>
          </cell>
        </row>
        <row r="2633">
          <cell r="A2633" t="str">
            <v>9999024600</v>
          </cell>
          <cell r="B2633" t="str">
            <v>FMG FCR ALLOCATION</v>
          </cell>
          <cell r="C2633" t="str">
            <v>IBF_AU_STATS</v>
          </cell>
          <cell r="D2633" t="str">
            <v>9999024600</v>
          </cell>
          <cell r="E2633" t="str">
            <v>9999024600</v>
          </cell>
          <cell r="F2633" t="str">
            <v>9999024600</v>
          </cell>
          <cell r="G2633" t="str">
            <v>9999024600</v>
          </cell>
        </row>
        <row r="2634">
          <cell r="A2634" t="str">
            <v>9999024700</v>
          </cell>
          <cell r="B2634" t="str">
            <v>FMG FCS ALLOCATION</v>
          </cell>
          <cell r="C2634" t="str">
            <v>IBF_AU_STATS</v>
          </cell>
          <cell r="D2634" t="str">
            <v>9999024700</v>
          </cell>
          <cell r="E2634" t="str">
            <v>9999024700</v>
          </cell>
          <cell r="F2634" t="str">
            <v>9999024700</v>
          </cell>
          <cell r="G2634" t="str">
            <v>9999024700</v>
          </cell>
        </row>
        <row r="2635">
          <cell r="A2635" t="str">
            <v>9999024800</v>
          </cell>
          <cell r="B2635" t="str">
            <v>FMG FCA ALLOCATION</v>
          </cell>
          <cell r="C2635" t="str">
            <v>IBF_AU_STATS</v>
          </cell>
          <cell r="D2635" t="str">
            <v>9999024800</v>
          </cell>
          <cell r="E2635" t="str">
            <v>9999024800</v>
          </cell>
          <cell r="F2635" t="str">
            <v>9999024800</v>
          </cell>
          <cell r="G2635" t="str">
            <v>9999024800</v>
          </cell>
        </row>
        <row r="2636">
          <cell r="A2636" t="str">
            <v>9999024900</v>
          </cell>
          <cell r="B2636" t="str">
            <v>FMG ELP ALLOCATION</v>
          </cell>
          <cell r="C2636" t="str">
            <v>IBF_AU_STATS</v>
          </cell>
          <cell r="D2636" t="str">
            <v>9999024900</v>
          </cell>
          <cell r="E2636" t="str">
            <v>9999024900</v>
          </cell>
          <cell r="F2636" t="str">
            <v>9999024900</v>
          </cell>
          <cell r="G2636" t="str">
            <v>9999024900</v>
          </cell>
        </row>
        <row r="2637">
          <cell r="A2637" t="str">
            <v>9999025000</v>
          </cell>
          <cell r="B2637" t="str">
            <v>CSO DEPT BPI</v>
          </cell>
          <cell r="C2637" t="str">
            <v>IBF_AU_STATS</v>
          </cell>
          <cell r="D2637" t="str">
            <v>9999025000</v>
          </cell>
          <cell r="E2637" t="str">
            <v>9999025000</v>
          </cell>
          <cell r="F2637" t="str">
            <v>9999025000</v>
          </cell>
          <cell r="G2637" t="str">
            <v>9999025000</v>
          </cell>
        </row>
        <row r="2638">
          <cell r="A2638" t="str">
            <v>9999025100</v>
          </cell>
          <cell r="B2638" t="str">
            <v>CSO DEPT CAD</v>
          </cell>
          <cell r="C2638" t="str">
            <v>IBF_AU_STATS</v>
          </cell>
          <cell r="D2638" t="str">
            <v>9999025100</v>
          </cell>
          <cell r="E2638" t="str">
            <v>9999025100</v>
          </cell>
          <cell r="F2638" t="str">
            <v>9999025100</v>
          </cell>
          <cell r="G2638" t="str">
            <v>9999025100</v>
          </cell>
        </row>
        <row r="2639">
          <cell r="A2639" t="str">
            <v>9999025200</v>
          </cell>
          <cell r="B2639" t="str">
            <v>CSO DEPT CBR</v>
          </cell>
          <cell r="C2639" t="str">
            <v>IBF_AU_STATS</v>
          </cell>
          <cell r="D2639" t="str">
            <v>9999025200</v>
          </cell>
          <cell r="E2639" t="str">
            <v>9999025200</v>
          </cell>
          <cell r="F2639" t="str">
            <v>9999025200</v>
          </cell>
          <cell r="G2639" t="str">
            <v>9999025200</v>
          </cell>
        </row>
        <row r="2640">
          <cell r="A2640" t="str">
            <v>9999025300</v>
          </cell>
          <cell r="B2640" t="str">
            <v>CSO DEPT CME</v>
          </cell>
          <cell r="C2640" t="str">
            <v>IBF_AU_STATS</v>
          </cell>
          <cell r="D2640" t="str">
            <v>9999025300</v>
          </cell>
          <cell r="E2640" t="str">
            <v>9999025300</v>
          </cell>
          <cell r="F2640" t="str">
            <v>9999025300</v>
          </cell>
          <cell r="G2640" t="str">
            <v>9999025300</v>
          </cell>
        </row>
        <row r="2641">
          <cell r="A2641" t="str">
            <v>9999025400</v>
          </cell>
          <cell r="B2641" t="str">
            <v>CSO DEPT CNA</v>
          </cell>
          <cell r="C2641" t="str">
            <v>IBF_AU_STATS</v>
          </cell>
          <cell r="D2641" t="str">
            <v>9999025400</v>
          </cell>
          <cell r="E2641" t="str">
            <v>9999025400</v>
          </cell>
          <cell r="F2641" t="str">
            <v>9999025400</v>
          </cell>
          <cell r="G2641" t="str">
            <v>9999025400</v>
          </cell>
        </row>
        <row r="2642">
          <cell r="A2642" t="str">
            <v>9999025500</v>
          </cell>
          <cell r="B2642" t="str">
            <v>CSO DEPT CPT</v>
          </cell>
          <cell r="C2642" t="str">
            <v>IBF_AU_STATS</v>
          </cell>
          <cell r="D2642" t="str">
            <v>9999025500</v>
          </cell>
          <cell r="E2642" t="str">
            <v>9999025500</v>
          </cell>
          <cell r="F2642" t="str">
            <v>9999025500</v>
          </cell>
          <cell r="G2642" t="str">
            <v>9999025500</v>
          </cell>
        </row>
        <row r="2643">
          <cell r="A2643" t="str">
            <v>9999025600</v>
          </cell>
          <cell r="B2643" t="str">
            <v>CSO DEPT CSY</v>
          </cell>
          <cell r="C2643" t="str">
            <v>IBF_AU_STATS</v>
          </cell>
          <cell r="D2643" t="str">
            <v>9999025600</v>
          </cell>
          <cell r="E2643" t="str">
            <v>9999025600</v>
          </cell>
          <cell r="F2643" t="str">
            <v>9999025600</v>
          </cell>
          <cell r="G2643" t="str">
            <v>9999025600</v>
          </cell>
        </row>
        <row r="2644">
          <cell r="A2644" t="str">
            <v>9999025700</v>
          </cell>
          <cell r="B2644" t="str">
            <v>CSO DEPT RIC</v>
          </cell>
          <cell r="C2644" t="str">
            <v>IBF_AU_STATS</v>
          </cell>
          <cell r="D2644" t="str">
            <v>9999025700</v>
          </cell>
          <cell r="E2644" t="str">
            <v>9999025700</v>
          </cell>
          <cell r="F2644" t="str">
            <v>9999025700</v>
          </cell>
          <cell r="G2644" t="str">
            <v>9999025700</v>
          </cell>
        </row>
        <row r="2645">
          <cell r="A2645" t="str">
            <v>9999025800</v>
          </cell>
          <cell r="B2645" t="str">
            <v>CSO DEPT RMS</v>
          </cell>
          <cell r="C2645" t="str">
            <v>IBF_AU_STATS</v>
          </cell>
          <cell r="D2645" t="str">
            <v>9999025800</v>
          </cell>
          <cell r="E2645" t="str">
            <v>9999025800</v>
          </cell>
          <cell r="F2645" t="str">
            <v>9999025800</v>
          </cell>
          <cell r="G2645" t="str">
            <v>9999025800</v>
          </cell>
        </row>
        <row r="2646">
          <cell r="A2646" t="str">
            <v>9999025900</v>
          </cell>
          <cell r="B2646" t="str">
            <v>FUM OUTSOURCING</v>
          </cell>
          <cell r="C2646" t="str">
            <v>IBF_AU_STATS</v>
          </cell>
          <cell r="D2646" t="str">
            <v>9999025900</v>
          </cell>
          <cell r="E2646" t="str">
            <v>9999025900</v>
          </cell>
          <cell r="F2646" t="str">
            <v>9999025900</v>
          </cell>
          <cell r="G2646" t="str">
            <v>9999025900</v>
          </cell>
        </row>
        <row r="2647">
          <cell r="A2647" t="str">
            <v>9999026000</v>
          </cell>
          <cell r="B2647" t="str">
            <v>ACCTS MSA JAPAN</v>
          </cell>
          <cell r="C2647" t="str">
            <v>IBF_AU_STATS</v>
          </cell>
          <cell r="D2647" t="str">
            <v>9999026000</v>
          </cell>
          <cell r="E2647" t="str">
            <v>9999026000</v>
          </cell>
          <cell r="F2647" t="str">
            <v>9999026000</v>
          </cell>
          <cell r="G2647" t="str">
            <v>9999026000</v>
          </cell>
        </row>
        <row r="2648">
          <cell r="A2648" t="str">
            <v>9999026100</v>
          </cell>
          <cell r="B2648" t="str">
            <v>ACCTS MSA HONG KONG</v>
          </cell>
          <cell r="C2648" t="str">
            <v>IBF_AU_STATS</v>
          </cell>
          <cell r="D2648" t="str">
            <v>9999026100</v>
          </cell>
          <cell r="E2648" t="str">
            <v>9999026100</v>
          </cell>
          <cell r="F2648" t="str">
            <v>9999026100</v>
          </cell>
          <cell r="G2648" t="str">
            <v>9999026100</v>
          </cell>
        </row>
        <row r="2649">
          <cell r="A2649" t="str">
            <v>9999026200</v>
          </cell>
          <cell r="B2649" t="str">
            <v>ACCTS MSA KOREA</v>
          </cell>
          <cell r="C2649" t="str">
            <v>IBF_AU_STATS</v>
          </cell>
          <cell r="D2649" t="str">
            <v>9999026200</v>
          </cell>
          <cell r="E2649" t="str">
            <v>9999026200</v>
          </cell>
          <cell r="F2649" t="str">
            <v>9999026200</v>
          </cell>
          <cell r="G2649" t="str">
            <v>9999026200</v>
          </cell>
        </row>
        <row r="2650">
          <cell r="A2650" t="str">
            <v>9999026300</v>
          </cell>
          <cell r="B2650" t="str">
            <v>ACCTS MSA TAIWAN</v>
          </cell>
          <cell r="C2650" t="str">
            <v>IBF_AU_STATS</v>
          </cell>
          <cell r="D2650" t="str">
            <v>9999026300</v>
          </cell>
          <cell r="E2650" t="str">
            <v>9999026300</v>
          </cell>
          <cell r="F2650" t="str">
            <v>9999026300</v>
          </cell>
          <cell r="G2650" t="str">
            <v>9999026300</v>
          </cell>
        </row>
        <row r="2651">
          <cell r="A2651" t="str">
            <v>9999026400</v>
          </cell>
          <cell r="B2651" t="str">
            <v>ACCTS MSA PHILLIPINES</v>
          </cell>
          <cell r="C2651" t="str">
            <v>IBF_AU_STATS</v>
          </cell>
          <cell r="D2651" t="str">
            <v>9999026400</v>
          </cell>
          <cell r="E2651" t="str">
            <v>9999026400</v>
          </cell>
          <cell r="F2651" t="str">
            <v>9999026400</v>
          </cell>
          <cell r="G2651" t="str">
            <v>9999026400</v>
          </cell>
        </row>
        <row r="2652">
          <cell r="A2652" t="str">
            <v>9999026500</v>
          </cell>
          <cell r="B2652" t="str">
            <v>ACCTS MSA SINGAPORE</v>
          </cell>
          <cell r="C2652" t="str">
            <v>IBF_AU_STATS</v>
          </cell>
          <cell r="D2652" t="str">
            <v>9999026500</v>
          </cell>
          <cell r="E2652" t="str">
            <v>9999026500</v>
          </cell>
          <cell r="F2652" t="str">
            <v>9999026500</v>
          </cell>
          <cell r="G2652" t="str">
            <v>9999026500</v>
          </cell>
        </row>
        <row r="2653">
          <cell r="A2653" t="str">
            <v>9999026600</v>
          </cell>
          <cell r="B2653" t="str">
            <v>ACCTS MSA THAILAND</v>
          </cell>
          <cell r="C2653" t="str">
            <v>IBF_AU_STATS</v>
          </cell>
          <cell r="D2653" t="str">
            <v>9999026600</v>
          </cell>
          <cell r="E2653" t="str">
            <v>9999026600</v>
          </cell>
          <cell r="F2653" t="str">
            <v>9999026600</v>
          </cell>
          <cell r="G2653" t="str">
            <v>9999026600</v>
          </cell>
        </row>
        <row r="2654">
          <cell r="A2654" t="str">
            <v>9999026700</v>
          </cell>
          <cell r="B2654" t="str">
            <v>CSO DEPT HRA</v>
          </cell>
          <cell r="C2654" t="str">
            <v>IBF_AU_STATS</v>
          </cell>
          <cell r="D2654" t="str">
            <v>9999026700</v>
          </cell>
          <cell r="E2654" t="str">
            <v>9999026700</v>
          </cell>
          <cell r="F2654" t="str">
            <v>9999026700</v>
          </cell>
          <cell r="G2654" t="str">
            <v>9999026700</v>
          </cell>
        </row>
        <row r="2655">
          <cell r="A2655" t="str">
            <v>9999026705</v>
          </cell>
          <cell r="B2655" t="str">
            <v>CSO REVENUE</v>
          </cell>
          <cell r="C2655" t="str">
            <v>IBF_AU_STATS</v>
          </cell>
          <cell r="D2655" t="str">
            <v>9999026705</v>
          </cell>
          <cell r="E2655" t="str">
            <v>9999026705</v>
          </cell>
          <cell r="F2655" t="str">
            <v>9999026705</v>
          </cell>
          <cell r="G2655" t="str">
            <v>9999026705</v>
          </cell>
        </row>
        <row r="2656">
          <cell r="A2656" t="str">
            <v>9999026710</v>
          </cell>
          <cell r="B2656" t="str">
            <v>MBD REVENUE</v>
          </cell>
          <cell r="C2656" t="str">
            <v>IBF_AU_STATS</v>
          </cell>
          <cell r="D2656" t="str">
            <v>9999026710</v>
          </cell>
          <cell r="E2656" t="str">
            <v>9999026710</v>
          </cell>
          <cell r="F2656" t="str">
            <v>9999026710</v>
          </cell>
          <cell r="G2656" t="str">
            <v>9999026710</v>
          </cell>
        </row>
        <row r="2657">
          <cell r="A2657" t="str">
            <v>9999026715</v>
          </cell>
          <cell r="B2657" t="str">
            <v>NON DEDUCTABLE EXPENSES GROSS</v>
          </cell>
          <cell r="C2657" t="str">
            <v>IBF_AU_STATS</v>
          </cell>
          <cell r="D2657" t="str">
            <v>9999026715</v>
          </cell>
          <cell r="E2657" t="str">
            <v>9999026715</v>
          </cell>
          <cell r="F2657" t="str">
            <v>9999026715</v>
          </cell>
          <cell r="G2657" t="str">
            <v>9999026715</v>
          </cell>
        </row>
        <row r="2658">
          <cell r="A2658" t="str">
            <v>9999026720</v>
          </cell>
          <cell r="B2658" t="str">
            <v>FBT GROSS UP RATE</v>
          </cell>
          <cell r="C2658" t="str">
            <v>IBF_AU_STATS</v>
          </cell>
          <cell r="D2658" t="str">
            <v>9999026720</v>
          </cell>
          <cell r="E2658" t="str">
            <v>9999026720</v>
          </cell>
          <cell r="F2658" t="str">
            <v>9999026720</v>
          </cell>
          <cell r="G2658" t="str">
            <v>9999026720</v>
          </cell>
        </row>
        <row r="2659">
          <cell r="A2659" t="str">
            <v>9999026722</v>
          </cell>
          <cell r="B2659" t="str">
            <v>FBT GROSS UP RATE</v>
          </cell>
          <cell r="C2659" t="str">
            <v>IBF_AU_STATS</v>
          </cell>
          <cell r="D2659" t="str">
            <v>9999026722</v>
          </cell>
          <cell r="E2659" t="str">
            <v>9999026722</v>
          </cell>
          <cell r="F2659" t="str">
            <v>9999026722</v>
          </cell>
          <cell r="G2659" t="str">
            <v>9999026722</v>
          </cell>
        </row>
        <row r="2660">
          <cell r="A2660" t="str">
            <v>9999026724</v>
          </cell>
          <cell r="B2660" t="str">
            <v>FBT GROSS UP RATE</v>
          </cell>
          <cell r="C2660" t="str">
            <v>IBF_AU_STATS</v>
          </cell>
          <cell r="D2660" t="str">
            <v>9999026724</v>
          </cell>
          <cell r="E2660" t="str">
            <v>9999026724</v>
          </cell>
          <cell r="F2660" t="str">
            <v>9999026724</v>
          </cell>
          <cell r="G2660" t="str">
            <v>9999026724</v>
          </cell>
        </row>
        <row r="2661">
          <cell r="A2661" t="str">
            <v>9999026726</v>
          </cell>
          <cell r="B2661" t="str">
            <v>PAYROLL TAX GROSSUP ACT TPY1</v>
          </cell>
          <cell r="C2661" t="str">
            <v>IBF_AU_STATS</v>
          </cell>
          <cell r="D2661" t="str">
            <v>9999026726</v>
          </cell>
          <cell r="E2661" t="str">
            <v>9999026726</v>
          </cell>
          <cell r="F2661" t="str">
            <v>9999026726</v>
          </cell>
          <cell r="G2661" t="str">
            <v>9999026726</v>
          </cell>
        </row>
        <row r="2662">
          <cell r="A2662" t="str">
            <v>9999026728</v>
          </cell>
          <cell r="B2662" t="str">
            <v>PAYROLL TAX GROSSUP ACT TPY2</v>
          </cell>
          <cell r="C2662" t="str">
            <v>IBF_AU_STATS</v>
          </cell>
          <cell r="D2662" t="str">
            <v>9999026728</v>
          </cell>
          <cell r="E2662" t="str">
            <v>9999026728</v>
          </cell>
          <cell r="F2662" t="str">
            <v>9999026728</v>
          </cell>
          <cell r="G2662" t="str">
            <v>9999026728</v>
          </cell>
        </row>
        <row r="2663">
          <cell r="A2663" t="str">
            <v>9999026730</v>
          </cell>
          <cell r="B2663" t="str">
            <v>PAYROLL TAX GROSSUP ACT TPY3</v>
          </cell>
          <cell r="C2663" t="str">
            <v>IBF_AU_STATS</v>
          </cell>
          <cell r="D2663" t="str">
            <v>9999026730</v>
          </cell>
          <cell r="E2663" t="str">
            <v>9999026730</v>
          </cell>
          <cell r="F2663" t="str">
            <v>9999026730</v>
          </cell>
          <cell r="G2663" t="str">
            <v>9999026730</v>
          </cell>
        </row>
        <row r="2664">
          <cell r="A2664" t="str">
            <v>9999026732</v>
          </cell>
          <cell r="B2664" t="str">
            <v>PAYROLL TAX GROSSUP NSW TPY1</v>
          </cell>
          <cell r="C2664" t="str">
            <v>IBF_AU_STATS</v>
          </cell>
          <cell r="D2664" t="str">
            <v>9999026732</v>
          </cell>
          <cell r="E2664" t="str">
            <v>9999026732</v>
          </cell>
          <cell r="F2664" t="str">
            <v>9999026732</v>
          </cell>
          <cell r="G2664" t="str">
            <v>9999026732</v>
          </cell>
        </row>
        <row r="2665">
          <cell r="A2665" t="str">
            <v>9999026734</v>
          </cell>
          <cell r="B2665" t="str">
            <v>PAYROLL TAX GROSSUP NSW TPY2</v>
          </cell>
          <cell r="C2665" t="str">
            <v>IBF_AU_STATS</v>
          </cell>
          <cell r="D2665" t="str">
            <v>9999026734</v>
          </cell>
          <cell r="E2665" t="str">
            <v>9999026734</v>
          </cell>
          <cell r="F2665" t="str">
            <v>9999026734</v>
          </cell>
          <cell r="G2665" t="str">
            <v>9999026734</v>
          </cell>
        </row>
        <row r="2666">
          <cell r="A2666" t="str">
            <v>9999026736</v>
          </cell>
          <cell r="B2666" t="str">
            <v>PAYROLL TAX GROSSUP NSW TPY3</v>
          </cell>
          <cell r="C2666" t="str">
            <v>IBF_AU_STATS</v>
          </cell>
          <cell r="D2666" t="str">
            <v>9999026736</v>
          </cell>
          <cell r="E2666" t="str">
            <v>9999026736</v>
          </cell>
          <cell r="F2666" t="str">
            <v>9999026736</v>
          </cell>
          <cell r="G2666" t="str">
            <v>9999026736</v>
          </cell>
        </row>
        <row r="2667">
          <cell r="A2667" t="str">
            <v>9999026738</v>
          </cell>
          <cell r="B2667" t="str">
            <v>PAYROLL TAX GROSSUP NT TPY1</v>
          </cell>
          <cell r="C2667" t="str">
            <v>IBF_AU_STATS</v>
          </cell>
          <cell r="D2667" t="str">
            <v>9999026738</v>
          </cell>
          <cell r="E2667" t="str">
            <v>9999026738</v>
          </cell>
          <cell r="F2667" t="str">
            <v>9999026738</v>
          </cell>
          <cell r="G2667" t="str">
            <v>9999026738</v>
          </cell>
        </row>
        <row r="2668">
          <cell r="A2668" t="str">
            <v>9999026740</v>
          </cell>
          <cell r="B2668" t="str">
            <v>PAYROLL TAX GROSSUP NT TPY2</v>
          </cell>
          <cell r="C2668" t="str">
            <v>IBF_AU_STATS</v>
          </cell>
          <cell r="D2668" t="str">
            <v>9999026740</v>
          </cell>
          <cell r="E2668" t="str">
            <v>9999026740</v>
          </cell>
          <cell r="F2668" t="str">
            <v>9999026740</v>
          </cell>
          <cell r="G2668" t="str">
            <v>9999026740</v>
          </cell>
        </row>
        <row r="2669">
          <cell r="A2669" t="str">
            <v>9999026742</v>
          </cell>
          <cell r="B2669" t="str">
            <v>PAYROLL TAX GROSSUP NT TPY3</v>
          </cell>
          <cell r="C2669" t="str">
            <v>IBF_AU_STATS</v>
          </cell>
          <cell r="D2669" t="str">
            <v>9999026742</v>
          </cell>
          <cell r="E2669" t="str">
            <v>9999026742</v>
          </cell>
          <cell r="F2669" t="str">
            <v>9999026742</v>
          </cell>
          <cell r="G2669" t="str">
            <v>9999026742</v>
          </cell>
        </row>
        <row r="2670">
          <cell r="A2670" t="str">
            <v>9999026744</v>
          </cell>
          <cell r="B2670" t="str">
            <v>PAYROLL TAX GROSSUP QLD TPY1</v>
          </cell>
          <cell r="C2670" t="str">
            <v>IBF_AU_STATS</v>
          </cell>
          <cell r="D2670" t="str">
            <v>9999026744</v>
          </cell>
          <cell r="E2670" t="str">
            <v>9999026744</v>
          </cell>
          <cell r="F2670" t="str">
            <v>9999026744</v>
          </cell>
          <cell r="G2670" t="str">
            <v>9999026744</v>
          </cell>
        </row>
        <row r="2671">
          <cell r="A2671" t="str">
            <v>9999026746</v>
          </cell>
          <cell r="B2671" t="str">
            <v>PAYROLL TAX GROSSUP QLD TPY2</v>
          </cell>
          <cell r="C2671" t="str">
            <v>IBF_AU_STATS</v>
          </cell>
          <cell r="D2671" t="str">
            <v>9999026746</v>
          </cell>
          <cell r="E2671" t="str">
            <v>9999026746</v>
          </cell>
          <cell r="F2671" t="str">
            <v>9999026746</v>
          </cell>
          <cell r="G2671" t="str">
            <v>9999026746</v>
          </cell>
        </row>
        <row r="2672">
          <cell r="A2672" t="str">
            <v>9999026748</v>
          </cell>
          <cell r="B2672" t="str">
            <v>PAYROLL TAX GROSSUP QLD TPY3</v>
          </cell>
          <cell r="C2672" t="str">
            <v>IBF_AU_STATS</v>
          </cell>
          <cell r="D2672" t="str">
            <v>9999026748</v>
          </cell>
          <cell r="E2672" t="str">
            <v>9999026748</v>
          </cell>
          <cell r="F2672" t="str">
            <v>9999026748</v>
          </cell>
          <cell r="G2672" t="str">
            <v>9999026748</v>
          </cell>
        </row>
        <row r="2673">
          <cell r="A2673" t="str">
            <v>9999026750</v>
          </cell>
          <cell r="B2673" t="str">
            <v>PAYROLL TAX GROSSUP TPY1</v>
          </cell>
          <cell r="C2673" t="str">
            <v>IBF_AU_STATS</v>
          </cell>
          <cell r="D2673" t="str">
            <v>9999026750</v>
          </cell>
          <cell r="E2673" t="str">
            <v>9999026750</v>
          </cell>
          <cell r="F2673" t="str">
            <v>9999026750</v>
          </cell>
          <cell r="G2673" t="str">
            <v>9999026750</v>
          </cell>
        </row>
        <row r="2674">
          <cell r="A2674" t="str">
            <v>9999026752</v>
          </cell>
          <cell r="B2674" t="str">
            <v>PAYROLL TAX GROSSUP TPY2</v>
          </cell>
          <cell r="C2674" t="str">
            <v>IBF_AU_STATS</v>
          </cell>
          <cell r="D2674" t="str">
            <v>9999026752</v>
          </cell>
          <cell r="E2674" t="str">
            <v>9999026752</v>
          </cell>
          <cell r="F2674" t="str">
            <v>9999026752</v>
          </cell>
          <cell r="G2674" t="str">
            <v>9999026752</v>
          </cell>
        </row>
        <row r="2675">
          <cell r="A2675" t="str">
            <v>9999026754</v>
          </cell>
          <cell r="B2675" t="str">
            <v>PAYROLL TAX GROSSUP TPY3</v>
          </cell>
          <cell r="C2675" t="str">
            <v>IBF_AU_STATS</v>
          </cell>
          <cell r="D2675" t="str">
            <v>9999026754</v>
          </cell>
          <cell r="E2675" t="str">
            <v>9999026754</v>
          </cell>
          <cell r="F2675" t="str">
            <v>9999026754</v>
          </cell>
          <cell r="G2675" t="str">
            <v>9999026754</v>
          </cell>
        </row>
        <row r="2676">
          <cell r="A2676" t="str">
            <v>9999026756</v>
          </cell>
          <cell r="B2676" t="str">
            <v>PSA GU UK EMPLOYEE BENEFIT TAX</v>
          </cell>
          <cell r="C2676" t="str">
            <v>IBF_AU_STATS</v>
          </cell>
          <cell r="D2676" t="str">
            <v>9999026756</v>
          </cell>
          <cell r="E2676" t="str">
            <v>9999026756</v>
          </cell>
          <cell r="F2676" t="str">
            <v>9999026756</v>
          </cell>
          <cell r="G2676" t="str">
            <v>9999026756</v>
          </cell>
        </row>
        <row r="2677">
          <cell r="A2677" t="str">
            <v>9999026758</v>
          </cell>
          <cell r="B2677" t="str">
            <v>PAYROLL TAX GROSSUP SA TPY1</v>
          </cell>
          <cell r="C2677" t="str">
            <v>IBF_AU_STATS</v>
          </cell>
          <cell r="D2677" t="str">
            <v>9999026758</v>
          </cell>
          <cell r="E2677" t="str">
            <v>9999026758</v>
          </cell>
          <cell r="F2677" t="str">
            <v>9999026758</v>
          </cell>
          <cell r="G2677" t="str">
            <v>9999026758</v>
          </cell>
        </row>
        <row r="2678">
          <cell r="A2678" t="str">
            <v>9999026760</v>
          </cell>
          <cell r="B2678" t="str">
            <v>PAYROLL TAX GROSSUP SA TPY2</v>
          </cell>
          <cell r="C2678" t="str">
            <v>IBF_AU_STATS</v>
          </cell>
          <cell r="D2678" t="str">
            <v>9999026760</v>
          </cell>
          <cell r="E2678" t="str">
            <v>9999026760</v>
          </cell>
          <cell r="F2678" t="str">
            <v>9999026760</v>
          </cell>
          <cell r="G2678" t="str">
            <v>9999026760</v>
          </cell>
        </row>
        <row r="2679">
          <cell r="A2679" t="str">
            <v>9999026762</v>
          </cell>
          <cell r="B2679" t="str">
            <v>PAYROLL TAX GROSSUP SA TPY3</v>
          </cell>
          <cell r="C2679" t="str">
            <v>IBF_AU_STATS</v>
          </cell>
          <cell r="D2679" t="str">
            <v>9999026762</v>
          </cell>
          <cell r="E2679" t="str">
            <v>9999026762</v>
          </cell>
          <cell r="F2679" t="str">
            <v>9999026762</v>
          </cell>
          <cell r="G2679" t="str">
            <v>9999026762</v>
          </cell>
        </row>
        <row r="2680">
          <cell r="A2680" t="str">
            <v>9999026764</v>
          </cell>
          <cell r="B2680" t="str">
            <v>PAYROLL TAX GROSSUP TAS TPY1</v>
          </cell>
          <cell r="C2680" t="str">
            <v>IBF_AU_STATS</v>
          </cell>
          <cell r="D2680" t="str">
            <v>9999026764</v>
          </cell>
          <cell r="E2680" t="str">
            <v>9999026764</v>
          </cell>
          <cell r="F2680" t="str">
            <v>9999026764</v>
          </cell>
          <cell r="G2680" t="str">
            <v>9999026764</v>
          </cell>
        </row>
        <row r="2681">
          <cell r="A2681" t="str">
            <v>9999026766</v>
          </cell>
          <cell r="B2681" t="str">
            <v>PAYROLL TAX GROSSUP TAS TPY2</v>
          </cell>
          <cell r="C2681" t="str">
            <v>IBF_AU_STATS</v>
          </cell>
          <cell r="D2681" t="str">
            <v>9999026766</v>
          </cell>
          <cell r="E2681" t="str">
            <v>9999026766</v>
          </cell>
          <cell r="F2681" t="str">
            <v>9999026766</v>
          </cell>
          <cell r="G2681" t="str">
            <v>9999026766</v>
          </cell>
        </row>
        <row r="2682">
          <cell r="A2682" t="str">
            <v>9999026768</v>
          </cell>
          <cell r="B2682" t="str">
            <v>PAYROLL TAX GROSSUP TAS TPY3</v>
          </cell>
          <cell r="C2682" t="str">
            <v>IBF_AU_STATS</v>
          </cell>
          <cell r="D2682" t="str">
            <v>9999026768</v>
          </cell>
          <cell r="E2682" t="str">
            <v>9999026768</v>
          </cell>
          <cell r="F2682" t="str">
            <v>9999026768</v>
          </cell>
          <cell r="G2682" t="str">
            <v>9999026768</v>
          </cell>
        </row>
        <row r="2683">
          <cell r="A2683" t="str">
            <v>9999026770</v>
          </cell>
          <cell r="B2683" t="str">
            <v>PAYROLL TAX GROSSUP VIC TPY1</v>
          </cell>
          <cell r="C2683" t="str">
            <v>IBF_AU_STATS</v>
          </cell>
          <cell r="D2683" t="str">
            <v>9999026770</v>
          </cell>
          <cell r="E2683" t="str">
            <v>9999026770</v>
          </cell>
          <cell r="F2683" t="str">
            <v>9999026770</v>
          </cell>
          <cell r="G2683" t="str">
            <v>9999026770</v>
          </cell>
        </row>
        <row r="2684">
          <cell r="A2684" t="str">
            <v>9999026772</v>
          </cell>
          <cell r="B2684" t="str">
            <v>PAYROLL TAX GROSSUP VIC TPY2</v>
          </cell>
          <cell r="C2684" t="str">
            <v>IBF_AU_STATS</v>
          </cell>
          <cell r="D2684" t="str">
            <v>9999026772</v>
          </cell>
          <cell r="E2684" t="str">
            <v>9999026772</v>
          </cell>
          <cell r="F2684" t="str">
            <v>9999026772</v>
          </cell>
          <cell r="G2684" t="str">
            <v>9999026772</v>
          </cell>
        </row>
        <row r="2685">
          <cell r="A2685" t="str">
            <v>9999026774</v>
          </cell>
          <cell r="B2685" t="str">
            <v>PAYROLL TAX GROSSUP VIC TPY3</v>
          </cell>
          <cell r="C2685" t="str">
            <v>IBF_AU_STATS</v>
          </cell>
          <cell r="D2685" t="str">
            <v>9999026774</v>
          </cell>
          <cell r="E2685" t="str">
            <v>9999026774</v>
          </cell>
          <cell r="F2685" t="str">
            <v>9999026774</v>
          </cell>
          <cell r="G2685" t="str">
            <v>9999026774</v>
          </cell>
        </row>
        <row r="2686">
          <cell r="A2686" t="str">
            <v>9999026800</v>
          </cell>
          <cell r="B2686" t="str">
            <v>AVERAGE INVESTMENT</v>
          </cell>
          <cell r="C2686" t="str">
            <v>IBF_AU_STATS</v>
          </cell>
          <cell r="D2686" t="str">
            <v>9999026800</v>
          </cell>
          <cell r="E2686" t="str">
            <v>9999026800</v>
          </cell>
          <cell r="F2686" t="str">
            <v>9999026800</v>
          </cell>
          <cell r="G2686" t="str">
            <v>9999026800</v>
          </cell>
        </row>
        <row r="2687">
          <cell r="A2687" t="str">
            <v>9999026900</v>
          </cell>
          <cell r="B2687" t="str">
            <v>PAYROLL TAX GROSSUP WA TPY1</v>
          </cell>
          <cell r="C2687" t="str">
            <v>IBF_AU_STATS</v>
          </cell>
          <cell r="D2687" t="str">
            <v>9999026900</v>
          </cell>
          <cell r="E2687" t="str">
            <v>9999026900</v>
          </cell>
          <cell r="F2687" t="str">
            <v>9999026900</v>
          </cell>
          <cell r="G2687" t="str">
            <v>9999026900</v>
          </cell>
        </row>
        <row r="2688">
          <cell r="A2688" t="str">
            <v>9999027000</v>
          </cell>
          <cell r="B2688" t="str">
            <v>PAYROLL TAX GROSSUP WA TPY2</v>
          </cell>
          <cell r="C2688" t="str">
            <v>IBF_AU_STATS</v>
          </cell>
          <cell r="D2688" t="str">
            <v>9999027000</v>
          </cell>
          <cell r="E2688" t="str">
            <v>9999027000</v>
          </cell>
          <cell r="F2688" t="str">
            <v>9999027000</v>
          </cell>
          <cell r="G2688" t="str">
            <v>9999027000</v>
          </cell>
        </row>
        <row r="2689">
          <cell r="A2689" t="str">
            <v>9999027010</v>
          </cell>
          <cell r="B2689" t="str">
            <v>PAYROLL TAX GROSSUP WA TPY3</v>
          </cell>
          <cell r="C2689" t="str">
            <v>IBF_AU_STATS</v>
          </cell>
          <cell r="D2689" t="str">
            <v>9999027010</v>
          </cell>
          <cell r="E2689" t="str">
            <v>9999027010</v>
          </cell>
          <cell r="F2689" t="str">
            <v>9999027010</v>
          </cell>
          <cell r="G2689" t="str">
            <v>9999027010</v>
          </cell>
        </row>
        <row r="2690">
          <cell r="A2690" t="str">
            <v>9999027100</v>
          </cell>
          <cell r="B2690" t="str">
            <v>CURRENT DEPOSITS IB OTHER FI</v>
          </cell>
          <cell r="C2690" t="str">
            <v>IBF_AU_STATS</v>
          </cell>
          <cell r="D2690" t="str">
            <v>9999027100</v>
          </cell>
          <cell r="E2690" t="str">
            <v>9999027100</v>
          </cell>
          <cell r="F2690" t="str">
            <v>9999027100</v>
          </cell>
          <cell r="G2690" t="str">
            <v>9999027100</v>
          </cell>
        </row>
        <row r="2691">
          <cell r="A2691" t="str">
            <v>9999027101</v>
          </cell>
          <cell r="B2691" t="str">
            <v>CURRENT DEPOSITS NIB OTHER</v>
          </cell>
          <cell r="C2691" t="str">
            <v>IBF_AU_STATS</v>
          </cell>
          <cell r="D2691" t="str">
            <v>9999027101</v>
          </cell>
          <cell r="E2691" t="str">
            <v>9999027101</v>
          </cell>
          <cell r="F2691" t="str">
            <v>9999027101</v>
          </cell>
          <cell r="G2691" t="str">
            <v>9999027101</v>
          </cell>
        </row>
        <row r="2692">
          <cell r="A2692" t="str">
            <v>9999027102</v>
          </cell>
          <cell r="B2692" t="str">
            <v>UNAPPLIED GEI FUNDS ON DEPOSIT</v>
          </cell>
          <cell r="C2692" t="str">
            <v>IBF_AU_STATS</v>
          </cell>
          <cell r="D2692" t="str">
            <v>9999027102</v>
          </cell>
          <cell r="E2692" t="str">
            <v>9999027102</v>
          </cell>
          <cell r="F2692" t="str">
            <v>9999027102</v>
          </cell>
          <cell r="G2692" t="str">
            <v>9999027102</v>
          </cell>
        </row>
        <row r="2693">
          <cell r="A2693" t="str">
            <v>9999027103</v>
          </cell>
          <cell r="B2693" t="str">
            <v>INTERNAL UCE</v>
          </cell>
          <cell r="C2693" t="str">
            <v>IBF_AU_STATS</v>
          </cell>
          <cell r="D2693" t="str">
            <v>9999027103</v>
          </cell>
          <cell r="E2693" t="str">
            <v>9999027103</v>
          </cell>
          <cell r="F2693" t="str">
            <v>9999027103</v>
          </cell>
          <cell r="G2693" t="str">
            <v>9999027103</v>
          </cell>
        </row>
        <row r="2694">
          <cell r="A2694" t="str">
            <v>9999027104</v>
          </cell>
          <cell r="B2694" t="str">
            <v>INTERNAL UCE</v>
          </cell>
          <cell r="C2694" t="str">
            <v>IBF_AU_STATS</v>
          </cell>
          <cell r="D2694" t="str">
            <v>9999027104</v>
          </cell>
          <cell r="E2694" t="str">
            <v>9999027104</v>
          </cell>
          <cell r="F2694" t="str">
            <v>9999027104</v>
          </cell>
          <cell r="G2694" t="str">
            <v>9999027104</v>
          </cell>
        </row>
        <row r="2695">
          <cell r="A2695" t="str">
            <v>9999027105</v>
          </cell>
          <cell r="B2695" t="str">
            <v>INTERNAL UCE</v>
          </cell>
          <cell r="C2695" t="str">
            <v>IBF_AU_STATS</v>
          </cell>
          <cell r="D2695" t="str">
            <v>9999027105</v>
          </cell>
          <cell r="E2695" t="str">
            <v>9999027105</v>
          </cell>
          <cell r="F2695" t="str">
            <v>9999027105</v>
          </cell>
          <cell r="G2695" t="str">
            <v>9999027105</v>
          </cell>
        </row>
        <row r="2696">
          <cell r="A2696" t="str">
            <v>9999027106</v>
          </cell>
          <cell r="B2696" t="str">
            <v>INTERNAL UCE</v>
          </cell>
          <cell r="C2696" t="str">
            <v>IBF_AU_STATS</v>
          </cell>
          <cell r="D2696" t="str">
            <v>9999027106</v>
          </cell>
          <cell r="E2696" t="str">
            <v>9999027106</v>
          </cell>
          <cell r="F2696" t="str">
            <v>9999027106</v>
          </cell>
          <cell r="G2696" t="str">
            <v>9999027106</v>
          </cell>
        </row>
        <row r="2697">
          <cell r="A2697" t="str">
            <v>9999027107</v>
          </cell>
          <cell r="B2697" t="str">
            <v>INTERNAL UCE</v>
          </cell>
          <cell r="C2697" t="str">
            <v>IBF_AU_STATS</v>
          </cell>
          <cell r="D2697" t="str">
            <v>9999027107</v>
          </cell>
          <cell r="E2697" t="str">
            <v>9999027107</v>
          </cell>
          <cell r="F2697" t="str">
            <v>9999027107</v>
          </cell>
          <cell r="G2697" t="str">
            <v>9999027107</v>
          </cell>
        </row>
        <row r="2698">
          <cell r="A2698" t="str">
            <v>9999027108</v>
          </cell>
          <cell r="B2698" t="str">
            <v>INTERNAL UCE</v>
          </cell>
          <cell r="C2698" t="str">
            <v>IBF_AU_STATS</v>
          </cell>
          <cell r="D2698" t="str">
            <v>9999027108</v>
          </cell>
          <cell r="E2698" t="str">
            <v>9999027108</v>
          </cell>
          <cell r="F2698" t="str">
            <v>9999027108</v>
          </cell>
          <cell r="G2698" t="str">
            <v>9999027108</v>
          </cell>
        </row>
        <row r="2699">
          <cell r="A2699" t="str">
            <v>9999027109</v>
          </cell>
          <cell r="B2699" t="str">
            <v>INTERNAL UCE</v>
          </cell>
          <cell r="C2699" t="str">
            <v>IBF_AU_STATS</v>
          </cell>
          <cell r="D2699" t="str">
            <v>9999027109</v>
          </cell>
          <cell r="E2699" t="str">
            <v>9999027109</v>
          </cell>
          <cell r="F2699" t="str">
            <v>9999027109</v>
          </cell>
          <cell r="G2699" t="str">
            <v>9999027109</v>
          </cell>
        </row>
        <row r="2700">
          <cell r="A2700" t="str">
            <v>9999027110</v>
          </cell>
          <cell r="B2700" t="str">
            <v>INTERNAL UCE</v>
          </cell>
          <cell r="C2700" t="str">
            <v>IBF_AU_STATS</v>
          </cell>
          <cell r="D2700" t="str">
            <v>9999027110</v>
          </cell>
          <cell r="E2700" t="str">
            <v>9999027110</v>
          </cell>
          <cell r="F2700" t="str">
            <v>9999027110</v>
          </cell>
          <cell r="G2700" t="str">
            <v>9999027110</v>
          </cell>
        </row>
        <row r="2701">
          <cell r="A2701" t="str">
            <v>9999027111</v>
          </cell>
          <cell r="B2701" t="str">
            <v>INTERNAL UCE</v>
          </cell>
          <cell r="C2701" t="str">
            <v>IBF_AU_STATS</v>
          </cell>
          <cell r="D2701" t="str">
            <v>9999027111</v>
          </cell>
          <cell r="E2701" t="str">
            <v>9999027111</v>
          </cell>
          <cell r="F2701" t="str">
            <v>9999027111</v>
          </cell>
          <cell r="G2701" t="str">
            <v>9999027111</v>
          </cell>
        </row>
        <row r="2702">
          <cell r="A2702" t="str">
            <v>9999027112</v>
          </cell>
          <cell r="B2702" t="str">
            <v>INTERNAL UCE</v>
          </cell>
          <cell r="C2702" t="str">
            <v>IBF_AU_STATS</v>
          </cell>
          <cell r="D2702" t="str">
            <v>9999027112</v>
          </cell>
          <cell r="E2702" t="str">
            <v>9999027112</v>
          </cell>
          <cell r="F2702" t="str">
            <v>9999027112</v>
          </cell>
          <cell r="G2702" t="str">
            <v>9999027112</v>
          </cell>
        </row>
        <row r="2703">
          <cell r="A2703" t="str">
            <v>9999027113</v>
          </cell>
          <cell r="B2703" t="str">
            <v>INTERNAL UCE</v>
          </cell>
          <cell r="C2703" t="str">
            <v>IBF_AU_STATS</v>
          </cell>
          <cell r="D2703" t="str">
            <v>9999027113</v>
          </cell>
          <cell r="E2703" t="str">
            <v>9999027113</v>
          </cell>
          <cell r="F2703" t="str">
            <v>9999027113</v>
          </cell>
          <cell r="G2703" t="str">
            <v>9999027113</v>
          </cell>
        </row>
        <row r="2704">
          <cell r="A2704" t="str">
            <v>9999027114</v>
          </cell>
          <cell r="B2704" t="str">
            <v>INTERNAL UCE</v>
          </cell>
          <cell r="C2704" t="str">
            <v>IBF_AU_STATS</v>
          </cell>
          <cell r="D2704" t="str">
            <v>9999027114</v>
          </cell>
          <cell r="E2704" t="str">
            <v>9999027114</v>
          </cell>
          <cell r="F2704" t="str">
            <v>9999027114</v>
          </cell>
          <cell r="G2704" t="str">
            <v>9999027114</v>
          </cell>
        </row>
        <row r="2705">
          <cell r="A2705" t="str">
            <v>9999027115</v>
          </cell>
          <cell r="B2705" t="str">
            <v>INTERNAL UCE</v>
          </cell>
          <cell r="C2705" t="str">
            <v>IBF_AU_STATS</v>
          </cell>
          <cell r="D2705" t="str">
            <v>9999027115</v>
          </cell>
          <cell r="E2705" t="str">
            <v>9999027115</v>
          </cell>
          <cell r="F2705" t="str">
            <v>9999027115</v>
          </cell>
          <cell r="G2705" t="str">
            <v>9999027115</v>
          </cell>
        </row>
        <row r="2706">
          <cell r="A2706" t="str">
            <v>9999027116</v>
          </cell>
          <cell r="B2706" t="str">
            <v>INTERNAL UCE</v>
          </cell>
          <cell r="C2706" t="str">
            <v>IBF_AU_STATS</v>
          </cell>
          <cell r="D2706" t="str">
            <v>9999027116</v>
          </cell>
          <cell r="E2706" t="str">
            <v>9999027116</v>
          </cell>
          <cell r="F2706" t="str">
            <v>9999027116</v>
          </cell>
          <cell r="G2706" t="str">
            <v>9999027116</v>
          </cell>
        </row>
        <row r="2707">
          <cell r="A2707" t="str">
            <v>9999027117</v>
          </cell>
          <cell r="B2707" t="str">
            <v>INTERNAL UCE</v>
          </cell>
          <cell r="C2707" t="str">
            <v>IBF_AU_STATS</v>
          </cell>
          <cell r="D2707" t="str">
            <v>9999027117</v>
          </cell>
          <cell r="E2707" t="str">
            <v>9999027117</v>
          </cell>
          <cell r="F2707" t="str">
            <v>9999027117</v>
          </cell>
          <cell r="G2707" t="str">
            <v>9999027117</v>
          </cell>
        </row>
        <row r="2708">
          <cell r="A2708" t="str">
            <v>9999027118</v>
          </cell>
          <cell r="B2708" t="str">
            <v>INTERNAL UCE</v>
          </cell>
          <cell r="C2708" t="str">
            <v>IBF_AU_STATS</v>
          </cell>
          <cell r="D2708" t="str">
            <v>9999027118</v>
          </cell>
          <cell r="E2708" t="str">
            <v>9999027118</v>
          </cell>
          <cell r="F2708" t="str">
            <v>9999027118</v>
          </cell>
          <cell r="G2708" t="str">
            <v>9999027118</v>
          </cell>
        </row>
        <row r="2709">
          <cell r="A2709" t="str">
            <v>9999027119</v>
          </cell>
          <cell r="B2709" t="str">
            <v>INTERNAL UCE</v>
          </cell>
          <cell r="C2709" t="str">
            <v>IBF_AU_STATS</v>
          </cell>
          <cell r="D2709" t="str">
            <v>9999027119</v>
          </cell>
          <cell r="E2709" t="str">
            <v>9999027119</v>
          </cell>
          <cell r="F2709" t="str">
            <v>9999027119</v>
          </cell>
          <cell r="G2709" t="str">
            <v>9999027119</v>
          </cell>
        </row>
        <row r="2710">
          <cell r="A2710" t="str">
            <v>9999027120</v>
          </cell>
          <cell r="B2710" t="str">
            <v>INTERNAL UCE</v>
          </cell>
          <cell r="C2710" t="str">
            <v>IBF_AU_STATS</v>
          </cell>
          <cell r="D2710" t="str">
            <v>9999027120</v>
          </cell>
          <cell r="E2710" t="str">
            <v>9999027120</v>
          </cell>
          <cell r="F2710" t="str">
            <v>9999027120</v>
          </cell>
          <cell r="G2710" t="str">
            <v>9999027120</v>
          </cell>
        </row>
        <row r="2711">
          <cell r="A2711" t="str">
            <v>9999027121</v>
          </cell>
          <cell r="B2711" t="str">
            <v>INTERNAL UCE</v>
          </cell>
          <cell r="C2711" t="str">
            <v>IBF_AU_STATS</v>
          </cell>
          <cell r="D2711" t="str">
            <v>9999027121</v>
          </cell>
          <cell r="E2711" t="str">
            <v>9999027121</v>
          </cell>
          <cell r="F2711" t="str">
            <v>9999027121</v>
          </cell>
          <cell r="G2711" t="str">
            <v>9999027121</v>
          </cell>
        </row>
        <row r="2712">
          <cell r="A2712" t="str">
            <v>9999027122</v>
          </cell>
          <cell r="B2712" t="str">
            <v>INTERNAL UCE</v>
          </cell>
          <cell r="C2712" t="str">
            <v>IBF_AU_STATS</v>
          </cell>
          <cell r="D2712" t="str">
            <v>9999027122</v>
          </cell>
          <cell r="E2712" t="str">
            <v>9999027122</v>
          </cell>
          <cell r="F2712" t="str">
            <v>9999027122</v>
          </cell>
          <cell r="G2712" t="str">
            <v>9999027122</v>
          </cell>
        </row>
        <row r="2713">
          <cell r="A2713" t="str">
            <v>9999027123</v>
          </cell>
          <cell r="B2713" t="str">
            <v>INTERNAL UCE</v>
          </cell>
          <cell r="C2713" t="str">
            <v>IBF_AU_STATS</v>
          </cell>
          <cell r="D2713" t="str">
            <v>9999027123</v>
          </cell>
          <cell r="E2713" t="str">
            <v>9999027123</v>
          </cell>
          <cell r="F2713" t="str">
            <v>9999027123</v>
          </cell>
          <cell r="G2713" t="str">
            <v>9999027123</v>
          </cell>
        </row>
        <row r="2714">
          <cell r="A2714" t="str">
            <v>9999027124</v>
          </cell>
          <cell r="B2714" t="str">
            <v>INTERNAL UCE</v>
          </cell>
          <cell r="C2714" t="str">
            <v>IBF_AU_STATS</v>
          </cell>
          <cell r="D2714" t="str">
            <v>9999027124</v>
          </cell>
          <cell r="E2714" t="str">
            <v>9999027124</v>
          </cell>
          <cell r="F2714" t="str">
            <v>9999027124</v>
          </cell>
          <cell r="G2714" t="str">
            <v>9999027124</v>
          </cell>
        </row>
        <row r="2715">
          <cell r="A2715" t="str">
            <v>9999027125</v>
          </cell>
          <cell r="B2715" t="str">
            <v>INTERNAL UCE</v>
          </cell>
          <cell r="C2715" t="str">
            <v>IBF_AU_STATS</v>
          </cell>
          <cell r="D2715" t="str">
            <v>9999027125</v>
          </cell>
          <cell r="E2715" t="str">
            <v>9999027125</v>
          </cell>
          <cell r="F2715" t="str">
            <v>9999027125</v>
          </cell>
          <cell r="G2715" t="str">
            <v>9999027125</v>
          </cell>
        </row>
        <row r="2716">
          <cell r="A2716" t="str">
            <v>9999027126</v>
          </cell>
          <cell r="B2716" t="str">
            <v>INTERNAL UCE</v>
          </cell>
          <cell r="C2716" t="str">
            <v>IBF_AU_STATS</v>
          </cell>
          <cell r="D2716" t="str">
            <v>9999027126</v>
          </cell>
          <cell r="E2716" t="str">
            <v>9999027126</v>
          </cell>
          <cell r="F2716" t="str">
            <v>9999027126</v>
          </cell>
          <cell r="G2716" t="str">
            <v>9999027126</v>
          </cell>
        </row>
        <row r="2717">
          <cell r="A2717" t="str">
            <v>9999027127</v>
          </cell>
          <cell r="B2717" t="str">
            <v>INTERNAL UCE</v>
          </cell>
          <cell r="C2717" t="str">
            <v>IBF_AU_STATS</v>
          </cell>
          <cell r="D2717" t="str">
            <v>9999027127</v>
          </cell>
          <cell r="E2717" t="str">
            <v>9999027127</v>
          </cell>
          <cell r="F2717" t="str">
            <v>9999027127</v>
          </cell>
          <cell r="G2717" t="str">
            <v>9999027127</v>
          </cell>
        </row>
        <row r="2718">
          <cell r="A2718" t="str">
            <v>9999027128</v>
          </cell>
          <cell r="B2718" t="str">
            <v>INTERNAL UCE</v>
          </cell>
          <cell r="C2718" t="str">
            <v>IBF_AU_STATS</v>
          </cell>
          <cell r="D2718" t="str">
            <v>9999027128</v>
          </cell>
          <cell r="E2718" t="str">
            <v>9999027128</v>
          </cell>
          <cell r="F2718" t="str">
            <v>9999027128</v>
          </cell>
          <cell r="G2718" t="str">
            <v>9999027128</v>
          </cell>
        </row>
        <row r="2719">
          <cell r="A2719" t="str">
            <v>9999027129</v>
          </cell>
          <cell r="B2719" t="str">
            <v>INTERNAL UCE</v>
          </cell>
          <cell r="C2719" t="str">
            <v>IBF_AU_STATS</v>
          </cell>
          <cell r="D2719" t="str">
            <v>9999027129</v>
          </cell>
          <cell r="E2719" t="str">
            <v>9999027129</v>
          </cell>
          <cell r="F2719" t="str">
            <v>9999027129</v>
          </cell>
          <cell r="G2719" t="str">
            <v>9999027129</v>
          </cell>
        </row>
        <row r="2720">
          <cell r="A2720" t="str">
            <v>9999027130</v>
          </cell>
          <cell r="B2720" t="str">
            <v>INTERNAL UCE</v>
          </cell>
          <cell r="C2720" t="str">
            <v>IBF_AU_STATS</v>
          </cell>
          <cell r="D2720" t="str">
            <v>9999027130</v>
          </cell>
          <cell r="E2720" t="str">
            <v>9999027130</v>
          </cell>
          <cell r="F2720" t="str">
            <v>9999027130</v>
          </cell>
          <cell r="G2720" t="str">
            <v>9999027130</v>
          </cell>
        </row>
        <row r="2721">
          <cell r="A2721" t="str">
            <v>9999027131</v>
          </cell>
          <cell r="B2721" t="str">
            <v>INTERNAL UCE</v>
          </cell>
          <cell r="C2721" t="str">
            <v>IBF_AU_STATS</v>
          </cell>
          <cell r="D2721" t="str">
            <v>9999027131</v>
          </cell>
          <cell r="E2721" t="str">
            <v>9999027131</v>
          </cell>
          <cell r="F2721" t="str">
            <v>9999027131</v>
          </cell>
          <cell r="G2721" t="str">
            <v>9999027131</v>
          </cell>
        </row>
        <row r="2722">
          <cell r="A2722" t="str">
            <v>9999027132</v>
          </cell>
          <cell r="B2722" t="str">
            <v>INTERNAL UCE</v>
          </cell>
          <cell r="C2722" t="str">
            <v>IBF_AU_STATS</v>
          </cell>
          <cell r="D2722" t="str">
            <v>9999027132</v>
          </cell>
          <cell r="E2722" t="str">
            <v>9999027132</v>
          </cell>
          <cell r="F2722" t="str">
            <v>9999027132</v>
          </cell>
          <cell r="G2722" t="str">
            <v>9999027132</v>
          </cell>
        </row>
        <row r="2723">
          <cell r="A2723" t="str">
            <v>9999027133</v>
          </cell>
          <cell r="B2723" t="str">
            <v>INTERNAL UCE</v>
          </cell>
          <cell r="C2723" t="str">
            <v>IBF_AU_STATS</v>
          </cell>
          <cell r="D2723" t="str">
            <v>9999027133</v>
          </cell>
          <cell r="E2723" t="str">
            <v>9999027133</v>
          </cell>
          <cell r="F2723" t="str">
            <v>9999027133</v>
          </cell>
          <cell r="G2723" t="str">
            <v>9999027133</v>
          </cell>
        </row>
        <row r="2724">
          <cell r="A2724" t="str">
            <v>9999027134</v>
          </cell>
          <cell r="B2724" t="str">
            <v>INTERNAL UCE</v>
          </cell>
          <cell r="C2724" t="str">
            <v>IBF_AU_STATS</v>
          </cell>
          <cell r="D2724" t="str">
            <v>9999027134</v>
          </cell>
          <cell r="E2724" t="str">
            <v>9999027134</v>
          </cell>
          <cell r="F2724" t="str">
            <v>9999027134</v>
          </cell>
          <cell r="G2724" t="str">
            <v>9999027134</v>
          </cell>
        </row>
        <row r="2725">
          <cell r="A2725" t="str">
            <v>9999027135</v>
          </cell>
          <cell r="B2725" t="str">
            <v>INTERNAL UCE</v>
          </cell>
          <cell r="C2725" t="str">
            <v>IBF_AU_STATS</v>
          </cell>
          <cell r="D2725" t="str">
            <v>9999027135</v>
          </cell>
          <cell r="E2725" t="str">
            <v>9999027135</v>
          </cell>
          <cell r="F2725" t="str">
            <v>9999027135</v>
          </cell>
          <cell r="G2725" t="str">
            <v>9999027135</v>
          </cell>
        </row>
        <row r="2726">
          <cell r="A2726" t="str">
            <v>9999027136</v>
          </cell>
          <cell r="B2726" t="str">
            <v>INTERNAL UCE</v>
          </cell>
          <cell r="C2726" t="str">
            <v>IBF_AU_STATS</v>
          </cell>
          <cell r="D2726" t="str">
            <v>9999027136</v>
          </cell>
          <cell r="E2726" t="str">
            <v>9999027136</v>
          </cell>
          <cell r="F2726" t="str">
            <v>9999027136</v>
          </cell>
          <cell r="G2726" t="str">
            <v>9999027136</v>
          </cell>
        </row>
        <row r="2727">
          <cell r="A2727" t="str">
            <v>9999027137</v>
          </cell>
          <cell r="B2727" t="str">
            <v>INTERNAL UCE</v>
          </cell>
          <cell r="C2727" t="str">
            <v>IBF_AU_STATS</v>
          </cell>
          <cell r="D2727" t="str">
            <v>9999027137</v>
          </cell>
          <cell r="E2727" t="str">
            <v>9999027137</v>
          </cell>
          <cell r="F2727" t="str">
            <v>9999027137</v>
          </cell>
          <cell r="G2727" t="str">
            <v>9999027137</v>
          </cell>
        </row>
        <row r="2728">
          <cell r="A2728" t="str">
            <v>9999027138</v>
          </cell>
          <cell r="B2728" t="str">
            <v>INTERNAL UCE</v>
          </cell>
          <cell r="C2728" t="str">
            <v>IBF_AU_STATS</v>
          </cell>
          <cell r="D2728" t="str">
            <v>9999027138</v>
          </cell>
          <cell r="E2728" t="str">
            <v>9999027138</v>
          </cell>
          <cell r="F2728" t="str">
            <v>9999027138</v>
          </cell>
          <cell r="G2728" t="str">
            <v>9999027138</v>
          </cell>
        </row>
        <row r="2729">
          <cell r="A2729" t="str">
            <v>9999027139</v>
          </cell>
          <cell r="B2729" t="str">
            <v>INTERNAL UCE</v>
          </cell>
          <cell r="C2729" t="str">
            <v>IBF_AU_STATS</v>
          </cell>
          <cell r="D2729" t="str">
            <v>9999027139</v>
          </cell>
          <cell r="E2729" t="str">
            <v>9999027139</v>
          </cell>
          <cell r="F2729" t="str">
            <v>9999027139</v>
          </cell>
          <cell r="G2729" t="str">
            <v>9999027139</v>
          </cell>
        </row>
        <row r="2730">
          <cell r="A2730" t="str">
            <v>9999027140</v>
          </cell>
          <cell r="B2730" t="str">
            <v>INTERNAL UCE</v>
          </cell>
          <cell r="C2730" t="str">
            <v>IBF_AU_STATS</v>
          </cell>
          <cell r="D2730" t="str">
            <v>9999027140</v>
          </cell>
          <cell r="E2730" t="str">
            <v>9999027140</v>
          </cell>
          <cell r="F2730" t="str">
            <v>9999027140</v>
          </cell>
          <cell r="G2730" t="str">
            <v>9999027140</v>
          </cell>
        </row>
        <row r="2731">
          <cell r="A2731" t="str">
            <v>9999027141</v>
          </cell>
          <cell r="B2731" t="str">
            <v>INTERNAL UCE</v>
          </cell>
          <cell r="C2731" t="str">
            <v>IBF_AU_STATS</v>
          </cell>
          <cell r="D2731" t="str">
            <v>9999027141</v>
          </cell>
          <cell r="E2731" t="str">
            <v>9999027141</v>
          </cell>
          <cell r="F2731" t="str">
            <v>9999027141</v>
          </cell>
          <cell r="G2731" t="str">
            <v>9999027141</v>
          </cell>
        </row>
        <row r="2732">
          <cell r="A2732" t="str">
            <v>9999027142</v>
          </cell>
          <cell r="B2732" t="str">
            <v>INTERNAL UCE</v>
          </cell>
          <cell r="C2732" t="str">
            <v>IBF_AU_STATS</v>
          </cell>
          <cell r="D2732" t="str">
            <v>9999027142</v>
          </cell>
          <cell r="E2732" t="str">
            <v>9999027142</v>
          </cell>
          <cell r="F2732" t="str">
            <v>9999027142</v>
          </cell>
          <cell r="G2732" t="str">
            <v>9999027142</v>
          </cell>
        </row>
        <row r="2733">
          <cell r="A2733" t="str">
            <v>9999027143</v>
          </cell>
          <cell r="B2733" t="str">
            <v>INTERNAL UCE</v>
          </cell>
          <cell r="C2733" t="str">
            <v>IBF_AU_STATS</v>
          </cell>
          <cell r="D2733" t="str">
            <v>9999027143</v>
          </cell>
          <cell r="E2733" t="str">
            <v>9999027143</v>
          </cell>
          <cell r="F2733" t="str">
            <v>9999027143</v>
          </cell>
          <cell r="G2733" t="str">
            <v>9999027143</v>
          </cell>
        </row>
        <row r="2734">
          <cell r="A2734" t="str">
            <v>9999027144</v>
          </cell>
          <cell r="B2734" t="str">
            <v>INTERNAL UCE</v>
          </cell>
          <cell r="C2734" t="str">
            <v>IBF_AU_STATS</v>
          </cell>
          <cell r="D2734" t="str">
            <v>9999027144</v>
          </cell>
          <cell r="E2734" t="str">
            <v>9999027144</v>
          </cell>
          <cell r="F2734" t="str">
            <v>9999027144</v>
          </cell>
          <cell r="G2734" t="str">
            <v>9999027144</v>
          </cell>
        </row>
        <row r="2735">
          <cell r="A2735" t="str">
            <v>9999027145</v>
          </cell>
          <cell r="B2735" t="str">
            <v>INTERNAL UCE</v>
          </cell>
          <cell r="C2735" t="str">
            <v>IBF_AU_STATS</v>
          </cell>
          <cell r="D2735" t="str">
            <v>9999027145</v>
          </cell>
          <cell r="E2735" t="str">
            <v>9999027145</v>
          </cell>
          <cell r="F2735" t="str">
            <v>9999027145</v>
          </cell>
          <cell r="G2735" t="str">
            <v>9999027145</v>
          </cell>
        </row>
        <row r="2736">
          <cell r="A2736" t="str">
            <v>9999027200</v>
          </cell>
          <cell r="B2736" t="str">
            <v>FOD CORP REP RECOV FIN IMP</v>
          </cell>
          <cell r="C2736" t="str">
            <v>IBF_AU_STATS</v>
          </cell>
          <cell r="D2736" t="str">
            <v>9999027200</v>
          </cell>
          <cell r="E2736" t="str">
            <v>9999027200</v>
          </cell>
          <cell r="F2736" t="str">
            <v>9999027200</v>
          </cell>
          <cell r="G2736" t="str">
            <v>9999027200</v>
          </cell>
        </row>
        <row r="2737">
          <cell r="A2737" t="str">
            <v>9999027300</v>
          </cell>
          <cell r="B2737" t="str">
            <v>FOD CORP REP RECOV SS</v>
          </cell>
          <cell r="C2737" t="str">
            <v>IBF_AU_STATS</v>
          </cell>
          <cell r="D2737" t="str">
            <v>9999027300</v>
          </cell>
          <cell r="E2737" t="str">
            <v>9999027300</v>
          </cell>
          <cell r="F2737" t="str">
            <v>9999027300</v>
          </cell>
          <cell r="G2737" t="str">
            <v>9999027300</v>
          </cell>
        </row>
        <row r="2738">
          <cell r="A2738" t="str">
            <v>9999027400</v>
          </cell>
          <cell r="B2738" t="str">
            <v>FOD MSL RECOV</v>
          </cell>
          <cell r="C2738" t="str">
            <v>IBF_AU_STATS</v>
          </cell>
          <cell r="D2738" t="str">
            <v>9999027400</v>
          </cell>
          <cell r="E2738" t="str">
            <v>9999027400</v>
          </cell>
          <cell r="F2738" t="str">
            <v>9999027400</v>
          </cell>
          <cell r="G2738" t="str">
            <v>9999027400</v>
          </cell>
        </row>
        <row r="2739">
          <cell r="A2739" t="str">
            <v>9999027500</v>
          </cell>
          <cell r="B2739" t="str">
            <v>LOAN ACCOUNT</v>
          </cell>
          <cell r="C2739" t="str">
            <v>IBF_AU_STATS</v>
          </cell>
          <cell r="D2739" t="str">
            <v>9999027500</v>
          </cell>
          <cell r="E2739" t="str">
            <v>9999027500</v>
          </cell>
          <cell r="F2739" t="str">
            <v>9999027500</v>
          </cell>
          <cell r="G2739" t="str">
            <v>9999027500</v>
          </cell>
        </row>
        <row r="2740">
          <cell r="A2740" t="str">
            <v>9999027600</v>
          </cell>
          <cell r="B2740" t="str">
            <v>INTERNAL UCE</v>
          </cell>
          <cell r="C2740" t="str">
            <v>IBF_AU_STATS</v>
          </cell>
          <cell r="D2740" t="str">
            <v>9999027600</v>
          </cell>
          <cell r="E2740" t="str">
            <v>9999027600</v>
          </cell>
          <cell r="F2740" t="str">
            <v>9999027600</v>
          </cell>
          <cell r="G2740" t="str">
            <v>9999027600</v>
          </cell>
        </row>
        <row r="2741">
          <cell r="A2741" t="str">
            <v>9999027602</v>
          </cell>
          <cell r="B2741" t="str">
            <v>INTERNAL UCE</v>
          </cell>
          <cell r="C2741" t="str">
            <v>IBF_AU_STATS</v>
          </cell>
          <cell r="D2741" t="str">
            <v>9999027602</v>
          </cell>
          <cell r="E2741" t="str">
            <v>9999027602</v>
          </cell>
          <cell r="F2741" t="str">
            <v>9999027602</v>
          </cell>
          <cell r="G2741" t="str">
            <v>9999027602</v>
          </cell>
        </row>
        <row r="2742">
          <cell r="A2742" t="str">
            <v>9999027604</v>
          </cell>
          <cell r="B2742" t="str">
            <v>INTERNAL UCE</v>
          </cell>
          <cell r="C2742" t="str">
            <v>IBF_AU_STATS</v>
          </cell>
          <cell r="D2742" t="str">
            <v>9999027604</v>
          </cell>
          <cell r="E2742" t="str">
            <v>9999027604</v>
          </cell>
          <cell r="F2742" t="str">
            <v>9999027604</v>
          </cell>
          <cell r="G2742" t="str">
            <v>9999027604</v>
          </cell>
        </row>
        <row r="2743">
          <cell r="A2743" t="str">
            <v>9999027606</v>
          </cell>
          <cell r="B2743" t="str">
            <v>FMG AAA ALLOCATION</v>
          </cell>
          <cell r="C2743" t="str">
            <v>IBF_AU_STATS</v>
          </cell>
          <cell r="D2743" t="str">
            <v>9999027606</v>
          </cell>
          <cell r="E2743" t="str">
            <v>9999027606</v>
          </cell>
          <cell r="F2743" t="str">
            <v>9999027606</v>
          </cell>
          <cell r="G2743" t="str">
            <v>9999027606</v>
          </cell>
        </row>
        <row r="2744">
          <cell r="A2744" t="str">
            <v>9999027608</v>
          </cell>
          <cell r="B2744" t="str">
            <v>FMG ACY ALLOCATION</v>
          </cell>
          <cell r="C2744" t="str">
            <v>IBF_AU_STATS</v>
          </cell>
          <cell r="D2744" t="str">
            <v>9999027608</v>
          </cell>
          <cell r="E2744" t="str">
            <v>9999027608</v>
          </cell>
          <cell r="F2744" t="str">
            <v>9999027608</v>
          </cell>
          <cell r="G2744" t="str">
            <v>9999027608</v>
          </cell>
        </row>
        <row r="2745">
          <cell r="A2745" t="str">
            <v>9999027610</v>
          </cell>
          <cell r="B2745" t="str">
            <v>FMG AMC ALLOCATION</v>
          </cell>
          <cell r="C2745" t="str">
            <v>IBF_AU_STATS</v>
          </cell>
          <cell r="D2745" t="str">
            <v>9999027610</v>
          </cell>
          <cell r="E2745" t="str">
            <v>9999027610</v>
          </cell>
          <cell r="F2745" t="str">
            <v>9999027610</v>
          </cell>
          <cell r="G2745" t="str">
            <v>9999027610</v>
          </cell>
        </row>
        <row r="2746">
          <cell r="A2746" t="str">
            <v>9999027611</v>
          </cell>
          <cell r="B2746" t="str">
            <v>B&amp;S COMPLIANCE ALLOCATION</v>
          </cell>
          <cell r="C2746" t="str">
            <v>IBF_AU_STATS</v>
          </cell>
          <cell r="D2746" t="str">
            <v>9999027611</v>
          </cell>
          <cell r="E2746" t="str">
            <v>9999027611</v>
          </cell>
          <cell r="F2746" t="str">
            <v>9999027611</v>
          </cell>
          <cell r="G2746" t="str">
            <v>9999027611</v>
          </cell>
        </row>
        <row r="2747">
          <cell r="A2747" t="str">
            <v>9999027612</v>
          </cell>
          <cell r="B2747" t="str">
            <v>FMG AMF ALLOCATION</v>
          </cell>
          <cell r="C2747" t="str">
            <v>IBF_AU_STATS</v>
          </cell>
          <cell r="D2747" t="str">
            <v>9999027612</v>
          </cell>
          <cell r="E2747" t="str">
            <v>9999027612</v>
          </cell>
          <cell r="F2747" t="str">
            <v>9999027612</v>
          </cell>
          <cell r="G2747" t="str">
            <v>9999027612</v>
          </cell>
        </row>
        <row r="2748">
          <cell r="A2748" t="str">
            <v>9999027614</v>
          </cell>
          <cell r="B2748" t="str">
            <v>FMG AMS ALLOCATION</v>
          </cell>
          <cell r="C2748" t="str">
            <v>IBF_AU_STATS</v>
          </cell>
          <cell r="D2748" t="str">
            <v>9999027614</v>
          </cell>
          <cell r="E2748" t="str">
            <v>9999027614</v>
          </cell>
          <cell r="F2748" t="str">
            <v>9999027614</v>
          </cell>
          <cell r="G2748" t="str">
            <v>9999027614</v>
          </cell>
        </row>
        <row r="2749">
          <cell r="A2749" t="str">
            <v>9999027616</v>
          </cell>
          <cell r="B2749" t="str">
            <v>FMG EAE ALLOCATION</v>
          </cell>
          <cell r="C2749" t="str">
            <v>IBF_AU_STATS</v>
          </cell>
          <cell r="D2749" t="str">
            <v>9999027616</v>
          </cell>
          <cell r="E2749" t="str">
            <v>9999027616</v>
          </cell>
          <cell r="F2749" t="str">
            <v>9999027616</v>
          </cell>
          <cell r="G2749" t="str">
            <v>9999027616</v>
          </cell>
        </row>
        <row r="2750">
          <cell r="A2750" t="str">
            <v>9999027618</v>
          </cell>
          <cell r="B2750" t="str">
            <v>FMG EHK ALLOCATION</v>
          </cell>
          <cell r="C2750" t="str">
            <v>IBF_AU_STATS</v>
          </cell>
          <cell r="D2750" t="str">
            <v>9999027618</v>
          </cell>
          <cell r="E2750" t="str">
            <v>9999027618</v>
          </cell>
          <cell r="F2750" t="str">
            <v>9999027618</v>
          </cell>
          <cell r="G2750" t="str">
            <v>9999027618</v>
          </cell>
        </row>
        <row r="2751">
          <cell r="A2751" t="str">
            <v>9999027620</v>
          </cell>
          <cell r="B2751" t="str">
            <v>FMG EIE ALLOCATION</v>
          </cell>
          <cell r="C2751" t="str">
            <v>IBF_AU_STATS</v>
          </cell>
          <cell r="D2751" t="str">
            <v>9999027620</v>
          </cell>
          <cell r="E2751" t="str">
            <v>9999027620</v>
          </cell>
          <cell r="F2751" t="str">
            <v>9999027620</v>
          </cell>
          <cell r="G2751" t="str">
            <v>9999027620</v>
          </cell>
        </row>
        <row r="2752">
          <cell r="A2752" t="str">
            <v>9999027622</v>
          </cell>
          <cell r="B2752" t="str">
            <v>FMG ELP ALLOCATION</v>
          </cell>
          <cell r="C2752" t="str">
            <v>IBF_AU_STATS</v>
          </cell>
          <cell r="D2752" t="str">
            <v>9999027622</v>
          </cell>
          <cell r="E2752" t="str">
            <v>9999027622</v>
          </cell>
          <cell r="F2752" t="str">
            <v>9999027622</v>
          </cell>
          <cell r="G2752" t="str">
            <v>9999027622</v>
          </cell>
        </row>
        <row r="2753">
          <cell r="A2753" t="str">
            <v>9999027624</v>
          </cell>
          <cell r="B2753" t="str">
            <v>FMG EUK ALLOCATION</v>
          </cell>
          <cell r="C2753" t="str">
            <v>IBF_AU_STATS</v>
          </cell>
          <cell r="D2753" t="str">
            <v>9999027624</v>
          </cell>
          <cell r="E2753" t="str">
            <v>9999027624</v>
          </cell>
          <cell r="F2753" t="str">
            <v>9999027624</v>
          </cell>
          <cell r="G2753" t="str">
            <v>9999027624</v>
          </cell>
        </row>
        <row r="2754">
          <cell r="A2754" t="str">
            <v>9999027626</v>
          </cell>
          <cell r="B2754" t="str">
            <v>FMG FCA ALLOCATION</v>
          </cell>
          <cell r="C2754" t="str">
            <v>IBF_AU_STATS</v>
          </cell>
          <cell r="D2754" t="str">
            <v>9999027626</v>
          </cell>
          <cell r="E2754" t="str">
            <v>9999027626</v>
          </cell>
          <cell r="F2754" t="str">
            <v>9999027626</v>
          </cell>
          <cell r="G2754" t="str">
            <v>9999027626</v>
          </cell>
        </row>
        <row r="2755">
          <cell r="A2755" t="str">
            <v>9999027628</v>
          </cell>
          <cell r="B2755" t="str">
            <v>FMG FCM ALLOCATION</v>
          </cell>
          <cell r="C2755" t="str">
            <v>IBF_AU_STATS</v>
          </cell>
          <cell r="D2755" t="str">
            <v>9999027628</v>
          </cell>
          <cell r="E2755" t="str">
            <v>9999027628</v>
          </cell>
          <cell r="F2755" t="str">
            <v>9999027628</v>
          </cell>
          <cell r="G2755" t="str">
            <v>9999027628</v>
          </cell>
        </row>
        <row r="2756">
          <cell r="A2756" t="str">
            <v>9999027630</v>
          </cell>
          <cell r="B2756" t="str">
            <v>FMG FCR ALLOCATION</v>
          </cell>
          <cell r="C2756" t="str">
            <v>IBF_AU_STATS</v>
          </cell>
          <cell r="D2756" t="str">
            <v>9999027630</v>
          </cell>
          <cell r="E2756" t="str">
            <v>9999027630</v>
          </cell>
          <cell r="F2756" t="str">
            <v>9999027630</v>
          </cell>
          <cell r="G2756" t="str">
            <v>9999027630</v>
          </cell>
        </row>
        <row r="2757">
          <cell r="A2757" t="str">
            <v>9999027632</v>
          </cell>
          <cell r="B2757" t="str">
            <v>FMG FCS ALLOCATION</v>
          </cell>
          <cell r="C2757" t="str">
            <v>IBF_AU_STATS</v>
          </cell>
          <cell r="D2757" t="str">
            <v>9999027632</v>
          </cell>
          <cell r="E2757" t="str">
            <v>9999027632</v>
          </cell>
          <cell r="F2757" t="str">
            <v>9999027632</v>
          </cell>
          <cell r="G2757" t="str">
            <v>9999027632</v>
          </cell>
        </row>
        <row r="2758">
          <cell r="A2758" t="str">
            <v>9999027634</v>
          </cell>
          <cell r="B2758" t="str">
            <v>FMG FCT ALLOCATION</v>
          </cell>
          <cell r="C2758" t="str">
            <v>IBF_AU_STATS</v>
          </cell>
          <cell r="D2758" t="str">
            <v>9999027634</v>
          </cell>
          <cell r="E2758" t="str">
            <v>9999027634</v>
          </cell>
          <cell r="F2758" t="str">
            <v>9999027634</v>
          </cell>
          <cell r="G2758" t="str">
            <v>9999027634</v>
          </cell>
        </row>
        <row r="2759">
          <cell r="A2759" t="str">
            <v>9999027636</v>
          </cell>
          <cell r="B2759" t="str">
            <v>FMG IFA ALLOCATION</v>
          </cell>
          <cell r="C2759" t="str">
            <v>IBF_AU_STATS</v>
          </cell>
          <cell r="D2759" t="str">
            <v>9999027636</v>
          </cell>
          <cell r="E2759" t="str">
            <v>9999027636</v>
          </cell>
          <cell r="F2759" t="str">
            <v>9999027636</v>
          </cell>
          <cell r="G2759" t="str">
            <v>9999027636</v>
          </cell>
        </row>
        <row r="2760">
          <cell r="A2760" t="str">
            <v>9999027638</v>
          </cell>
          <cell r="B2760" t="str">
            <v>FMG IFC ALLOCATION</v>
          </cell>
          <cell r="C2760" t="str">
            <v>IBF_AU_STATS</v>
          </cell>
          <cell r="D2760" t="str">
            <v>9999027638</v>
          </cell>
          <cell r="E2760" t="str">
            <v>9999027638</v>
          </cell>
          <cell r="F2760" t="str">
            <v>9999027638</v>
          </cell>
          <cell r="G2760" t="str">
            <v>9999027638</v>
          </cell>
        </row>
        <row r="2761">
          <cell r="A2761" t="str">
            <v>9999027640</v>
          </cell>
          <cell r="B2761" t="str">
            <v>FMG IFM ALLOCATION</v>
          </cell>
          <cell r="C2761" t="str">
            <v>IBF_AU_STATS</v>
          </cell>
          <cell r="D2761" t="str">
            <v>9999027640</v>
          </cell>
          <cell r="E2761" t="str">
            <v>9999027640</v>
          </cell>
          <cell r="F2761" t="str">
            <v>9999027640</v>
          </cell>
          <cell r="G2761" t="str">
            <v>9999027640</v>
          </cell>
        </row>
        <row r="2762">
          <cell r="A2762" t="str">
            <v>9999027642</v>
          </cell>
          <cell r="B2762" t="str">
            <v>FMG IFP ALLOCATION</v>
          </cell>
          <cell r="C2762" t="str">
            <v>IBF_AU_STATS</v>
          </cell>
          <cell r="D2762" t="str">
            <v>9999027642</v>
          </cell>
          <cell r="E2762" t="str">
            <v>9999027642</v>
          </cell>
          <cell r="F2762" t="str">
            <v>9999027642</v>
          </cell>
          <cell r="G2762" t="str">
            <v>9999027642</v>
          </cell>
        </row>
        <row r="2763">
          <cell r="A2763" t="str">
            <v>9999027644</v>
          </cell>
          <cell r="B2763" t="str">
            <v>FMG IFS ALLOCATION</v>
          </cell>
          <cell r="C2763" t="str">
            <v>IBF_AU_STATS</v>
          </cell>
          <cell r="D2763" t="str">
            <v>9999027644</v>
          </cell>
          <cell r="E2763" t="str">
            <v>9999027644</v>
          </cell>
          <cell r="F2763" t="str">
            <v>9999027644</v>
          </cell>
          <cell r="G2763" t="str">
            <v>9999027644</v>
          </cell>
        </row>
        <row r="2764">
          <cell r="A2764" t="str">
            <v>9999027700</v>
          </cell>
          <cell r="B2764" t="str">
            <v>FMG INT ALLOCATION</v>
          </cell>
          <cell r="C2764" t="str">
            <v>IBF_AU_STATS</v>
          </cell>
          <cell r="D2764" t="str">
            <v>9999027700</v>
          </cell>
          <cell r="E2764" t="str">
            <v>9999027700</v>
          </cell>
          <cell r="F2764" t="str">
            <v>9999027700</v>
          </cell>
          <cell r="G2764" t="str">
            <v>9999027700</v>
          </cell>
        </row>
        <row r="2765">
          <cell r="A2765" t="str">
            <v>9999027701</v>
          </cell>
          <cell r="B2765" t="str">
            <v>FMG KOR ALLOCATION</v>
          </cell>
          <cell r="C2765" t="str">
            <v>IBF_AU_STATS</v>
          </cell>
          <cell r="D2765" t="str">
            <v>9999027701</v>
          </cell>
          <cell r="E2765" t="str">
            <v>9999027701</v>
          </cell>
          <cell r="F2765" t="str">
            <v>9999027701</v>
          </cell>
          <cell r="G2765" t="str">
            <v>9999027701</v>
          </cell>
        </row>
        <row r="2766">
          <cell r="A2766" t="str">
            <v>9999027702</v>
          </cell>
          <cell r="B2766" t="str">
            <v>FMG MAL ALLOCATION</v>
          </cell>
          <cell r="C2766" t="str">
            <v>IBF_AU_STATS</v>
          </cell>
          <cell r="D2766" t="str">
            <v>9999027702</v>
          </cell>
          <cell r="E2766" t="str">
            <v>9999027702</v>
          </cell>
          <cell r="F2766" t="str">
            <v>9999027702</v>
          </cell>
          <cell r="G2766" t="str">
            <v>9999027702</v>
          </cell>
        </row>
        <row r="2767">
          <cell r="A2767" t="str">
            <v>9999027703</v>
          </cell>
          <cell r="B2767" t="str">
            <v>FSG ADLBSO ALLOCATION</v>
          </cell>
          <cell r="C2767" t="str">
            <v>IBF_AU_STATS</v>
          </cell>
          <cell r="D2767" t="str">
            <v>9999027703</v>
          </cell>
          <cell r="E2767" t="str">
            <v>9999027703</v>
          </cell>
          <cell r="F2767" t="str">
            <v>9999027703</v>
          </cell>
          <cell r="G2767" t="str">
            <v>9999027703</v>
          </cell>
        </row>
        <row r="2768">
          <cell r="A2768" t="str">
            <v>9999027704</v>
          </cell>
          <cell r="B2768" t="str">
            <v>FSG AML ALLOCATION</v>
          </cell>
          <cell r="C2768" t="str">
            <v>IBF_AU_STATS</v>
          </cell>
          <cell r="D2768" t="str">
            <v>9999027704</v>
          </cell>
          <cell r="E2768" t="str">
            <v>9999027704</v>
          </cell>
          <cell r="F2768" t="str">
            <v>9999027704</v>
          </cell>
          <cell r="G2768" t="str">
            <v>9999027704</v>
          </cell>
        </row>
        <row r="2769">
          <cell r="A2769" t="str">
            <v>9999027705</v>
          </cell>
          <cell r="B2769" t="str">
            <v>FSG BML ALLOCATION</v>
          </cell>
          <cell r="C2769" t="str">
            <v>IBF_AU_STATS</v>
          </cell>
          <cell r="D2769" t="str">
            <v>9999027705</v>
          </cell>
          <cell r="E2769" t="str">
            <v>9999027705</v>
          </cell>
          <cell r="F2769" t="str">
            <v>9999027705</v>
          </cell>
          <cell r="G2769" t="str">
            <v>9999027705</v>
          </cell>
        </row>
        <row r="2770">
          <cell r="A2770" t="str">
            <v>9999027706</v>
          </cell>
          <cell r="B2770" t="str">
            <v>FSG BRIBSO ALLOCATION</v>
          </cell>
          <cell r="C2770" t="str">
            <v>IBF_AU_STATS</v>
          </cell>
          <cell r="D2770" t="str">
            <v>9999027706</v>
          </cell>
          <cell r="E2770" t="str">
            <v>9999027706</v>
          </cell>
          <cell r="F2770" t="str">
            <v>9999027706</v>
          </cell>
          <cell r="G2770" t="str">
            <v>9999027706</v>
          </cell>
        </row>
        <row r="2771">
          <cell r="A2771" t="str">
            <v>9999027707</v>
          </cell>
          <cell r="B2771" t="str">
            <v>FSG BRO ALLOCATION</v>
          </cell>
          <cell r="C2771" t="str">
            <v>IBF_AU_STATS</v>
          </cell>
          <cell r="D2771" t="str">
            <v>9999027707</v>
          </cell>
          <cell r="E2771" t="str">
            <v>9999027707</v>
          </cell>
          <cell r="F2771" t="str">
            <v>9999027707</v>
          </cell>
          <cell r="G2771" t="str">
            <v>9999027707</v>
          </cell>
        </row>
        <row r="2772">
          <cell r="A2772" t="str">
            <v>9999027708</v>
          </cell>
          <cell r="B2772" t="str">
            <v>FSG CSR ALLOCATION</v>
          </cell>
          <cell r="C2772" t="str">
            <v>IBF_AU_STATS</v>
          </cell>
          <cell r="D2772" t="str">
            <v>9999027708</v>
          </cell>
          <cell r="E2772" t="str">
            <v>9999027708</v>
          </cell>
          <cell r="F2772" t="str">
            <v>9999027708</v>
          </cell>
          <cell r="G2772" t="str">
            <v>9999027708</v>
          </cell>
        </row>
        <row r="2773">
          <cell r="A2773" t="str">
            <v>9999027709</v>
          </cell>
          <cell r="B2773" t="str">
            <v>FSG DAT ALLOCATION</v>
          </cell>
          <cell r="C2773" t="str">
            <v>IBF_AU_STATS</v>
          </cell>
          <cell r="D2773" t="str">
            <v>9999027709</v>
          </cell>
          <cell r="E2773" t="str">
            <v>9999027709</v>
          </cell>
          <cell r="F2773" t="str">
            <v>9999027709</v>
          </cell>
          <cell r="G2773" t="str">
            <v>9999027709</v>
          </cell>
        </row>
        <row r="2774">
          <cell r="A2774" t="str">
            <v>9999027710</v>
          </cell>
          <cell r="B2774" t="str">
            <v>FSG DCT ALLOCATION</v>
          </cell>
          <cell r="C2774" t="str">
            <v>IBF_AU_STATS</v>
          </cell>
          <cell r="D2774" t="str">
            <v>9999027710</v>
          </cell>
          <cell r="E2774" t="str">
            <v>9999027710</v>
          </cell>
          <cell r="F2774" t="str">
            <v>9999027710</v>
          </cell>
          <cell r="G2774" t="str">
            <v>9999027710</v>
          </cell>
        </row>
        <row r="2775">
          <cell r="A2775" t="str">
            <v>9999027711</v>
          </cell>
          <cell r="B2775" t="str">
            <v>FSG DHO ALLOCATION</v>
          </cell>
          <cell r="C2775" t="str">
            <v>IBF_AU_STATS</v>
          </cell>
          <cell r="D2775" t="str">
            <v>9999027711</v>
          </cell>
          <cell r="E2775" t="str">
            <v>9999027711</v>
          </cell>
          <cell r="F2775" t="str">
            <v>9999027711</v>
          </cell>
          <cell r="G2775" t="str">
            <v>9999027711</v>
          </cell>
        </row>
        <row r="2776">
          <cell r="A2776" t="str">
            <v>9999027712</v>
          </cell>
          <cell r="B2776" t="str">
            <v>FSG DMK ALLOCATION</v>
          </cell>
          <cell r="C2776" t="str">
            <v>IBF_AU_STATS</v>
          </cell>
          <cell r="D2776" t="str">
            <v>9999027712</v>
          </cell>
          <cell r="E2776" t="str">
            <v>9999027712</v>
          </cell>
          <cell r="F2776" t="str">
            <v>9999027712</v>
          </cell>
          <cell r="G2776" t="str">
            <v>9999027712</v>
          </cell>
        </row>
        <row r="2777">
          <cell r="A2777" t="str">
            <v>9999027713</v>
          </cell>
          <cell r="B2777" t="str">
            <v>LONDON T AND C LEGAL RECOVERY</v>
          </cell>
          <cell r="C2777" t="str">
            <v>IBF_AU_STATS</v>
          </cell>
          <cell r="D2777" t="str">
            <v>9999027713</v>
          </cell>
          <cell r="E2777" t="str">
            <v>9999027713</v>
          </cell>
          <cell r="F2777" t="str">
            <v>9999027713</v>
          </cell>
          <cell r="G2777" t="str">
            <v>9999027713</v>
          </cell>
        </row>
        <row r="2778">
          <cell r="A2778" t="str">
            <v>9999027714</v>
          </cell>
          <cell r="B2778" t="str">
            <v>FSG DSU ALLOCATION</v>
          </cell>
          <cell r="C2778" t="str">
            <v>IBF_AU_STATS</v>
          </cell>
          <cell r="D2778" t="str">
            <v>9999027714</v>
          </cell>
          <cell r="E2778" t="str">
            <v>9999027714</v>
          </cell>
          <cell r="F2778" t="str">
            <v>9999027714</v>
          </cell>
          <cell r="G2778" t="str">
            <v>9999027714</v>
          </cell>
        </row>
        <row r="2779">
          <cell r="A2779" t="str">
            <v>9999027715</v>
          </cell>
          <cell r="B2779" t="str">
            <v>FSG FCL ALLOCATION</v>
          </cell>
          <cell r="C2779" t="str">
            <v>IBF_AU_STATS</v>
          </cell>
          <cell r="D2779" t="str">
            <v>9999027715</v>
          </cell>
          <cell r="E2779" t="str">
            <v>9999027715</v>
          </cell>
          <cell r="F2779" t="str">
            <v>9999027715</v>
          </cell>
          <cell r="G2779" t="str">
            <v>9999027715</v>
          </cell>
        </row>
        <row r="2780">
          <cell r="A2780" t="str">
            <v>9999027716</v>
          </cell>
          <cell r="B2780" t="str">
            <v>FSG ITOADS ALLOCATION</v>
          </cell>
          <cell r="C2780" t="str">
            <v>IBF_AU_STATS</v>
          </cell>
          <cell r="D2780" t="str">
            <v>9999027716</v>
          </cell>
          <cell r="E2780" t="str">
            <v>9999027716</v>
          </cell>
          <cell r="F2780" t="str">
            <v>9999027716</v>
          </cell>
          <cell r="G2780" t="str">
            <v>9999027716</v>
          </cell>
        </row>
        <row r="2781">
          <cell r="A2781" t="str">
            <v>9999027717</v>
          </cell>
          <cell r="B2781" t="str">
            <v>FSG ITOADV ALLOCATION</v>
          </cell>
          <cell r="C2781" t="str">
            <v>IBF_AU_STATS</v>
          </cell>
          <cell r="D2781" t="str">
            <v>9999027717</v>
          </cell>
          <cell r="E2781" t="str">
            <v>9999027717</v>
          </cell>
          <cell r="F2781" t="str">
            <v>9999027717</v>
          </cell>
          <cell r="G2781" t="str">
            <v>9999027717</v>
          </cell>
        </row>
        <row r="2782">
          <cell r="A2782" t="str">
            <v>9999027718</v>
          </cell>
          <cell r="B2782" t="str">
            <v>LONDON EQTY MKT SUPP RECOVERY</v>
          </cell>
          <cell r="C2782" t="str">
            <v>IBF_AU_STATS</v>
          </cell>
          <cell r="D2782" t="str">
            <v>9999027718</v>
          </cell>
          <cell r="E2782" t="str">
            <v>9999027718</v>
          </cell>
          <cell r="F2782" t="str">
            <v>9999027718</v>
          </cell>
          <cell r="G2782" t="str">
            <v>9999027718</v>
          </cell>
        </row>
        <row r="2783">
          <cell r="A2783" t="str">
            <v>9999027719</v>
          </cell>
          <cell r="B2783" t="str">
            <v>FSG ITOBRK ALLOCATION</v>
          </cell>
          <cell r="C2783" t="str">
            <v>IBF_AU_STATS</v>
          </cell>
          <cell r="D2783" t="str">
            <v>9999027719</v>
          </cell>
          <cell r="E2783" t="str">
            <v>9999027719</v>
          </cell>
          <cell r="F2783" t="str">
            <v>9999027719</v>
          </cell>
          <cell r="G2783" t="str">
            <v>9999027719</v>
          </cell>
        </row>
        <row r="2784">
          <cell r="A2784" t="str">
            <v>9999027720</v>
          </cell>
          <cell r="B2784" t="str">
            <v>FSG CHS ALLOCATION</v>
          </cell>
          <cell r="C2784" t="str">
            <v>IBF_AU_STATS</v>
          </cell>
          <cell r="D2784" t="str">
            <v>9999027720</v>
          </cell>
          <cell r="E2784" t="str">
            <v>9999027720</v>
          </cell>
          <cell r="F2784" t="str">
            <v>9999027720</v>
          </cell>
          <cell r="G2784" t="str">
            <v>9999027720</v>
          </cell>
        </row>
        <row r="2785">
          <cell r="A2785" t="str">
            <v>9999027721</v>
          </cell>
          <cell r="B2785" t="str">
            <v>FSG ITOCIM ALLOCATION</v>
          </cell>
          <cell r="C2785" t="str">
            <v>IBF_AU_STATS</v>
          </cell>
          <cell r="D2785" t="str">
            <v>9999027721</v>
          </cell>
          <cell r="E2785" t="str">
            <v>9999027721</v>
          </cell>
          <cell r="F2785" t="str">
            <v>9999027721</v>
          </cell>
          <cell r="G2785" t="str">
            <v>9999027721</v>
          </cell>
        </row>
        <row r="2786">
          <cell r="A2786" t="str">
            <v>9999027722</v>
          </cell>
          <cell r="B2786" t="str">
            <v>FSG ITOCLI ALLOCATION</v>
          </cell>
          <cell r="C2786" t="str">
            <v>IBF_AU_STATS</v>
          </cell>
          <cell r="D2786" t="str">
            <v>9999027722</v>
          </cell>
          <cell r="E2786" t="str">
            <v>9999027722</v>
          </cell>
          <cell r="F2786" t="str">
            <v>9999027722</v>
          </cell>
          <cell r="G2786" t="str">
            <v>9999027722</v>
          </cell>
        </row>
        <row r="2787">
          <cell r="A2787" t="str">
            <v>9999027723</v>
          </cell>
          <cell r="B2787" t="str">
            <v>EUROPE EQTY MKT SUPP RECOVERY</v>
          </cell>
          <cell r="C2787" t="str">
            <v>IBF_AU_STATS</v>
          </cell>
          <cell r="D2787" t="str">
            <v>9999027723</v>
          </cell>
          <cell r="E2787" t="str">
            <v>9999027723</v>
          </cell>
          <cell r="F2787" t="str">
            <v>9999027723</v>
          </cell>
          <cell r="G2787" t="str">
            <v>9999027723</v>
          </cell>
        </row>
        <row r="2788">
          <cell r="A2788" t="str">
            <v>9999027724</v>
          </cell>
          <cell r="B2788" t="str">
            <v>FSG ITOCOM ALLOCATION</v>
          </cell>
          <cell r="C2788" t="str">
            <v>IBF_AU_STATS</v>
          </cell>
          <cell r="D2788" t="str">
            <v>9999027724</v>
          </cell>
          <cell r="E2788" t="str">
            <v>9999027724</v>
          </cell>
          <cell r="F2788" t="str">
            <v>9999027724</v>
          </cell>
          <cell r="G2788" t="str">
            <v>9999027724</v>
          </cell>
        </row>
        <row r="2789">
          <cell r="A2789" t="str">
            <v>9999027725</v>
          </cell>
          <cell r="B2789" t="str">
            <v>FSG ITOCUS ALLOCATION</v>
          </cell>
          <cell r="C2789" t="str">
            <v>IBF_AU_STATS</v>
          </cell>
          <cell r="D2789" t="str">
            <v>9999027725</v>
          </cell>
          <cell r="E2789" t="str">
            <v>9999027725</v>
          </cell>
          <cell r="F2789" t="str">
            <v>9999027725</v>
          </cell>
          <cell r="G2789" t="str">
            <v>9999027725</v>
          </cell>
        </row>
        <row r="2790">
          <cell r="A2790" t="str">
            <v>9999027726</v>
          </cell>
          <cell r="B2790" t="str">
            <v>FSG ITODAT ALLOCATION</v>
          </cell>
          <cell r="C2790" t="str">
            <v>IBF_AU_STATS</v>
          </cell>
          <cell r="D2790" t="str">
            <v>9999027726</v>
          </cell>
          <cell r="E2790" t="str">
            <v>9999027726</v>
          </cell>
          <cell r="F2790" t="str">
            <v>9999027726</v>
          </cell>
          <cell r="G2790" t="str">
            <v>9999027726</v>
          </cell>
        </row>
        <row r="2791">
          <cell r="A2791" t="str">
            <v>9999027727</v>
          </cell>
          <cell r="B2791" t="str">
            <v>FSG ITODIR ALLOCATION</v>
          </cell>
          <cell r="C2791" t="str">
            <v>IBF_AU_STATS</v>
          </cell>
          <cell r="D2791" t="str">
            <v>9999027727</v>
          </cell>
          <cell r="E2791" t="str">
            <v>9999027727</v>
          </cell>
          <cell r="F2791" t="str">
            <v>9999027727</v>
          </cell>
          <cell r="G2791" t="str">
            <v>9999027727</v>
          </cell>
        </row>
        <row r="2792">
          <cell r="A2792" t="str">
            <v>9999027728</v>
          </cell>
          <cell r="B2792" t="str">
            <v>LONDON RESEARCH RECOVERY</v>
          </cell>
          <cell r="C2792" t="str">
            <v>IBF_AU_STATS</v>
          </cell>
          <cell r="D2792" t="str">
            <v>9999027728</v>
          </cell>
          <cell r="E2792" t="str">
            <v>9999027728</v>
          </cell>
          <cell r="F2792" t="str">
            <v>9999027728</v>
          </cell>
          <cell r="G2792" t="str">
            <v>9999027728</v>
          </cell>
        </row>
        <row r="2793">
          <cell r="A2793" t="str">
            <v>9999027729</v>
          </cell>
          <cell r="B2793" t="str">
            <v>FSG ITOEAB ALLOCATION</v>
          </cell>
          <cell r="C2793" t="str">
            <v>IBF_AU_STATS</v>
          </cell>
          <cell r="D2793" t="str">
            <v>9999027729</v>
          </cell>
          <cell r="E2793" t="str">
            <v>9999027729</v>
          </cell>
          <cell r="F2793" t="str">
            <v>9999027729</v>
          </cell>
          <cell r="G2793" t="str">
            <v>9999027729</v>
          </cell>
        </row>
        <row r="2794">
          <cell r="A2794" t="str">
            <v>9999027730</v>
          </cell>
          <cell r="B2794" t="str">
            <v>FSG ITOECD ALLOCATION</v>
          </cell>
          <cell r="C2794" t="str">
            <v>IBF_AU_STATS</v>
          </cell>
          <cell r="D2794" t="str">
            <v>9999027730</v>
          </cell>
          <cell r="E2794" t="str">
            <v>9999027730</v>
          </cell>
          <cell r="F2794" t="str">
            <v>9999027730</v>
          </cell>
          <cell r="G2794" t="str">
            <v>9999027730</v>
          </cell>
        </row>
        <row r="2795">
          <cell r="A2795" t="str">
            <v>9999027731</v>
          </cell>
          <cell r="B2795" t="str">
            <v>FSG ITOECT ALLOCATION</v>
          </cell>
          <cell r="C2795" t="str">
            <v>IBF_AU_STATS</v>
          </cell>
          <cell r="D2795" t="str">
            <v>9999027731</v>
          </cell>
          <cell r="E2795" t="str">
            <v>9999027731</v>
          </cell>
          <cell r="F2795" t="str">
            <v>9999027731</v>
          </cell>
          <cell r="G2795" t="str">
            <v>9999027731</v>
          </cell>
        </row>
        <row r="2796">
          <cell r="A2796" t="str">
            <v>9999027732</v>
          </cell>
          <cell r="B2796" t="str">
            <v>FSG ITOEMH ALLOCATION</v>
          </cell>
          <cell r="C2796" t="str">
            <v>IBF_AU_STATS</v>
          </cell>
          <cell r="D2796" t="str">
            <v>9999027732</v>
          </cell>
          <cell r="E2796" t="str">
            <v>9999027732</v>
          </cell>
          <cell r="F2796" t="str">
            <v>9999027732</v>
          </cell>
          <cell r="G2796" t="str">
            <v>9999027732</v>
          </cell>
        </row>
        <row r="2797">
          <cell r="A2797" t="str">
            <v>9999027733</v>
          </cell>
          <cell r="B2797" t="str">
            <v>FSG ITOENZ ALLOCATION</v>
          </cell>
          <cell r="C2797" t="str">
            <v>IBF_AU_STATS</v>
          </cell>
          <cell r="D2797" t="str">
            <v>9999027733</v>
          </cell>
          <cell r="E2797" t="str">
            <v>9999027733</v>
          </cell>
          <cell r="F2797" t="str">
            <v>9999027733</v>
          </cell>
          <cell r="G2797" t="str">
            <v>9999027733</v>
          </cell>
        </row>
        <row r="2798">
          <cell r="A2798" t="str">
            <v>9999027734</v>
          </cell>
          <cell r="B2798" t="str">
            <v>FSG ITOESP ALLOCATION</v>
          </cell>
          <cell r="C2798" t="str">
            <v>IBF_AU_STATS</v>
          </cell>
          <cell r="D2798" t="str">
            <v>9999027734</v>
          </cell>
          <cell r="E2798" t="str">
            <v>9999027734</v>
          </cell>
          <cell r="F2798" t="str">
            <v>9999027734</v>
          </cell>
          <cell r="G2798" t="str">
            <v>9999027734</v>
          </cell>
        </row>
        <row r="2799">
          <cell r="A2799" t="str">
            <v>9999027735</v>
          </cell>
          <cell r="B2799" t="str">
            <v>FSG ITOETO ALLOCATION</v>
          </cell>
          <cell r="C2799" t="str">
            <v>IBF_AU_STATS</v>
          </cell>
          <cell r="D2799" t="str">
            <v>9999027735</v>
          </cell>
          <cell r="E2799" t="str">
            <v>9999027735</v>
          </cell>
          <cell r="F2799" t="str">
            <v>9999027735</v>
          </cell>
          <cell r="G2799" t="str">
            <v>9999027735</v>
          </cell>
        </row>
        <row r="2800">
          <cell r="A2800" t="str">
            <v>9999027736</v>
          </cell>
          <cell r="B2800" t="str">
            <v>FSG ITOETR ALLOCATION</v>
          </cell>
          <cell r="C2800" t="str">
            <v>IBF_AU_STATS</v>
          </cell>
          <cell r="D2800" t="str">
            <v>9999027736</v>
          </cell>
          <cell r="E2800" t="str">
            <v>9999027736</v>
          </cell>
          <cell r="F2800" t="str">
            <v>9999027736</v>
          </cell>
          <cell r="G2800" t="str">
            <v>9999027736</v>
          </cell>
        </row>
        <row r="2801">
          <cell r="A2801" t="str">
            <v>9999027737</v>
          </cell>
          <cell r="B2801" t="str">
            <v>FSG ITOEYC ALLOCATION</v>
          </cell>
          <cell r="C2801" t="str">
            <v>IBF_AU_STATS</v>
          </cell>
          <cell r="D2801" t="str">
            <v>9999027737</v>
          </cell>
          <cell r="E2801" t="str">
            <v>9999027737</v>
          </cell>
          <cell r="F2801" t="str">
            <v>9999027737</v>
          </cell>
          <cell r="G2801" t="str">
            <v>9999027737</v>
          </cell>
        </row>
        <row r="2802">
          <cell r="A2802" t="str">
            <v>9999027738</v>
          </cell>
          <cell r="B2802" t="str">
            <v>FSG ITOFOC ALLOCATION</v>
          </cell>
          <cell r="C2802" t="str">
            <v>IBF_AU_STATS</v>
          </cell>
          <cell r="D2802" t="str">
            <v>9999027738</v>
          </cell>
          <cell r="E2802" t="str">
            <v>9999027738</v>
          </cell>
          <cell r="F2802" t="str">
            <v>9999027738</v>
          </cell>
          <cell r="G2802" t="str">
            <v>9999027738</v>
          </cell>
        </row>
        <row r="2803">
          <cell r="A2803" t="str">
            <v>9999027739</v>
          </cell>
          <cell r="B2803" t="str">
            <v>FSG ITOFSG ALLOCATION</v>
          </cell>
          <cell r="C2803" t="str">
            <v>IBF_AU_STATS</v>
          </cell>
          <cell r="D2803" t="str">
            <v>9999027739</v>
          </cell>
          <cell r="E2803" t="str">
            <v>9999027739</v>
          </cell>
          <cell r="F2803" t="str">
            <v>9999027739</v>
          </cell>
          <cell r="G2803" t="str">
            <v>9999027739</v>
          </cell>
        </row>
        <row r="2804">
          <cell r="A2804" t="str">
            <v>9999027740</v>
          </cell>
          <cell r="B2804" t="str">
            <v>FSG FSR ALLOCATION</v>
          </cell>
          <cell r="C2804" t="str">
            <v>IBF_AU_STATS</v>
          </cell>
          <cell r="D2804" t="str">
            <v>9999027740</v>
          </cell>
          <cell r="E2804" t="str">
            <v>9999027740</v>
          </cell>
          <cell r="F2804" t="str">
            <v>9999027740</v>
          </cell>
          <cell r="G2804" t="str">
            <v>9999027740</v>
          </cell>
        </row>
        <row r="2805">
          <cell r="A2805" t="str">
            <v>9999027741</v>
          </cell>
          <cell r="B2805" t="str">
            <v>FSG ITOFUJ ALLOCATION</v>
          </cell>
          <cell r="C2805" t="str">
            <v>IBF_AU_STATS</v>
          </cell>
          <cell r="D2805" t="str">
            <v>9999027741</v>
          </cell>
          <cell r="E2805" t="str">
            <v>9999027741</v>
          </cell>
          <cell r="F2805" t="str">
            <v>9999027741</v>
          </cell>
          <cell r="G2805" t="str">
            <v>9999027741</v>
          </cell>
        </row>
        <row r="2806">
          <cell r="A2806" t="str">
            <v>9999027742</v>
          </cell>
          <cell r="B2806" t="str">
            <v>FSG ITOHIP ALLOCATION</v>
          </cell>
          <cell r="C2806" t="str">
            <v>IBF_AU_STATS</v>
          </cell>
          <cell r="D2806" t="str">
            <v>9999027742</v>
          </cell>
          <cell r="E2806" t="str">
            <v>9999027742</v>
          </cell>
          <cell r="F2806" t="str">
            <v>9999027742</v>
          </cell>
          <cell r="G2806" t="str">
            <v>9999027742</v>
          </cell>
        </row>
        <row r="2807">
          <cell r="A2807" t="str">
            <v>9999027743</v>
          </cell>
          <cell r="B2807" t="str">
            <v>FSG ITOIMA ALLOCATION</v>
          </cell>
          <cell r="C2807" t="str">
            <v>IBF_AU_STATS</v>
          </cell>
          <cell r="D2807" t="str">
            <v>9999027743</v>
          </cell>
          <cell r="E2807" t="str">
            <v>9999027743</v>
          </cell>
          <cell r="F2807" t="str">
            <v>9999027743</v>
          </cell>
          <cell r="G2807" t="str">
            <v>9999027743</v>
          </cell>
        </row>
        <row r="2808">
          <cell r="A2808" t="str">
            <v>9999027744</v>
          </cell>
          <cell r="B2808" t="str">
            <v>FSG ITOINC ALLOCATION</v>
          </cell>
          <cell r="C2808" t="str">
            <v>IBF_AU_STATS</v>
          </cell>
          <cell r="D2808" t="str">
            <v>9999027744</v>
          </cell>
          <cell r="E2808" t="str">
            <v>9999027744</v>
          </cell>
          <cell r="F2808" t="str">
            <v>9999027744</v>
          </cell>
          <cell r="G2808" t="str">
            <v>9999027744</v>
          </cell>
        </row>
        <row r="2809">
          <cell r="A2809" t="str">
            <v>9999027745</v>
          </cell>
          <cell r="B2809" t="str">
            <v>FSG ITOINZ ALLOCATION</v>
          </cell>
          <cell r="C2809" t="str">
            <v>IBF_AU_STATS</v>
          </cell>
          <cell r="D2809" t="str">
            <v>9999027745</v>
          </cell>
          <cell r="E2809" t="str">
            <v>9999027745</v>
          </cell>
          <cell r="F2809" t="str">
            <v>9999027745</v>
          </cell>
          <cell r="G2809" t="str">
            <v>9999027745</v>
          </cell>
        </row>
        <row r="2810">
          <cell r="A2810" t="str">
            <v>9999027746</v>
          </cell>
          <cell r="B2810" t="str">
            <v>FSG ITOIRS ALLOCATION</v>
          </cell>
          <cell r="C2810" t="str">
            <v>IBF_AU_STATS</v>
          </cell>
          <cell r="D2810" t="str">
            <v>9999027746</v>
          </cell>
          <cell r="E2810" t="str">
            <v>9999027746</v>
          </cell>
          <cell r="F2810" t="str">
            <v>9999027746</v>
          </cell>
          <cell r="G2810" t="str">
            <v>9999027746</v>
          </cell>
        </row>
        <row r="2811">
          <cell r="A2811" t="str">
            <v>9999027747</v>
          </cell>
          <cell r="B2811" t="str">
            <v>FSG IOS ALLOCATION</v>
          </cell>
          <cell r="C2811" t="str">
            <v>IBF_AU_STATS</v>
          </cell>
          <cell r="D2811" t="str">
            <v>9999027747</v>
          </cell>
          <cell r="E2811" t="str">
            <v>9999027747</v>
          </cell>
          <cell r="F2811" t="str">
            <v>9999027747</v>
          </cell>
          <cell r="G2811" t="str">
            <v>9999027747</v>
          </cell>
        </row>
        <row r="2812">
          <cell r="A2812" t="str">
            <v>9999027748</v>
          </cell>
          <cell r="B2812" t="str">
            <v>FSG ITOIRS ALLOCATION</v>
          </cell>
          <cell r="C2812" t="str">
            <v>IBF_AU_STATS</v>
          </cell>
          <cell r="D2812" t="str">
            <v>9999027748</v>
          </cell>
          <cell r="E2812" t="str">
            <v>9999027748</v>
          </cell>
          <cell r="F2812" t="str">
            <v>9999027748</v>
          </cell>
          <cell r="G2812" t="str">
            <v>9999027748</v>
          </cell>
        </row>
        <row r="2813">
          <cell r="A2813" t="str">
            <v>9999027749</v>
          </cell>
          <cell r="B2813" t="str">
            <v>FSG ITOIVR ALLOCATION</v>
          </cell>
          <cell r="C2813" t="str">
            <v>IBF_AU_STATS</v>
          </cell>
          <cell r="D2813" t="str">
            <v>9999027749</v>
          </cell>
          <cell r="E2813" t="str">
            <v>9999027749</v>
          </cell>
          <cell r="F2813" t="str">
            <v>9999027749</v>
          </cell>
          <cell r="G2813" t="str">
            <v>9999027749</v>
          </cell>
        </row>
        <row r="2814">
          <cell r="A2814" t="str">
            <v>9999027750</v>
          </cell>
          <cell r="B2814" t="str">
            <v>FSG ITOMAR ALLOCATION</v>
          </cell>
          <cell r="C2814" t="str">
            <v>IBF_AU_STATS</v>
          </cell>
          <cell r="D2814" t="str">
            <v>9999027750</v>
          </cell>
          <cell r="E2814" t="str">
            <v>9999027750</v>
          </cell>
          <cell r="F2814" t="str">
            <v>9999027750</v>
          </cell>
          <cell r="G2814" t="str">
            <v>9999027750</v>
          </cell>
        </row>
        <row r="2815">
          <cell r="A2815" t="str">
            <v>9999027751</v>
          </cell>
          <cell r="B2815" t="str">
            <v>FSG ITOMEW ALLOCATION</v>
          </cell>
          <cell r="C2815" t="str">
            <v>IBF_AU_STATS</v>
          </cell>
          <cell r="D2815" t="str">
            <v>9999027751</v>
          </cell>
          <cell r="E2815" t="str">
            <v>9999027751</v>
          </cell>
          <cell r="F2815" t="str">
            <v>9999027751</v>
          </cell>
          <cell r="G2815" t="str">
            <v>9999027751</v>
          </cell>
        </row>
        <row r="2816">
          <cell r="A2816" t="str">
            <v>9999027752</v>
          </cell>
          <cell r="B2816" t="str">
            <v>FSG MFS ALLOCATION</v>
          </cell>
          <cell r="C2816" t="str">
            <v>IBF_AU_STATS</v>
          </cell>
          <cell r="D2816" t="str">
            <v>9999027752</v>
          </cell>
          <cell r="E2816" t="str">
            <v>9999027752</v>
          </cell>
          <cell r="F2816" t="str">
            <v>9999027752</v>
          </cell>
          <cell r="G2816" t="str">
            <v>9999027752</v>
          </cell>
        </row>
        <row r="2817">
          <cell r="A2817" t="str">
            <v>9999027753</v>
          </cell>
          <cell r="B2817" t="str">
            <v>FSG ITOMIM ALLOCATION</v>
          </cell>
          <cell r="C2817" t="str">
            <v>IBF_AU_STATS</v>
          </cell>
          <cell r="D2817" t="str">
            <v>9999027753</v>
          </cell>
          <cell r="E2817" t="str">
            <v>9999027753</v>
          </cell>
          <cell r="F2817" t="str">
            <v>9999027753</v>
          </cell>
          <cell r="G2817" t="str">
            <v>9999027753</v>
          </cell>
        </row>
        <row r="2818">
          <cell r="A2818" t="str">
            <v>9999027754</v>
          </cell>
          <cell r="B2818" t="str">
            <v>FSG ITOMIN ALLOCATION</v>
          </cell>
          <cell r="C2818" t="str">
            <v>IBF_AU_STATS</v>
          </cell>
          <cell r="D2818" t="str">
            <v>9999027754</v>
          </cell>
          <cell r="E2818" t="str">
            <v>9999027754</v>
          </cell>
          <cell r="F2818" t="str">
            <v>9999027754</v>
          </cell>
          <cell r="G2818" t="str">
            <v>9999027754</v>
          </cell>
        </row>
        <row r="2819">
          <cell r="A2819" t="str">
            <v>9999027755</v>
          </cell>
          <cell r="B2819" t="str">
            <v>FSG MIS ALLOCATION</v>
          </cell>
          <cell r="C2819" t="str">
            <v>IBF_AU_STATS</v>
          </cell>
          <cell r="D2819" t="str">
            <v>9999027755</v>
          </cell>
          <cell r="E2819" t="str">
            <v>9999027755</v>
          </cell>
          <cell r="F2819" t="str">
            <v>9999027755</v>
          </cell>
          <cell r="G2819" t="str">
            <v>9999027755</v>
          </cell>
        </row>
        <row r="2820">
          <cell r="A2820" t="str">
            <v>9999027756</v>
          </cell>
          <cell r="B2820" t="str">
            <v>FSG ITOMMA ALLOCATION</v>
          </cell>
          <cell r="C2820" t="str">
            <v>IBF_AU_STATS</v>
          </cell>
          <cell r="D2820" t="str">
            <v>9999027756</v>
          </cell>
          <cell r="E2820" t="str">
            <v>9999027756</v>
          </cell>
          <cell r="F2820" t="str">
            <v>9999027756</v>
          </cell>
          <cell r="G2820" t="str">
            <v>9999027756</v>
          </cell>
        </row>
        <row r="2821">
          <cell r="A2821" t="str">
            <v>9999027757</v>
          </cell>
          <cell r="B2821" t="str">
            <v>FSG ITOMOC ALLOCATION</v>
          </cell>
          <cell r="C2821" t="str">
            <v>IBF_AU_STATS</v>
          </cell>
          <cell r="D2821" t="str">
            <v>9999027757</v>
          </cell>
          <cell r="E2821" t="str">
            <v>9999027757</v>
          </cell>
          <cell r="F2821" t="str">
            <v>9999027757</v>
          </cell>
          <cell r="G2821" t="str">
            <v>9999027757</v>
          </cell>
        </row>
        <row r="2822">
          <cell r="A2822" t="str">
            <v>9999027758</v>
          </cell>
          <cell r="B2822" t="str">
            <v>FSG ITOMPR ALLOCATION</v>
          </cell>
          <cell r="C2822" t="str">
            <v>IBF_AU_STATS</v>
          </cell>
          <cell r="D2822" t="str">
            <v>9999027758</v>
          </cell>
          <cell r="E2822" t="str">
            <v>9999027758</v>
          </cell>
          <cell r="F2822" t="str">
            <v>9999027758</v>
          </cell>
          <cell r="G2822" t="str">
            <v>9999027758</v>
          </cell>
        </row>
        <row r="2823">
          <cell r="A2823" t="str">
            <v>9999027759</v>
          </cell>
          <cell r="B2823" t="str">
            <v>FSG ITONAV ALLOCATION</v>
          </cell>
          <cell r="C2823" t="str">
            <v>IBF_AU_STATS</v>
          </cell>
          <cell r="D2823" t="str">
            <v>9999027759</v>
          </cell>
          <cell r="E2823" t="str">
            <v>9999027759</v>
          </cell>
          <cell r="F2823" t="str">
            <v>9999027759</v>
          </cell>
          <cell r="G2823" t="str">
            <v>9999027759</v>
          </cell>
        </row>
        <row r="2824">
          <cell r="A2824" t="str">
            <v>9999027760</v>
          </cell>
          <cell r="B2824" t="str">
            <v>FSG ITONZX ALLOCATION</v>
          </cell>
          <cell r="C2824" t="str">
            <v>IBF_AU_STATS</v>
          </cell>
          <cell r="D2824" t="str">
            <v>9999027760</v>
          </cell>
          <cell r="E2824" t="str">
            <v>9999027760</v>
          </cell>
          <cell r="F2824" t="str">
            <v>9999027760</v>
          </cell>
          <cell r="G2824" t="str">
            <v>9999027760</v>
          </cell>
        </row>
        <row r="2825">
          <cell r="A2825" t="str">
            <v>9999027761</v>
          </cell>
          <cell r="B2825" t="str">
            <v>FSG ITOODS ALLOCATION</v>
          </cell>
          <cell r="C2825" t="str">
            <v>IBF_AU_STATS</v>
          </cell>
          <cell r="D2825" t="str">
            <v>9999027761</v>
          </cell>
          <cell r="E2825" t="str">
            <v>9999027761</v>
          </cell>
          <cell r="F2825" t="str">
            <v>9999027761</v>
          </cell>
          <cell r="G2825" t="str">
            <v>9999027761</v>
          </cell>
        </row>
        <row r="2826">
          <cell r="A2826" t="str">
            <v>9999027762</v>
          </cell>
          <cell r="B2826" t="str">
            <v>FSG ITOONL ALLOCATION</v>
          </cell>
          <cell r="C2826" t="str">
            <v>IBF_AU_STATS</v>
          </cell>
          <cell r="D2826" t="str">
            <v>9999027762</v>
          </cell>
          <cell r="E2826" t="str">
            <v>9999027762</v>
          </cell>
          <cell r="F2826" t="str">
            <v>9999027762</v>
          </cell>
          <cell r="G2826" t="str">
            <v>9999027762</v>
          </cell>
        </row>
        <row r="2827">
          <cell r="A2827" t="str">
            <v>9999027763</v>
          </cell>
          <cell r="B2827" t="str">
            <v>FSG ITOOPS ALLOCATION</v>
          </cell>
          <cell r="C2827" t="str">
            <v>IBF_AU_STATS</v>
          </cell>
          <cell r="D2827" t="str">
            <v>9999027763</v>
          </cell>
          <cell r="E2827" t="str">
            <v>9999027763</v>
          </cell>
          <cell r="F2827" t="str">
            <v>9999027763</v>
          </cell>
          <cell r="G2827" t="str">
            <v>9999027763</v>
          </cell>
        </row>
        <row r="2828">
          <cell r="A2828" t="str">
            <v>9999027764</v>
          </cell>
          <cell r="B2828" t="str">
            <v>FSG ITOOSC ALLOCATION</v>
          </cell>
          <cell r="C2828" t="str">
            <v>IBF_AU_STATS</v>
          </cell>
          <cell r="D2828" t="str">
            <v>9999027764</v>
          </cell>
          <cell r="E2828" t="str">
            <v>9999027764</v>
          </cell>
          <cell r="F2828" t="str">
            <v>9999027764</v>
          </cell>
          <cell r="G2828" t="str">
            <v>9999027764</v>
          </cell>
        </row>
        <row r="2829">
          <cell r="A2829" t="str">
            <v>9999027765</v>
          </cell>
          <cell r="B2829" t="str">
            <v>FSG ITOOTH ALLOCATION</v>
          </cell>
          <cell r="C2829" t="str">
            <v>IBF_AU_STATS</v>
          </cell>
          <cell r="D2829" t="str">
            <v>9999027765</v>
          </cell>
          <cell r="E2829" t="str">
            <v>9999027765</v>
          </cell>
          <cell r="F2829" t="str">
            <v>9999027765</v>
          </cell>
          <cell r="G2829" t="str">
            <v>9999027765</v>
          </cell>
        </row>
        <row r="2830">
          <cell r="A2830" t="str">
            <v>9999027766</v>
          </cell>
          <cell r="B2830" t="str">
            <v>FSG ITOPIP ALLOCATION</v>
          </cell>
          <cell r="C2830" t="str">
            <v>IBF_AU_STATS</v>
          </cell>
          <cell r="D2830" t="str">
            <v>9999027766</v>
          </cell>
          <cell r="E2830" t="str">
            <v>9999027766</v>
          </cell>
          <cell r="F2830" t="str">
            <v>9999027766</v>
          </cell>
          <cell r="G2830" t="str">
            <v>9999027766</v>
          </cell>
        </row>
        <row r="2831">
          <cell r="A2831" t="str">
            <v>9999027767</v>
          </cell>
          <cell r="B2831" t="str">
            <v>FSG ITOPMS ALLOCATION</v>
          </cell>
          <cell r="C2831" t="str">
            <v>IBF_AU_STATS</v>
          </cell>
          <cell r="D2831" t="str">
            <v>9999027767</v>
          </cell>
          <cell r="E2831" t="str">
            <v>9999027767</v>
          </cell>
          <cell r="F2831" t="str">
            <v>9999027767</v>
          </cell>
          <cell r="G2831" t="str">
            <v>9999027767</v>
          </cell>
        </row>
        <row r="2832">
          <cell r="A2832" t="str">
            <v>9999027768</v>
          </cell>
          <cell r="B2832" t="str">
            <v>FSG ITOPOW ALLOCATION</v>
          </cell>
          <cell r="C2832" t="str">
            <v>IBF_AU_STATS</v>
          </cell>
          <cell r="D2832" t="str">
            <v>9999027768</v>
          </cell>
          <cell r="E2832" t="str">
            <v>9999027768</v>
          </cell>
          <cell r="F2832" t="str">
            <v>9999027768</v>
          </cell>
          <cell r="G2832" t="str">
            <v>9999027768</v>
          </cell>
        </row>
        <row r="2833">
          <cell r="A2833" t="str">
            <v>9999027769</v>
          </cell>
          <cell r="B2833" t="str">
            <v>FSG ITOPRS ALLOCATION</v>
          </cell>
          <cell r="C2833" t="str">
            <v>IBF_AU_STATS</v>
          </cell>
          <cell r="D2833" t="str">
            <v>9999027769</v>
          </cell>
          <cell r="E2833" t="str">
            <v>9999027769</v>
          </cell>
          <cell r="F2833" t="str">
            <v>9999027769</v>
          </cell>
          <cell r="G2833" t="str">
            <v>9999027769</v>
          </cell>
        </row>
        <row r="2834">
          <cell r="A2834" t="str">
            <v>9999027770</v>
          </cell>
          <cell r="B2834" t="str">
            <v>FSG ITORAU ALLOCATION</v>
          </cell>
          <cell r="C2834" t="str">
            <v>IBF_AU_STATS</v>
          </cell>
          <cell r="D2834" t="str">
            <v>9999027770</v>
          </cell>
          <cell r="E2834" t="str">
            <v>9999027770</v>
          </cell>
          <cell r="F2834" t="str">
            <v>9999027770</v>
          </cell>
          <cell r="G2834" t="str">
            <v>9999027770</v>
          </cell>
        </row>
        <row r="2835">
          <cell r="A2835" t="str">
            <v>9999027771</v>
          </cell>
          <cell r="B2835" t="str">
            <v>FSG ITOREG ALLOCATION</v>
          </cell>
          <cell r="C2835" t="str">
            <v>IBF_AU_STATS</v>
          </cell>
          <cell r="D2835" t="str">
            <v>9999027771</v>
          </cell>
          <cell r="E2835" t="str">
            <v>9999027771</v>
          </cell>
          <cell r="F2835" t="str">
            <v>9999027771</v>
          </cell>
          <cell r="G2835" t="str">
            <v>9999027771</v>
          </cell>
        </row>
        <row r="2836">
          <cell r="A2836" t="str">
            <v>9999027772</v>
          </cell>
          <cell r="B2836" t="str">
            <v>FSG ITORNZ ALLOCATION</v>
          </cell>
          <cell r="C2836" t="str">
            <v>IBF_AU_STATS</v>
          </cell>
          <cell r="D2836" t="str">
            <v>9999027772</v>
          </cell>
          <cell r="E2836" t="str">
            <v>9999027772</v>
          </cell>
          <cell r="F2836" t="str">
            <v>9999027772</v>
          </cell>
          <cell r="G2836" t="str">
            <v>9999027772</v>
          </cell>
        </row>
        <row r="2837">
          <cell r="A2837" t="str">
            <v>9999027773</v>
          </cell>
          <cell r="B2837" t="str">
            <v>FSG ITOSAM ALLOCATION</v>
          </cell>
          <cell r="C2837" t="str">
            <v>IBF_AU_STATS</v>
          </cell>
          <cell r="D2837" t="str">
            <v>9999027773</v>
          </cell>
          <cell r="E2837" t="str">
            <v>9999027773</v>
          </cell>
          <cell r="F2837" t="str">
            <v>9999027773</v>
          </cell>
          <cell r="G2837" t="str">
            <v>9999027773</v>
          </cell>
        </row>
        <row r="2838">
          <cell r="A2838" t="str">
            <v>9999027774</v>
          </cell>
          <cell r="B2838" t="str">
            <v>FSG ITOSCR ALLOCATION</v>
          </cell>
          <cell r="C2838" t="str">
            <v>IBF_AU_STATS</v>
          </cell>
          <cell r="D2838" t="str">
            <v>9999027774</v>
          </cell>
          <cell r="E2838" t="str">
            <v>9999027774</v>
          </cell>
          <cell r="F2838" t="str">
            <v>9999027774</v>
          </cell>
          <cell r="G2838" t="str">
            <v>9999027774</v>
          </cell>
        </row>
        <row r="2839">
          <cell r="A2839" t="str">
            <v>9999027775</v>
          </cell>
          <cell r="B2839" t="str">
            <v>FSG ITOSEA ALLOCATION</v>
          </cell>
          <cell r="C2839" t="str">
            <v>IBF_AU_STATS</v>
          </cell>
          <cell r="D2839" t="str">
            <v>9999027775</v>
          </cell>
          <cell r="E2839" t="str">
            <v>9999027775</v>
          </cell>
          <cell r="F2839" t="str">
            <v>9999027775</v>
          </cell>
          <cell r="G2839" t="str">
            <v>9999027775</v>
          </cell>
        </row>
        <row r="2840">
          <cell r="A2840" t="str">
            <v>9999027776</v>
          </cell>
          <cell r="B2840" t="str">
            <v>FSG ITOSNA ALLOCATION</v>
          </cell>
          <cell r="C2840" t="str">
            <v>IBF_AU_STATS</v>
          </cell>
          <cell r="D2840" t="str">
            <v>9999027776</v>
          </cell>
          <cell r="E2840" t="str">
            <v>9999027776</v>
          </cell>
          <cell r="F2840" t="str">
            <v>9999027776</v>
          </cell>
          <cell r="G2840" t="str">
            <v>9999027776</v>
          </cell>
        </row>
        <row r="2841">
          <cell r="A2841" t="str">
            <v>9999027777</v>
          </cell>
          <cell r="B2841" t="str">
            <v>FSG ITOSTA ALLOCATION</v>
          </cell>
          <cell r="C2841" t="str">
            <v>IBF_AU_STATS</v>
          </cell>
          <cell r="D2841" t="str">
            <v>9999027777</v>
          </cell>
          <cell r="E2841" t="str">
            <v>9999027777</v>
          </cell>
          <cell r="F2841" t="str">
            <v>9999027777</v>
          </cell>
          <cell r="G2841" t="str">
            <v>9999027777</v>
          </cell>
        </row>
        <row r="2842">
          <cell r="A2842" t="str">
            <v>9999027778</v>
          </cell>
          <cell r="B2842" t="str">
            <v>FSG ITOSTK ALLOCATION</v>
          </cell>
          <cell r="C2842" t="str">
            <v>IBF_AU_STATS</v>
          </cell>
          <cell r="D2842" t="str">
            <v>9999027778</v>
          </cell>
          <cell r="E2842" t="str">
            <v>9999027778</v>
          </cell>
          <cell r="F2842" t="str">
            <v>9999027778</v>
          </cell>
          <cell r="G2842" t="str">
            <v>9999027778</v>
          </cell>
        </row>
        <row r="2843">
          <cell r="A2843" t="str">
            <v>9999027779</v>
          </cell>
          <cell r="B2843" t="str">
            <v>FSG ITOSTO ALLOCATION</v>
          </cell>
          <cell r="C2843" t="str">
            <v>IBF_AU_STATS</v>
          </cell>
          <cell r="D2843" t="str">
            <v>9999027779</v>
          </cell>
          <cell r="E2843" t="str">
            <v>9999027779</v>
          </cell>
          <cell r="F2843" t="str">
            <v>9999027779</v>
          </cell>
          <cell r="G2843" t="str">
            <v>9999027779</v>
          </cell>
        </row>
        <row r="2844">
          <cell r="A2844" t="str">
            <v>9999027780</v>
          </cell>
          <cell r="B2844" t="str">
            <v>FSG ITOTBK ALLOCATION</v>
          </cell>
          <cell r="C2844" t="str">
            <v>IBF_AU_STATS</v>
          </cell>
          <cell r="D2844" t="str">
            <v>9999027780</v>
          </cell>
          <cell r="E2844" t="str">
            <v>9999027780</v>
          </cell>
          <cell r="F2844" t="str">
            <v>9999027780</v>
          </cell>
          <cell r="G2844" t="str">
            <v>9999027780</v>
          </cell>
        </row>
        <row r="2845">
          <cell r="A2845" t="str">
            <v>9999027781</v>
          </cell>
          <cell r="B2845" t="str">
            <v>FSG ITOTMF ALLOCATION</v>
          </cell>
          <cell r="C2845" t="str">
            <v>IBF_AU_STATS</v>
          </cell>
          <cell r="D2845" t="str">
            <v>9999027781</v>
          </cell>
          <cell r="E2845" t="str">
            <v>9999027781</v>
          </cell>
          <cell r="F2845" t="str">
            <v>9999027781</v>
          </cell>
          <cell r="G2845" t="str">
            <v>9999027781</v>
          </cell>
        </row>
        <row r="2846">
          <cell r="A2846" t="str">
            <v>9999027782</v>
          </cell>
          <cell r="B2846" t="str">
            <v>FSG ITOTRA ALLOCATION</v>
          </cell>
          <cell r="C2846" t="str">
            <v>IBF_AU_STATS</v>
          </cell>
          <cell r="D2846" t="str">
            <v>9999027782</v>
          </cell>
          <cell r="E2846" t="str">
            <v>9999027782</v>
          </cell>
          <cell r="F2846" t="str">
            <v>9999027782</v>
          </cell>
          <cell r="G2846" t="str">
            <v>9999027782</v>
          </cell>
        </row>
        <row r="2847">
          <cell r="A2847" t="str">
            <v>9999027783</v>
          </cell>
          <cell r="B2847" t="str">
            <v>FSG ITOTSP ALLOCATION</v>
          </cell>
          <cell r="C2847" t="str">
            <v>IBF_AU_STATS</v>
          </cell>
          <cell r="D2847" t="str">
            <v>9999027783</v>
          </cell>
          <cell r="E2847" t="str">
            <v>9999027783</v>
          </cell>
          <cell r="F2847" t="str">
            <v>9999027783</v>
          </cell>
          <cell r="G2847" t="str">
            <v>9999027783</v>
          </cell>
        </row>
        <row r="2848">
          <cell r="A2848" t="str">
            <v>9999027784</v>
          </cell>
          <cell r="B2848" t="str">
            <v>FSG ITOVIS ALLOCATION</v>
          </cell>
          <cell r="C2848" t="str">
            <v>IBF_AU_STATS</v>
          </cell>
          <cell r="D2848" t="str">
            <v>9999027784</v>
          </cell>
          <cell r="E2848" t="str">
            <v>9999027784</v>
          </cell>
          <cell r="F2848" t="str">
            <v>9999027784</v>
          </cell>
          <cell r="G2848" t="str">
            <v>9999027784</v>
          </cell>
        </row>
        <row r="2849">
          <cell r="A2849" t="str">
            <v>9999027785</v>
          </cell>
          <cell r="B2849" t="str">
            <v>FSG ITOXYS ALLOCATION</v>
          </cell>
          <cell r="C2849" t="str">
            <v>IBF_AU_STATS</v>
          </cell>
          <cell r="D2849" t="str">
            <v>9999027785</v>
          </cell>
          <cell r="E2849" t="str">
            <v>9999027785</v>
          </cell>
          <cell r="F2849" t="str">
            <v>9999027785</v>
          </cell>
          <cell r="G2849" t="str">
            <v>9999027785</v>
          </cell>
        </row>
        <row r="2850">
          <cell r="A2850" t="str">
            <v>9999027786</v>
          </cell>
          <cell r="B2850" t="str">
            <v>FSG MELBSO ALLOCATION</v>
          </cell>
          <cell r="C2850" t="str">
            <v>IBF_AU_STATS</v>
          </cell>
          <cell r="D2850" t="str">
            <v>9999027786</v>
          </cell>
          <cell r="E2850" t="str">
            <v>9999027786</v>
          </cell>
          <cell r="F2850" t="str">
            <v>9999027786</v>
          </cell>
          <cell r="G2850" t="str">
            <v>9999027786</v>
          </cell>
        </row>
        <row r="2851">
          <cell r="A2851" t="str">
            <v>9999027787</v>
          </cell>
          <cell r="B2851" t="str">
            <v>FSG MML ALLOCATION</v>
          </cell>
          <cell r="C2851" t="str">
            <v>IBF_AU_STATS</v>
          </cell>
          <cell r="D2851" t="str">
            <v>9999027787</v>
          </cell>
          <cell r="E2851" t="str">
            <v>9999027787</v>
          </cell>
          <cell r="F2851" t="str">
            <v>9999027787</v>
          </cell>
          <cell r="G2851" t="str">
            <v>9999027787</v>
          </cell>
        </row>
        <row r="2852">
          <cell r="A2852" t="str">
            <v>9999027788</v>
          </cell>
          <cell r="B2852" t="str">
            <v>FSG PTHBSO ALLOCATION</v>
          </cell>
          <cell r="C2852" t="str">
            <v>IBF_AU_STATS</v>
          </cell>
          <cell r="D2852" t="str">
            <v>9999027788</v>
          </cell>
          <cell r="E2852" t="str">
            <v>9999027788</v>
          </cell>
          <cell r="F2852" t="str">
            <v>9999027788</v>
          </cell>
          <cell r="G2852" t="str">
            <v>9999027788</v>
          </cell>
        </row>
        <row r="2853">
          <cell r="A2853" t="str">
            <v>9999027789</v>
          </cell>
          <cell r="B2853" t="str">
            <v>FSG RES ALLOCATION</v>
          </cell>
          <cell r="C2853" t="str">
            <v>IBF_AU_STATS</v>
          </cell>
          <cell r="D2853" t="str">
            <v>9999027789</v>
          </cell>
          <cell r="E2853" t="str">
            <v>9999027789</v>
          </cell>
          <cell r="F2853" t="str">
            <v>9999027789</v>
          </cell>
          <cell r="G2853" t="str">
            <v>9999027789</v>
          </cell>
        </row>
        <row r="2854">
          <cell r="A2854" t="str">
            <v>9999027790</v>
          </cell>
          <cell r="B2854" t="str">
            <v>FSG SET ALLOCATION</v>
          </cell>
          <cell r="C2854" t="str">
            <v>IBF_AU_STATS</v>
          </cell>
          <cell r="D2854" t="str">
            <v>9999027790</v>
          </cell>
          <cell r="E2854" t="str">
            <v>9999027790</v>
          </cell>
          <cell r="F2854" t="str">
            <v>9999027790</v>
          </cell>
          <cell r="G2854" t="str">
            <v>9999027790</v>
          </cell>
        </row>
        <row r="2855">
          <cell r="A2855" t="str">
            <v>9999027791</v>
          </cell>
          <cell r="B2855" t="str">
            <v>FSG SFA ALLOCATION</v>
          </cell>
          <cell r="C2855" t="str">
            <v>IBF_AU_STATS</v>
          </cell>
          <cell r="D2855" t="str">
            <v>9999027791</v>
          </cell>
          <cell r="E2855" t="str">
            <v>9999027791</v>
          </cell>
          <cell r="F2855" t="str">
            <v>9999027791</v>
          </cell>
          <cell r="G2855" t="str">
            <v>9999027791</v>
          </cell>
        </row>
        <row r="2856">
          <cell r="A2856" t="str">
            <v>9999027792</v>
          </cell>
          <cell r="B2856" t="str">
            <v>FSG SFM ALLOCATION</v>
          </cell>
          <cell r="C2856" t="str">
            <v>IBF_AU_STATS</v>
          </cell>
          <cell r="D2856" t="str">
            <v>9999027792</v>
          </cell>
          <cell r="E2856" t="str">
            <v>9999027792</v>
          </cell>
          <cell r="F2856" t="str">
            <v>9999027792</v>
          </cell>
          <cell r="G2856" t="str">
            <v>9999027792</v>
          </cell>
        </row>
        <row r="2857">
          <cell r="A2857" t="str">
            <v>9999027793</v>
          </cell>
          <cell r="B2857" t="str">
            <v>FSG SFP ALLOCATION</v>
          </cell>
          <cell r="C2857" t="str">
            <v>IBF_AU_STATS</v>
          </cell>
          <cell r="D2857" t="str">
            <v>9999027793</v>
          </cell>
          <cell r="E2857" t="str">
            <v>9999027793</v>
          </cell>
          <cell r="F2857" t="str">
            <v>9999027793</v>
          </cell>
          <cell r="G2857" t="str">
            <v>9999027793</v>
          </cell>
        </row>
        <row r="2858">
          <cell r="A2858" t="str">
            <v>9999027794</v>
          </cell>
          <cell r="B2858" t="str">
            <v>FSG SPO ALLOCATION</v>
          </cell>
          <cell r="C2858" t="str">
            <v>IBF_AU_STATS</v>
          </cell>
          <cell r="D2858" t="str">
            <v>9999027794</v>
          </cell>
          <cell r="E2858" t="str">
            <v>9999027794</v>
          </cell>
          <cell r="F2858" t="str">
            <v>9999027794</v>
          </cell>
          <cell r="G2858" t="str">
            <v>9999027794</v>
          </cell>
        </row>
        <row r="2859">
          <cell r="A2859" t="str">
            <v>9999027795</v>
          </cell>
          <cell r="B2859" t="str">
            <v>FSG - ITO - NON WRAP DEVELOPME</v>
          </cell>
          <cell r="C2859" t="str">
            <v>IBF_AU_STATS</v>
          </cell>
          <cell r="D2859" t="str">
            <v>9999027795</v>
          </cell>
          <cell r="E2859" t="str">
            <v>9999027795</v>
          </cell>
          <cell r="F2859" t="str">
            <v>9999027795</v>
          </cell>
          <cell r="G2859" t="str">
            <v>9999027795</v>
          </cell>
        </row>
        <row r="2860">
          <cell r="A2860" t="str">
            <v>9999027796</v>
          </cell>
          <cell r="B2860" t="str">
            <v>FSG ITOTRI Allocation</v>
          </cell>
          <cell r="C2860" t="str">
            <v>IBF_AU_STATS</v>
          </cell>
          <cell r="D2860" t="str">
            <v>9999027796</v>
          </cell>
          <cell r="E2860" t="str">
            <v>9999027796</v>
          </cell>
          <cell r="F2860" t="str">
            <v>9999027796</v>
          </cell>
          <cell r="G2860" t="str">
            <v>9999027796</v>
          </cell>
        </row>
        <row r="2861">
          <cell r="A2861" t="str">
            <v>9999027797</v>
          </cell>
          <cell r="B2861" t="str">
            <v>FSG ITOWIR Allocation</v>
          </cell>
          <cell r="C2861" t="str">
            <v>IBF_AU_STATS</v>
          </cell>
          <cell r="D2861" t="str">
            <v>9999027797</v>
          </cell>
          <cell r="E2861" t="str">
            <v>9999027797</v>
          </cell>
          <cell r="F2861" t="str">
            <v>9999027797</v>
          </cell>
          <cell r="G2861" t="str">
            <v>9999027797</v>
          </cell>
        </row>
        <row r="2862">
          <cell r="A2862" t="str">
            <v>9999027798</v>
          </cell>
          <cell r="B2862" t="str">
            <v>FSG ITOINP Allocation</v>
          </cell>
          <cell r="C2862" t="str">
            <v>IBF_AU_STATS</v>
          </cell>
          <cell r="D2862" t="str">
            <v>9999027798</v>
          </cell>
          <cell r="E2862" t="str">
            <v>9999027798</v>
          </cell>
          <cell r="F2862" t="str">
            <v>9999027798</v>
          </cell>
          <cell r="G2862" t="str">
            <v>9999027798</v>
          </cell>
        </row>
        <row r="2863">
          <cell r="A2863" t="str">
            <v>9999027800</v>
          </cell>
          <cell r="B2863" t="str">
            <v>FSG SSE ALLOCATION</v>
          </cell>
          <cell r="C2863" t="str">
            <v>IBF_AU_STATS</v>
          </cell>
          <cell r="D2863" t="str">
            <v>9999027800</v>
          </cell>
          <cell r="E2863" t="str">
            <v>9999027800</v>
          </cell>
          <cell r="F2863" t="str">
            <v>9999027800</v>
          </cell>
          <cell r="G2863" t="str">
            <v>9999027800</v>
          </cell>
        </row>
        <row r="2864">
          <cell r="A2864" t="str">
            <v>9999027805</v>
          </cell>
          <cell r="B2864" t="str">
            <v>FSG SUP ALLOCATION</v>
          </cell>
          <cell r="C2864" t="str">
            <v>IBF_AU_STATS</v>
          </cell>
          <cell r="D2864" t="str">
            <v>9999027805</v>
          </cell>
          <cell r="E2864" t="str">
            <v>9999027805</v>
          </cell>
          <cell r="F2864" t="str">
            <v>9999027805</v>
          </cell>
          <cell r="G2864" t="str">
            <v>9999027805</v>
          </cell>
        </row>
        <row r="2865">
          <cell r="A2865" t="str">
            <v>9999027810</v>
          </cell>
          <cell r="B2865" t="str">
            <v>FSG SYDBSO ALLOCATION</v>
          </cell>
          <cell r="C2865" t="str">
            <v>IBF_AU_STATS</v>
          </cell>
          <cell r="D2865" t="str">
            <v>9999027810</v>
          </cell>
          <cell r="E2865" t="str">
            <v>9999027810</v>
          </cell>
          <cell r="F2865" t="str">
            <v>9999027810</v>
          </cell>
          <cell r="G2865" t="str">
            <v>9999027810</v>
          </cell>
        </row>
        <row r="2866">
          <cell r="A2866" t="str">
            <v>9999027811</v>
          </cell>
          <cell r="B2866" t="str">
            <v>FSG ITOSEC ALLOCATION</v>
          </cell>
          <cell r="C2866" t="str">
            <v>IBF_AU_STATS</v>
          </cell>
          <cell r="D2866" t="str">
            <v>9999027811</v>
          </cell>
          <cell r="E2866" t="str">
            <v>9999027811</v>
          </cell>
          <cell r="F2866" t="str">
            <v>9999027811</v>
          </cell>
          <cell r="G2866" t="str">
            <v>9999027811</v>
          </cell>
        </row>
        <row r="2867">
          <cell r="A2867" t="str">
            <v>9999027812</v>
          </cell>
          <cell r="B2867" t="str">
            <v>FSG ITOLAS ALLOCATION</v>
          </cell>
          <cell r="C2867" t="str">
            <v>IBF_AU_STATS</v>
          </cell>
          <cell r="D2867" t="str">
            <v>9999027812</v>
          </cell>
          <cell r="E2867" t="str">
            <v>9999027812</v>
          </cell>
          <cell r="F2867" t="str">
            <v>9999027812</v>
          </cell>
          <cell r="G2867" t="str">
            <v>9999027812</v>
          </cell>
        </row>
        <row r="2868">
          <cell r="A2868" t="str">
            <v>9999027815</v>
          </cell>
          <cell r="B2868" t="str">
            <v>INSTO DIGITAL TV ALLOCATIONS</v>
          </cell>
          <cell r="C2868" t="str">
            <v>IBF_AU_STATS</v>
          </cell>
          <cell r="D2868" t="str">
            <v>9999027815</v>
          </cell>
          <cell r="E2868" t="str">
            <v>9999027815</v>
          </cell>
          <cell r="F2868" t="str">
            <v>9999027815</v>
          </cell>
          <cell r="G2868" t="str">
            <v>9999027815</v>
          </cell>
        </row>
        <row r="2869">
          <cell r="A2869" t="str">
            <v>9999027820</v>
          </cell>
          <cell r="B2869" t="str">
            <v>INSTO EGGES ALLOCATIONS</v>
          </cell>
          <cell r="C2869" t="str">
            <v>IBF_AU_STATS</v>
          </cell>
          <cell r="D2869" t="str">
            <v>9999027820</v>
          </cell>
          <cell r="E2869" t="str">
            <v>9999027820</v>
          </cell>
          <cell r="F2869" t="str">
            <v>9999027820</v>
          </cell>
          <cell r="G2869" t="str">
            <v>9999027820</v>
          </cell>
        </row>
        <row r="2870">
          <cell r="A2870" t="str">
            <v>9999027825</v>
          </cell>
          <cell r="B2870" t="str">
            <v>INSTO EGOPS ALLOCATIONS</v>
          </cell>
          <cell r="C2870" t="str">
            <v>IBF_AU_STATS</v>
          </cell>
          <cell r="D2870" t="str">
            <v>9999027825</v>
          </cell>
          <cell r="E2870" t="str">
            <v>9999027825</v>
          </cell>
          <cell r="F2870" t="str">
            <v>9999027825</v>
          </cell>
          <cell r="G2870" t="str">
            <v>9999027825</v>
          </cell>
        </row>
        <row r="2871">
          <cell r="A2871" t="str">
            <v>9999027830</v>
          </cell>
          <cell r="B2871" t="str">
            <v>FSG ITOBLO EXPENSE ALLOCATION</v>
          </cell>
          <cell r="C2871" t="str">
            <v>IBF_AU_STATS</v>
          </cell>
          <cell r="D2871" t="str">
            <v>9999027830</v>
          </cell>
          <cell r="E2871" t="str">
            <v>9999027830</v>
          </cell>
          <cell r="F2871" t="str">
            <v>9999027830</v>
          </cell>
          <cell r="G2871" t="str">
            <v>9999027830</v>
          </cell>
        </row>
        <row r="2872">
          <cell r="A2872" t="str">
            <v>9999027831</v>
          </cell>
          <cell r="B2872" t="str">
            <v>FSG ITODTI EXPENSE ALLOCATION</v>
          </cell>
          <cell r="C2872" t="str">
            <v>IBF_AU_STATS</v>
          </cell>
          <cell r="D2872" t="str">
            <v>9999027831</v>
          </cell>
          <cell r="E2872" t="str">
            <v>9999027831</v>
          </cell>
          <cell r="F2872" t="str">
            <v>9999027831</v>
          </cell>
          <cell r="G2872" t="str">
            <v>9999027831</v>
          </cell>
        </row>
        <row r="2873">
          <cell r="A2873" t="str">
            <v>9999027833</v>
          </cell>
          <cell r="B2873" t="str">
            <v>FSG ITOFTS EXPENSE ALLOCATION</v>
          </cell>
          <cell r="C2873" t="str">
            <v>IBF_AU_STATS</v>
          </cell>
          <cell r="D2873" t="str">
            <v>9999027833</v>
          </cell>
          <cell r="E2873" t="str">
            <v>9999027833</v>
          </cell>
          <cell r="F2873" t="str">
            <v>9999027833</v>
          </cell>
          <cell r="G2873" t="str">
            <v>9999027833</v>
          </cell>
        </row>
        <row r="2874">
          <cell r="A2874" t="str">
            <v>9999027834</v>
          </cell>
          <cell r="B2874" t="str">
            <v>FSG ITONZD EXPENSE ALLOCATION</v>
          </cell>
          <cell r="C2874" t="str">
            <v>IBF_AU_STATS</v>
          </cell>
          <cell r="D2874" t="str">
            <v>9999027834</v>
          </cell>
          <cell r="E2874" t="str">
            <v>9999027834</v>
          </cell>
          <cell r="F2874" t="str">
            <v>9999027834</v>
          </cell>
          <cell r="G2874" t="str">
            <v>9999027834</v>
          </cell>
        </row>
        <row r="2875">
          <cell r="A2875" t="str">
            <v>9999027835</v>
          </cell>
          <cell r="B2875" t="str">
            <v>FSG ITOPMO EXPENSE ALLOCATION</v>
          </cell>
          <cell r="C2875" t="str">
            <v>IBF_AU_STATS</v>
          </cell>
          <cell r="D2875" t="str">
            <v>9999027835</v>
          </cell>
          <cell r="E2875" t="str">
            <v>9999027835</v>
          </cell>
          <cell r="F2875" t="str">
            <v>9999027835</v>
          </cell>
          <cell r="G2875" t="str">
            <v>9999027835</v>
          </cell>
        </row>
        <row r="2876">
          <cell r="A2876" t="str">
            <v>9999027836</v>
          </cell>
          <cell r="B2876" t="str">
            <v>FSG ITOWRD EXPENSE ALLOCATION</v>
          </cell>
          <cell r="C2876" t="str">
            <v>IBF_AU_STATS</v>
          </cell>
          <cell r="D2876" t="str">
            <v>9999027836</v>
          </cell>
          <cell r="E2876" t="str">
            <v>9999027836</v>
          </cell>
          <cell r="F2876" t="str">
            <v>9999027836</v>
          </cell>
          <cell r="G2876" t="str">
            <v>9999027836</v>
          </cell>
        </row>
        <row r="2877">
          <cell r="A2877" t="str">
            <v>9999027900</v>
          </cell>
          <cell r="B2877" t="str">
            <v>INSTO EQRES AUS ALLOCATIONS</v>
          </cell>
          <cell r="C2877" t="str">
            <v>IBF_AU_STATS</v>
          </cell>
          <cell r="D2877" t="str">
            <v>9999027900</v>
          </cell>
          <cell r="E2877" t="str">
            <v>9999027900</v>
          </cell>
          <cell r="F2877" t="str">
            <v>9999027900</v>
          </cell>
          <cell r="G2877" t="str">
            <v>9999027900</v>
          </cell>
        </row>
        <row r="2878">
          <cell r="A2878" t="str">
            <v>9999028000</v>
          </cell>
          <cell r="B2878" t="str">
            <v>INSTO EQRES HKG ALLOCATIONS</v>
          </cell>
          <cell r="C2878" t="str">
            <v>IBF_AU_STATS</v>
          </cell>
          <cell r="D2878" t="str">
            <v>9999028000</v>
          </cell>
          <cell r="E2878" t="str">
            <v>9999028000</v>
          </cell>
          <cell r="F2878" t="str">
            <v>9999028000</v>
          </cell>
          <cell r="G2878" t="str">
            <v>9999028000</v>
          </cell>
        </row>
        <row r="2879">
          <cell r="A2879" t="str">
            <v>9999028100</v>
          </cell>
          <cell r="B2879" t="str">
            <v>INSTO EQRES NZ ALLOCATIONS</v>
          </cell>
          <cell r="C2879" t="str">
            <v>IBF_AU_STATS</v>
          </cell>
          <cell r="D2879" t="str">
            <v>9999028100</v>
          </cell>
          <cell r="E2879" t="str">
            <v>9999028100</v>
          </cell>
          <cell r="F2879" t="str">
            <v>9999028100</v>
          </cell>
          <cell r="G2879" t="str">
            <v>9999028100</v>
          </cell>
        </row>
        <row r="2880">
          <cell r="A2880" t="str">
            <v>9999028200</v>
          </cell>
          <cell r="B2880" t="str">
            <v>PSMOS BUSINESS SUPPORT</v>
          </cell>
          <cell r="C2880" t="str">
            <v>IBF_AU_STATS</v>
          </cell>
          <cell r="D2880" t="str">
            <v>9999028200</v>
          </cell>
          <cell r="E2880" t="str">
            <v>9999028200</v>
          </cell>
          <cell r="F2880" t="str">
            <v>9999028200</v>
          </cell>
          <cell r="G2880" t="str">
            <v>9999028200</v>
          </cell>
        </row>
        <row r="2881">
          <cell r="A2881" t="str">
            <v>9999028300</v>
          </cell>
          <cell r="B2881" t="str">
            <v>BBR IND MARGIN</v>
          </cell>
          <cell r="C2881" t="str">
            <v>IBF_AU_STATS</v>
          </cell>
          <cell r="D2881" t="str">
            <v>9999028300</v>
          </cell>
          <cell r="E2881" t="str">
            <v>9999028300</v>
          </cell>
          <cell r="F2881" t="str">
            <v>9999028300</v>
          </cell>
          <cell r="G2881" t="str">
            <v>9999028300</v>
          </cell>
        </row>
        <row r="2882">
          <cell r="A2882" t="str">
            <v>9999028400</v>
          </cell>
          <cell r="B2882" t="str">
            <v>BBR COMP</v>
          </cell>
          <cell r="C2882" t="str">
            <v>IBF_AU_STATS</v>
          </cell>
          <cell r="D2882" t="str">
            <v>9999028400</v>
          </cell>
          <cell r="E2882" t="str">
            <v>9999028400</v>
          </cell>
          <cell r="F2882" t="str">
            <v>9999028400</v>
          </cell>
          <cell r="G2882" t="str">
            <v>9999028400</v>
          </cell>
        </row>
        <row r="2883">
          <cell r="A2883" t="str">
            <v>9999028500</v>
          </cell>
          <cell r="B2883" t="str">
            <v>SUB FUND SORT KEY</v>
          </cell>
          <cell r="C2883" t="str">
            <v>IBF_AU_STATS</v>
          </cell>
          <cell r="D2883" t="str">
            <v>9999028500</v>
          </cell>
          <cell r="E2883" t="str">
            <v>9999028500</v>
          </cell>
          <cell r="F2883" t="str">
            <v>9999028500</v>
          </cell>
          <cell r="G2883" t="str">
            <v>9999028500</v>
          </cell>
        </row>
        <row r="2884">
          <cell r="A2884" t="str">
            <v>9999028510</v>
          </cell>
          <cell r="B2884" t="str">
            <v>START DATE</v>
          </cell>
          <cell r="C2884" t="str">
            <v>IBF_AU_STATS</v>
          </cell>
          <cell r="D2884" t="str">
            <v>9999028510</v>
          </cell>
          <cell r="E2884" t="str">
            <v>9999028510</v>
          </cell>
          <cell r="F2884" t="str">
            <v>9999028510</v>
          </cell>
          <cell r="G2884" t="str">
            <v>9999028510</v>
          </cell>
        </row>
        <row r="2885">
          <cell r="A2885" t="str">
            <v>9999028520</v>
          </cell>
          <cell r="B2885" t="str">
            <v>PSMOS TREASURY</v>
          </cell>
          <cell r="C2885" t="str">
            <v>IBF_AU_STATS</v>
          </cell>
          <cell r="D2885" t="str">
            <v>9999028520</v>
          </cell>
          <cell r="E2885" t="str">
            <v>9999028520</v>
          </cell>
          <cell r="F2885" t="str">
            <v>9999028520</v>
          </cell>
          <cell r="G2885" t="str">
            <v>9999028520</v>
          </cell>
        </row>
        <row r="2886">
          <cell r="A2886" t="str">
            <v>9999028530</v>
          </cell>
          <cell r="B2886" t="str">
            <v>PSMOS TREASURY RATING FEES</v>
          </cell>
          <cell r="C2886" t="str">
            <v>IBF_AU_STATS</v>
          </cell>
          <cell r="D2886" t="str">
            <v>9999028530</v>
          </cell>
          <cell r="E2886" t="str">
            <v>9999028530</v>
          </cell>
          <cell r="F2886" t="str">
            <v>9999028530</v>
          </cell>
          <cell r="G2886" t="str">
            <v>9999028530</v>
          </cell>
        </row>
        <row r="2887">
          <cell r="A2887" t="str">
            <v>9999028540</v>
          </cell>
          <cell r="B2887" t="str">
            <v>PSMOS TREASURY ADVISORY FEES</v>
          </cell>
          <cell r="C2887" t="str">
            <v>IBF_AU_STATS</v>
          </cell>
          <cell r="D2887" t="str">
            <v>9999028540</v>
          </cell>
          <cell r="E2887" t="str">
            <v>9999028540</v>
          </cell>
          <cell r="F2887" t="str">
            <v>9999028540</v>
          </cell>
          <cell r="G2887" t="str">
            <v>9999028540</v>
          </cell>
        </row>
        <row r="2888">
          <cell r="A2888" t="str">
            <v>9999028550</v>
          </cell>
          <cell r="B2888" t="str">
            <v>PSMOS TREASURY LEGAL FEES</v>
          </cell>
          <cell r="C2888" t="str">
            <v>IBF_AU_STATS</v>
          </cell>
          <cell r="D2888" t="str">
            <v>9999028550</v>
          </cell>
          <cell r="E2888" t="str">
            <v>9999028550</v>
          </cell>
          <cell r="F2888" t="str">
            <v>9999028550</v>
          </cell>
          <cell r="G2888" t="str">
            <v>9999028550</v>
          </cell>
        </row>
        <row r="2889">
          <cell r="A2889" t="str">
            <v>9999028560</v>
          </cell>
          <cell r="B2889" t="str">
            <v>PSMOS EXECUTIVE</v>
          </cell>
          <cell r="C2889" t="str">
            <v>IBF_AU_STATS</v>
          </cell>
          <cell r="D2889" t="str">
            <v>9999028560</v>
          </cell>
          <cell r="E2889" t="str">
            <v>9999028560</v>
          </cell>
          <cell r="F2889" t="str">
            <v>9999028560</v>
          </cell>
          <cell r="G2889" t="str">
            <v>9999028560</v>
          </cell>
        </row>
        <row r="2890">
          <cell r="A2890" t="str">
            <v>9999028570</v>
          </cell>
          <cell r="B2890" t="str">
            <v>PSMOS RECOVERIES</v>
          </cell>
          <cell r="C2890" t="str">
            <v>IBF_AU_STATS</v>
          </cell>
          <cell r="D2890" t="str">
            <v>9999028570</v>
          </cell>
          <cell r="E2890" t="str">
            <v>9999028570</v>
          </cell>
          <cell r="F2890" t="str">
            <v>9999028570</v>
          </cell>
          <cell r="G2890" t="str">
            <v>9999028570</v>
          </cell>
        </row>
        <row r="2891">
          <cell r="A2891" t="str">
            <v>9999028600</v>
          </cell>
          <cell r="B2891" t="str">
            <v>PSMOS MORTGAGES PROJECTS</v>
          </cell>
          <cell r="C2891" t="str">
            <v>IBF_AU_STATS</v>
          </cell>
          <cell r="D2891" t="str">
            <v>9999028600</v>
          </cell>
          <cell r="E2891" t="str">
            <v>9999028600</v>
          </cell>
          <cell r="F2891" t="str">
            <v>9999028600</v>
          </cell>
          <cell r="G2891" t="str">
            <v>9999028600</v>
          </cell>
        </row>
        <row r="2892">
          <cell r="A2892" t="str">
            <v>9999028610</v>
          </cell>
          <cell r="B2892" t="str">
            <v>PSMOS ISD RECOVERIES</v>
          </cell>
          <cell r="C2892" t="str">
            <v>IBF_AU_STATS</v>
          </cell>
          <cell r="D2892" t="str">
            <v>9999028610</v>
          </cell>
          <cell r="E2892" t="str">
            <v>9999028610</v>
          </cell>
          <cell r="F2892" t="str">
            <v>9999028610</v>
          </cell>
          <cell r="G2892" t="str">
            <v>9999028610</v>
          </cell>
        </row>
        <row r="2893">
          <cell r="A2893" t="str">
            <v>9999028620</v>
          </cell>
          <cell r="B2893" t="str">
            <v>PSMOS CENTRAL MARKETING</v>
          </cell>
          <cell r="C2893" t="str">
            <v>IBF_AU_STATS</v>
          </cell>
          <cell r="D2893" t="str">
            <v>9999028620</v>
          </cell>
          <cell r="E2893" t="str">
            <v>9999028620</v>
          </cell>
          <cell r="F2893" t="str">
            <v>9999028620</v>
          </cell>
          <cell r="G2893" t="str">
            <v>9999028620</v>
          </cell>
        </row>
        <row r="2894">
          <cell r="A2894" t="str">
            <v>9999028630</v>
          </cell>
          <cell r="B2894" t="str">
            <v>PSMOS CUSTOMER CONTACT CENTRE</v>
          </cell>
          <cell r="C2894" t="str">
            <v>IBF_AU_STATS</v>
          </cell>
          <cell r="D2894" t="str">
            <v>9999028630</v>
          </cell>
          <cell r="E2894" t="str">
            <v>9999028630</v>
          </cell>
          <cell r="F2894" t="str">
            <v>9999028630</v>
          </cell>
          <cell r="G2894" t="str">
            <v>9999028630</v>
          </cell>
        </row>
        <row r="2895">
          <cell r="A2895" t="str">
            <v>9999028640</v>
          </cell>
          <cell r="B2895" t="str">
            <v>PSMOS MORTGAGES LENDING</v>
          </cell>
          <cell r="C2895" t="str">
            <v>IBF_AU_STATS</v>
          </cell>
          <cell r="D2895" t="str">
            <v>9999028640</v>
          </cell>
          <cell r="E2895" t="str">
            <v>9999028640</v>
          </cell>
          <cell r="F2895" t="str">
            <v>9999028640</v>
          </cell>
          <cell r="G2895" t="str">
            <v>9999028640</v>
          </cell>
        </row>
        <row r="2896">
          <cell r="A2896" t="str">
            <v>9999028650</v>
          </cell>
          <cell r="B2896" t="str">
            <v>PSMOS EMPLOYMENT</v>
          </cell>
          <cell r="C2896" t="str">
            <v>IBF_AU_STATS</v>
          </cell>
          <cell r="D2896" t="str">
            <v>9999028650</v>
          </cell>
          <cell r="E2896" t="str">
            <v>9999028650</v>
          </cell>
          <cell r="F2896" t="str">
            <v>9999028650</v>
          </cell>
          <cell r="G2896" t="str">
            <v>9999028650</v>
          </cell>
        </row>
        <row r="2897">
          <cell r="A2897" t="str">
            <v>9999028660</v>
          </cell>
          <cell r="B2897" t="str">
            <v>PSMOS MBLPSMOSAUSYD</v>
          </cell>
          <cell r="C2897" t="str">
            <v>IBF_AU_STATS</v>
          </cell>
          <cell r="D2897" t="str">
            <v>9999028660</v>
          </cell>
          <cell r="E2897" t="str">
            <v>9999028660</v>
          </cell>
          <cell r="F2897" t="str">
            <v>9999028660</v>
          </cell>
          <cell r="G2897" t="str">
            <v>9999028660</v>
          </cell>
        </row>
        <row r="2898">
          <cell r="A2898" t="str">
            <v>9999028670</v>
          </cell>
          <cell r="B2898" t="str">
            <v>PSMOS DIRECT COST EXECUTIVE</v>
          </cell>
          <cell r="C2898" t="str">
            <v>IBF_AU_STATS</v>
          </cell>
          <cell r="D2898" t="str">
            <v>9999028670</v>
          </cell>
          <cell r="E2898" t="str">
            <v>9999028670</v>
          </cell>
          <cell r="F2898" t="str">
            <v>9999028670</v>
          </cell>
          <cell r="G2898" t="str">
            <v>9999028670</v>
          </cell>
        </row>
        <row r="2899">
          <cell r="A2899" t="str">
            <v>9999028700</v>
          </cell>
          <cell r="B2899" t="str">
            <v>LONDON T AND C LEGAL RECOVERY</v>
          </cell>
          <cell r="C2899" t="str">
            <v>IBF_AU_STATS</v>
          </cell>
          <cell r="D2899" t="str">
            <v>9999028700</v>
          </cell>
          <cell r="E2899" t="str">
            <v>9999028700</v>
          </cell>
          <cell r="F2899" t="str">
            <v>9999028700</v>
          </cell>
          <cell r="G2899" t="str">
            <v>9999028700</v>
          </cell>
        </row>
        <row r="2900">
          <cell r="A2900" t="str">
            <v>9999028800</v>
          </cell>
          <cell r="B2900" t="str">
            <v>LONDON EQTY MKT SUPP RECOVERY</v>
          </cell>
          <cell r="C2900" t="str">
            <v>IBF_AU_STATS</v>
          </cell>
          <cell r="D2900" t="str">
            <v>9999028800</v>
          </cell>
          <cell r="E2900" t="str">
            <v>9999028800</v>
          </cell>
          <cell r="F2900" t="str">
            <v>9999028800</v>
          </cell>
          <cell r="G2900" t="str">
            <v>9999028800</v>
          </cell>
        </row>
        <row r="2901">
          <cell r="A2901" t="str">
            <v>9999028810</v>
          </cell>
          <cell r="B2901" t="str">
            <v>EUROPE EQTY MKT SUPP RECOVERY</v>
          </cell>
          <cell r="C2901" t="str">
            <v>IBF_AU_STATS</v>
          </cell>
          <cell r="D2901" t="str">
            <v>9999028810</v>
          </cell>
          <cell r="E2901" t="str">
            <v>9999028810</v>
          </cell>
          <cell r="F2901" t="str">
            <v>9999028810</v>
          </cell>
          <cell r="G2901" t="str">
            <v>9999028810</v>
          </cell>
        </row>
        <row r="2902">
          <cell r="A2902" t="str">
            <v>9999028820</v>
          </cell>
          <cell r="B2902" t="str">
            <v>LONDON RESEARCH RECOVERY</v>
          </cell>
          <cell r="C2902" t="str">
            <v>IBF_AU_STATS</v>
          </cell>
          <cell r="D2902" t="str">
            <v>9999028820</v>
          </cell>
          <cell r="E2902" t="str">
            <v>9999028820</v>
          </cell>
          <cell r="F2902" t="str">
            <v>9999028820</v>
          </cell>
          <cell r="G2902" t="str">
            <v>9999028820</v>
          </cell>
        </row>
        <row r="2903">
          <cell r="A2903" t="str">
            <v>9999028830</v>
          </cell>
          <cell r="B2903" t="str">
            <v>GAP RATE</v>
          </cell>
          <cell r="C2903" t="str">
            <v>IBF_AU_STATS</v>
          </cell>
          <cell r="D2903" t="str">
            <v>9999028830</v>
          </cell>
          <cell r="E2903" t="str">
            <v>9999028830</v>
          </cell>
          <cell r="F2903" t="str">
            <v>9999028830</v>
          </cell>
          <cell r="G2903" t="str">
            <v>9999028830</v>
          </cell>
        </row>
        <row r="2904">
          <cell r="A2904" t="str">
            <v>9999028840</v>
          </cell>
          <cell r="B2904" t="str">
            <v>AVERAGE INVESTMENT</v>
          </cell>
          <cell r="C2904" t="str">
            <v>IBF_AU_STATS</v>
          </cell>
          <cell r="D2904" t="str">
            <v>9999028840</v>
          </cell>
          <cell r="E2904" t="str">
            <v>9999028840</v>
          </cell>
          <cell r="F2904" t="str">
            <v>9999028840</v>
          </cell>
          <cell r="G2904" t="str">
            <v>9999028840</v>
          </cell>
        </row>
        <row r="2905">
          <cell r="A2905" t="str">
            <v>9999028850</v>
          </cell>
          <cell r="B2905" t="str">
            <v>START DATE</v>
          </cell>
          <cell r="C2905" t="str">
            <v>IBF_AU_STATS</v>
          </cell>
          <cell r="D2905" t="str">
            <v>9999028850</v>
          </cell>
          <cell r="E2905" t="str">
            <v>9999028850</v>
          </cell>
          <cell r="F2905" t="str">
            <v>9999028850</v>
          </cell>
          <cell r="G2905" t="str">
            <v>9999028850</v>
          </cell>
        </row>
        <row r="2906">
          <cell r="A2906" t="str">
            <v>9999028900</v>
          </cell>
          <cell r="B2906" t="str">
            <v>PSMOS TREASURY</v>
          </cell>
          <cell r="C2906" t="str">
            <v>IBF_AU_STATS</v>
          </cell>
          <cell r="D2906" t="str">
            <v>9999028900</v>
          </cell>
          <cell r="E2906" t="str">
            <v>9999028900</v>
          </cell>
          <cell r="F2906" t="str">
            <v>9999028900</v>
          </cell>
          <cell r="G2906" t="str">
            <v>9999028900</v>
          </cell>
        </row>
        <row r="2907">
          <cell r="A2907" t="str">
            <v>9999029000</v>
          </cell>
          <cell r="B2907" t="str">
            <v>TCCEN LONDON LEGAL</v>
          </cell>
          <cell r="C2907" t="str">
            <v>IBF_AU_STATS</v>
          </cell>
          <cell r="D2907" t="str">
            <v>9999029000</v>
          </cell>
          <cell r="E2907" t="str">
            <v>9999029000</v>
          </cell>
          <cell r="F2907" t="str">
            <v>9999029000</v>
          </cell>
          <cell r="G2907" t="str">
            <v>9999029000</v>
          </cell>
        </row>
        <row r="2908">
          <cell r="A2908" t="str">
            <v>9999029100</v>
          </cell>
          <cell r="B2908" t="str">
            <v>OPEMC HONG KONG</v>
          </cell>
          <cell r="C2908" t="str">
            <v>IBF_AU_STATS</v>
          </cell>
          <cell r="D2908" t="str">
            <v>9999029100</v>
          </cell>
          <cell r="E2908" t="str">
            <v>9999029100</v>
          </cell>
          <cell r="F2908" t="str">
            <v>9999029100</v>
          </cell>
          <cell r="G2908" t="str">
            <v>9999029100</v>
          </cell>
        </row>
        <row r="2909">
          <cell r="A2909" t="str">
            <v>9999029200</v>
          </cell>
          <cell r="B2909" t="str">
            <v>OPEMS HONG KONG</v>
          </cell>
          <cell r="C2909" t="str">
            <v>IBF_AU_STATS</v>
          </cell>
          <cell r="D2909" t="str">
            <v>9999029200</v>
          </cell>
          <cell r="E2909" t="str">
            <v>9999029200</v>
          </cell>
          <cell r="F2909" t="str">
            <v>9999029200</v>
          </cell>
          <cell r="G2909" t="str">
            <v>9999029200</v>
          </cell>
        </row>
        <row r="2910">
          <cell r="A2910" t="str">
            <v>9999029300</v>
          </cell>
          <cell r="B2910" t="str">
            <v>OPHKG HONG KONG</v>
          </cell>
          <cell r="C2910" t="str">
            <v>IBF_AU_STATS</v>
          </cell>
          <cell r="D2910" t="str">
            <v>9999029300</v>
          </cell>
          <cell r="E2910" t="str">
            <v>9999029300</v>
          </cell>
          <cell r="F2910" t="str">
            <v>9999029300</v>
          </cell>
          <cell r="G2910" t="str">
            <v>9999029300</v>
          </cell>
        </row>
        <row r="2911">
          <cell r="A2911" t="str">
            <v>9999029400</v>
          </cell>
          <cell r="B2911" t="str">
            <v>TCCEN HONG KONG LEGAL</v>
          </cell>
          <cell r="C2911" t="str">
            <v>IBF_AU_STATS</v>
          </cell>
          <cell r="D2911" t="str">
            <v>9999029400</v>
          </cell>
          <cell r="E2911" t="str">
            <v>9999029400</v>
          </cell>
          <cell r="F2911" t="str">
            <v>9999029400</v>
          </cell>
          <cell r="G2911" t="str">
            <v>9999029400</v>
          </cell>
        </row>
        <row r="2912">
          <cell r="A2912" t="str">
            <v>9999029500</v>
          </cell>
          <cell r="B2912" t="str">
            <v>PSMOS MORTGAGES PROJECTS</v>
          </cell>
          <cell r="C2912" t="str">
            <v>IBF_AU_STATS</v>
          </cell>
          <cell r="D2912" t="str">
            <v>9999029500</v>
          </cell>
          <cell r="E2912" t="str">
            <v>9999029500</v>
          </cell>
          <cell r="F2912" t="str">
            <v>9999029500</v>
          </cell>
          <cell r="G2912" t="str">
            <v>9999029500</v>
          </cell>
        </row>
        <row r="2913">
          <cell r="A2913" t="str">
            <v>9999029600</v>
          </cell>
          <cell r="B2913" t="str">
            <v>PSMOS ISD RECOVERIES</v>
          </cell>
          <cell r="C2913" t="str">
            <v>IBF_AU_STATS</v>
          </cell>
          <cell r="D2913" t="str">
            <v>9999029600</v>
          </cell>
          <cell r="E2913" t="str">
            <v>9999029600</v>
          </cell>
          <cell r="F2913" t="str">
            <v>9999029600</v>
          </cell>
          <cell r="G2913" t="str">
            <v>9999029600</v>
          </cell>
        </row>
        <row r="2914">
          <cell r="A2914" t="str">
            <v>9999029700</v>
          </cell>
          <cell r="B2914" t="str">
            <v>PSMOS CENTRAL MARKETING</v>
          </cell>
          <cell r="C2914" t="str">
            <v>IBF_AU_STATS</v>
          </cell>
          <cell r="D2914" t="str">
            <v>9999029700</v>
          </cell>
          <cell r="E2914" t="str">
            <v>9999029700</v>
          </cell>
          <cell r="F2914" t="str">
            <v>9999029700</v>
          </cell>
          <cell r="G2914" t="str">
            <v>9999029700</v>
          </cell>
        </row>
        <row r="2915">
          <cell r="A2915" t="str">
            <v>9999029800</v>
          </cell>
          <cell r="B2915" t="str">
            <v>PSMOS CUSTOMER CONTACT CENTRE</v>
          </cell>
          <cell r="C2915" t="str">
            <v>IBF_AU_STATS</v>
          </cell>
          <cell r="D2915" t="str">
            <v>9999029800</v>
          </cell>
          <cell r="E2915" t="str">
            <v>9999029800</v>
          </cell>
          <cell r="F2915" t="str">
            <v>9999029800</v>
          </cell>
          <cell r="G2915" t="str">
            <v>9999029800</v>
          </cell>
        </row>
        <row r="2916">
          <cell r="A2916" t="str">
            <v>9999029900</v>
          </cell>
          <cell r="B2916" t="str">
            <v>PSMOS MORTGAGES LENDING</v>
          </cell>
          <cell r="C2916" t="str">
            <v>IBF_AU_STATS</v>
          </cell>
          <cell r="D2916" t="str">
            <v>9999029900</v>
          </cell>
          <cell r="E2916" t="str">
            <v>9999029900</v>
          </cell>
          <cell r="F2916" t="str">
            <v>9999029900</v>
          </cell>
          <cell r="G2916" t="str">
            <v>9999029900</v>
          </cell>
        </row>
        <row r="2917">
          <cell r="A2917" t="str">
            <v>9999030000</v>
          </cell>
          <cell r="B2917" t="str">
            <v>PSMOS EMPLOYMENT</v>
          </cell>
          <cell r="C2917" t="str">
            <v>IBF_AU_STATS</v>
          </cell>
          <cell r="D2917" t="str">
            <v>9999030000</v>
          </cell>
          <cell r="E2917" t="str">
            <v>9999030000</v>
          </cell>
          <cell r="F2917" t="str">
            <v>9999030000</v>
          </cell>
          <cell r="G2917" t="str">
            <v>9999030000</v>
          </cell>
        </row>
        <row r="2918">
          <cell r="A2918" t="str">
            <v>9999030100</v>
          </cell>
          <cell r="B2918" t="str">
            <v>PSMOS MBLPSMOSAUSYD</v>
          </cell>
          <cell r="C2918" t="str">
            <v>IBF_AU_STATS</v>
          </cell>
          <cell r="D2918" t="str">
            <v>9999030100</v>
          </cell>
          <cell r="E2918" t="str">
            <v>9999030100</v>
          </cell>
          <cell r="F2918" t="str">
            <v>9999030100</v>
          </cell>
          <cell r="G2918" t="str">
            <v>9999030100</v>
          </cell>
        </row>
        <row r="2919">
          <cell r="A2919" t="str">
            <v>9999030200</v>
          </cell>
          <cell r="B2919" t="str">
            <v>PSMOS DIRECT COST EXECUTIVE</v>
          </cell>
          <cell r="C2919" t="str">
            <v>IBF_AU_STATS</v>
          </cell>
          <cell r="D2919" t="str">
            <v>9999030200</v>
          </cell>
          <cell r="E2919" t="str">
            <v>9999030200</v>
          </cell>
          <cell r="F2919" t="str">
            <v>9999030200</v>
          </cell>
          <cell r="G2919" t="str">
            <v>9999030200</v>
          </cell>
        </row>
        <row r="2920">
          <cell r="A2920" t="str">
            <v>9999030300</v>
          </cell>
          <cell r="B2920" t="str">
            <v>BS LONDON ADMIN (HC)</v>
          </cell>
          <cell r="C2920" t="str">
            <v>IBF_AU_STATS</v>
          </cell>
          <cell r="D2920" t="str">
            <v>9999030300</v>
          </cell>
          <cell r="E2920" t="str">
            <v>9999030300</v>
          </cell>
          <cell r="F2920" t="str">
            <v>9999030300</v>
          </cell>
          <cell r="G2920" t="str">
            <v>9999030300</v>
          </cell>
        </row>
        <row r="2921">
          <cell r="A2921" t="str">
            <v>9999030400</v>
          </cell>
          <cell r="B2921" t="str">
            <v>BS HONG KONG ADMIN (HC)</v>
          </cell>
          <cell r="C2921" t="str">
            <v>IBF_AU_STATS</v>
          </cell>
          <cell r="D2921" t="str">
            <v>9999030400</v>
          </cell>
          <cell r="E2921" t="str">
            <v>9999030400</v>
          </cell>
          <cell r="F2921" t="str">
            <v>9999030400</v>
          </cell>
          <cell r="G2921" t="str">
            <v>9999030400</v>
          </cell>
        </row>
        <row r="2922">
          <cell r="A2922" t="str">
            <v>9999030500</v>
          </cell>
          <cell r="B2922" t="str">
            <v>BS INDONESIA ADMIN (HC)</v>
          </cell>
          <cell r="C2922" t="str">
            <v>IBF_AU_STATS</v>
          </cell>
          <cell r="D2922" t="str">
            <v>9999030500</v>
          </cell>
          <cell r="E2922" t="str">
            <v>9999030500</v>
          </cell>
          <cell r="F2922" t="str">
            <v>9999030500</v>
          </cell>
          <cell r="G2922" t="str">
            <v>9999030500</v>
          </cell>
        </row>
        <row r="2923">
          <cell r="A2923" t="str">
            <v>9999030600</v>
          </cell>
          <cell r="B2923" t="str">
            <v>BS JAPAN ADMIN (HC)</v>
          </cell>
          <cell r="C2923" t="str">
            <v>IBF_AU_STATS</v>
          </cell>
          <cell r="D2923" t="str">
            <v>9999030600</v>
          </cell>
          <cell r="E2923" t="str">
            <v>9999030600</v>
          </cell>
          <cell r="F2923" t="str">
            <v>9999030600</v>
          </cell>
          <cell r="G2923" t="str">
            <v>9999030600</v>
          </cell>
        </row>
        <row r="2924">
          <cell r="A2924" t="str">
            <v>9999030700</v>
          </cell>
          <cell r="B2924" t="str">
            <v>BS NEW YORK ADMIN (HC)</v>
          </cell>
          <cell r="C2924" t="str">
            <v>IBF_AU_STATS</v>
          </cell>
          <cell r="D2924" t="str">
            <v>9999030700</v>
          </cell>
          <cell r="E2924" t="str">
            <v>9999030700</v>
          </cell>
          <cell r="F2924" t="str">
            <v>9999030700</v>
          </cell>
          <cell r="G2924" t="str">
            <v>9999030700</v>
          </cell>
        </row>
        <row r="2925">
          <cell r="A2925" t="str">
            <v>9999030705</v>
          </cell>
          <cell r="B2925" t="str">
            <v>BS NTH AMERICA ADMIN (HC)</v>
          </cell>
          <cell r="C2925" t="str">
            <v>IBF_AU_STATS</v>
          </cell>
          <cell r="D2925" t="str">
            <v>9999030705</v>
          </cell>
          <cell r="E2925" t="str">
            <v>9999030705</v>
          </cell>
          <cell r="F2925" t="str">
            <v>9999030705</v>
          </cell>
          <cell r="G2925" t="str">
            <v>9999030705</v>
          </cell>
        </row>
        <row r="2926">
          <cell r="A2926" t="str">
            <v>9999030800</v>
          </cell>
          <cell r="B2926" t="str">
            <v>BS KOREA ADMIN (HC)</v>
          </cell>
          <cell r="C2926" t="str">
            <v>IBF_AU_STATS</v>
          </cell>
          <cell r="D2926" t="str">
            <v>9999030800</v>
          </cell>
          <cell r="E2926" t="str">
            <v>9999030800</v>
          </cell>
          <cell r="F2926" t="str">
            <v>9999030800</v>
          </cell>
          <cell r="G2926" t="str">
            <v>9999030800</v>
          </cell>
        </row>
        <row r="2927">
          <cell r="A2927" t="str">
            <v>9999030900</v>
          </cell>
          <cell r="B2927" t="str">
            <v>BS THAILAND ADMIN (HC)</v>
          </cell>
          <cell r="C2927" t="str">
            <v>IBF_AU_STATS</v>
          </cell>
          <cell r="D2927" t="str">
            <v>9999030900</v>
          </cell>
          <cell r="E2927" t="str">
            <v>9999030900</v>
          </cell>
          <cell r="F2927" t="str">
            <v>9999030900</v>
          </cell>
          <cell r="G2927" t="str">
            <v>9999030900</v>
          </cell>
        </row>
        <row r="2928">
          <cell r="A2928" t="str">
            <v>9999031000</v>
          </cell>
          <cell r="B2928" t="str">
            <v>BS TAIWAN ADMIN (HC)</v>
          </cell>
          <cell r="C2928" t="str">
            <v>IBF_AU_STATS</v>
          </cell>
          <cell r="D2928" t="str">
            <v>9999031000</v>
          </cell>
          <cell r="E2928" t="str">
            <v>9999031000</v>
          </cell>
          <cell r="F2928" t="str">
            <v>9999031000</v>
          </cell>
          <cell r="G2928" t="str">
            <v>9999031000</v>
          </cell>
        </row>
        <row r="2929">
          <cell r="A2929" t="str">
            <v>9999031100</v>
          </cell>
          <cell r="B2929" t="str">
            <v>BS SINGAPORE ADMIN (HC)</v>
          </cell>
          <cell r="C2929" t="str">
            <v>IBF_AU_STATS</v>
          </cell>
          <cell r="D2929" t="str">
            <v>9999031100</v>
          </cell>
          <cell r="E2929" t="str">
            <v>9999031100</v>
          </cell>
          <cell r="F2929" t="str">
            <v>9999031100</v>
          </cell>
          <cell r="G2929" t="str">
            <v>9999031100</v>
          </cell>
        </row>
        <row r="2930">
          <cell r="A2930" t="str">
            <v>9999031200</v>
          </cell>
          <cell r="B2930" t="str">
            <v>HR GENERALIST SUPPORT (FODHC)</v>
          </cell>
          <cell r="C2930" t="str">
            <v>IBF_AU_STATS</v>
          </cell>
          <cell r="D2930" t="str">
            <v>9999031200</v>
          </cell>
          <cell r="E2930" t="str">
            <v>9999031200</v>
          </cell>
          <cell r="F2930" t="str">
            <v>9999031200</v>
          </cell>
          <cell r="G2930" t="str">
            <v>9999031200</v>
          </cell>
        </row>
        <row r="2931">
          <cell r="A2931" t="str">
            <v>9999031300</v>
          </cell>
          <cell r="B2931" t="str">
            <v>HR GENERALIST SUPPORT (BSD)</v>
          </cell>
          <cell r="C2931" t="str">
            <v>IBF_AU_STATS</v>
          </cell>
          <cell r="D2931" t="str">
            <v>9999031300</v>
          </cell>
          <cell r="E2931" t="str">
            <v>9999031300</v>
          </cell>
          <cell r="F2931" t="str">
            <v>9999031300</v>
          </cell>
          <cell r="G2931" t="str">
            <v>9999031300</v>
          </cell>
        </row>
        <row r="2932">
          <cell r="A2932" t="str">
            <v>9999031400</v>
          </cell>
          <cell r="B2932" t="str">
            <v>HR SINGAPORE (HC)</v>
          </cell>
          <cell r="C2932" t="str">
            <v>IBF_AU_STATS</v>
          </cell>
          <cell r="D2932" t="str">
            <v>9999031400</v>
          </cell>
          <cell r="E2932" t="str">
            <v>9999031400</v>
          </cell>
          <cell r="F2932" t="str">
            <v>9999031400</v>
          </cell>
          <cell r="G2932" t="str">
            <v>9999031400</v>
          </cell>
        </row>
        <row r="2933">
          <cell r="A2933" t="str">
            <v>9999031500</v>
          </cell>
          <cell r="B2933" t="str">
            <v>HR KOREA (HC)</v>
          </cell>
          <cell r="C2933" t="str">
            <v>IBF_AU_STATS</v>
          </cell>
          <cell r="D2933" t="str">
            <v>9999031500</v>
          </cell>
          <cell r="E2933" t="str">
            <v>9999031500</v>
          </cell>
          <cell r="F2933" t="str">
            <v>9999031500</v>
          </cell>
          <cell r="G2933" t="str">
            <v>9999031500</v>
          </cell>
        </row>
        <row r="2934">
          <cell r="A2934" t="str">
            <v>9999031600</v>
          </cell>
          <cell r="B2934" t="str">
            <v>HR HK (ASIA HC)</v>
          </cell>
          <cell r="C2934" t="str">
            <v>IBF_AU_STATS</v>
          </cell>
          <cell r="D2934" t="str">
            <v>9999031600</v>
          </cell>
          <cell r="E2934" t="str">
            <v>9999031600</v>
          </cell>
          <cell r="F2934" t="str">
            <v>9999031600</v>
          </cell>
          <cell r="G2934" t="str">
            <v>9999031600</v>
          </cell>
        </row>
        <row r="2935">
          <cell r="A2935" t="str">
            <v>9999031700</v>
          </cell>
          <cell r="B2935" t="str">
            <v>HR INTL HR CENTRAL (INTL HC)</v>
          </cell>
          <cell r="C2935" t="str">
            <v>IBF_AU_STATS</v>
          </cell>
          <cell r="D2935" t="str">
            <v>9999031700</v>
          </cell>
          <cell r="E2935" t="str">
            <v>9999031700</v>
          </cell>
          <cell r="F2935" t="str">
            <v>9999031700</v>
          </cell>
          <cell r="G2935" t="str">
            <v>9999031700</v>
          </cell>
        </row>
        <row r="2936">
          <cell r="A2936" t="str">
            <v>9999031800</v>
          </cell>
          <cell r="B2936" t="str">
            <v>HR INTL ASSIGNMENT (EXPAT HC)</v>
          </cell>
          <cell r="C2936" t="str">
            <v>IBF_AU_STATS</v>
          </cell>
          <cell r="D2936" t="str">
            <v>9999031800</v>
          </cell>
          <cell r="E2936" t="str">
            <v>9999031800</v>
          </cell>
          <cell r="F2936" t="str">
            <v>9999031800</v>
          </cell>
          <cell r="G2936" t="str">
            <v>9999031800</v>
          </cell>
        </row>
        <row r="2937">
          <cell r="A2937" t="str">
            <v>9999031900</v>
          </cell>
          <cell r="B2937" t="str">
            <v>ACCTS CORPORATE REPORTING PRJ</v>
          </cell>
          <cell r="C2937" t="str">
            <v>IBF_AU_STATS</v>
          </cell>
          <cell r="D2937" t="str">
            <v>9999031900</v>
          </cell>
          <cell r="E2937" t="str">
            <v>9999031900</v>
          </cell>
          <cell r="F2937" t="str">
            <v>9999031900</v>
          </cell>
          <cell r="G2937" t="str">
            <v>9999031900</v>
          </cell>
        </row>
        <row r="2938">
          <cell r="A2938" t="str">
            <v>9999032000</v>
          </cell>
          <cell r="B2938" t="str">
            <v>FMDCOMUK</v>
          </cell>
          <cell r="C2938" t="str">
            <v>IBF_AU_STATS</v>
          </cell>
          <cell r="D2938" t="str">
            <v>9999032000</v>
          </cell>
          <cell r="E2938" t="str">
            <v>9999032000</v>
          </cell>
          <cell r="F2938" t="str">
            <v>9999032000</v>
          </cell>
          <cell r="G2938" t="str">
            <v>9999032000</v>
          </cell>
        </row>
        <row r="2939">
          <cell r="A2939" t="str">
            <v>9999032005</v>
          </cell>
          <cell r="B2939" t="str">
            <v>FMDUK</v>
          </cell>
          <cell r="C2939" t="str">
            <v>IBF_AU_STATS</v>
          </cell>
          <cell r="D2939" t="str">
            <v>9999032005</v>
          </cell>
          <cell r="E2939" t="str">
            <v>9999032005</v>
          </cell>
          <cell r="F2939" t="str">
            <v>9999032005</v>
          </cell>
          <cell r="G2939" t="str">
            <v>9999032005</v>
          </cell>
        </row>
        <row r="2940">
          <cell r="A2940" t="str">
            <v>9999032010</v>
          </cell>
          <cell r="B2940" t="str">
            <v>LONDON T AND C LEGAL RECOVERY</v>
          </cell>
          <cell r="C2940" t="str">
            <v>IBF_AU_STATS</v>
          </cell>
          <cell r="D2940" t="str">
            <v>9999032010</v>
          </cell>
          <cell r="E2940" t="str">
            <v>9999032010</v>
          </cell>
          <cell r="F2940" t="str">
            <v>9999032010</v>
          </cell>
          <cell r="G2940" t="str">
            <v>9999032010</v>
          </cell>
        </row>
        <row r="2941">
          <cell r="A2941" t="str">
            <v>9999032015</v>
          </cell>
          <cell r="B2941" t="str">
            <v>LONDON EQTY MKT SUPP RECOVERY</v>
          </cell>
          <cell r="C2941" t="str">
            <v>IBF_AU_STATS</v>
          </cell>
          <cell r="D2941" t="str">
            <v>9999032015</v>
          </cell>
          <cell r="E2941" t="str">
            <v>9999032015</v>
          </cell>
          <cell r="F2941" t="str">
            <v>9999032015</v>
          </cell>
          <cell r="G2941" t="str">
            <v>9999032015</v>
          </cell>
        </row>
        <row r="2942">
          <cell r="A2942" t="str">
            <v>9999032020</v>
          </cell>
          <cell r="B2942" t="str">
            <v>EUROPE EQTY MKT SUPP RECOVERY</v>
          </cell>
          <cell r="C2942" t="str">
            <v>IBF_AU_STATS</v>
          </cell>
          <cell r="D2942" t="str">
            <v>9999032020</v>
          </cell>
          <cell r="E2942" t="str">
            <v>9999032020</v>
          </cell>
          <cell r="F2942" t="str">
            <v>9999032020</v>
          </cell>
          <cell r="G2942" t="str">
            <v>9999032020</v>
          </cell>
        </row>
        <row r="2943">
          <cell r="A2943" t="str">
            <v>9999032025</v>
          </cell>
          <cell r="B2943" t="str">
            <v>LONDON RESEARCH RECOVERY</v>
          </cell>
          <cell r="C2943" t="str">
            <v>IBF_AU_STATS</v>
          </cell>
          <cell r="D2943" t="str">
            <v>9999032025</v>
          </cell>
          <cell r="E2943" t="str">
            <v>9999032025</v>
          </cell>
          <cell r="F2943" t="str">
            <v>9999032025</v>
          </cell>
          <cell r="G2943" t="str">
            <v>9999032025</v>
          </cell>
        </row>
        <row r="2944">
          <cell r="A2944" t="str">
            <v>9999032030</v>
          </cell>
          <cell r="B2944" t="str">
            <v>SETTBUL</v>
          </cell>
          <cell r="C2944" t="str">
            <v>IBF_AU_STATS</v>
          </cell>
          <cell r="D2944" t="str">
            <v>9999032030</v>
          </cell>
          <cell r="E2944" t="str">
            <v>9999032030</v>
          </cell>
          <cell r="F2944" t="str">
            <v>9999032030</v>
          </cell>
          <cell r="G2944" t="str">
            <v>9999032030</v>
          </cell>
        </row>
        <row r="2945">
          <cell r="A2945" t="str">
            <v>9999032035</v>
          </cell>
          <cell r="B2945" t="str">
            <v>TAXUK</v>
          </cell>
          <cell r="C2945" t="str">
            <v>IBF_AU_STATS</v>
          </cell>
          <cell r="D2945" t="str">
            <v>9999032035</v>
          </cell>
          <cell r="E2945" t="str">
            <v>9999032035</v>
          </cell>
          <cell r="F2945" t="str">
            <v>9999032035</v>
          </cell>
          <cell r="G2945" t="str">
            <v>9999032035</v>
          </cell>
        </row>
        <row r="2946">
          <cell r="A2946" t="str">
            <v>9999032100</v>
          </cell>
          <cell r="B2946" t="str">
            <v>AVERAGE INVESTMENT</v>
          </cell>
          <cell r="C2946" t="str">
            <v>IBF_AU_STATS</v>
          </cell>
          <cell r="D2946" t="str">
            <v>9999032100</v>
          </cell>
          <cell r="E2946" t="str">
            <v>9999032100</v>
          </cell>
          <cell r="F2946" t="str">
            <v>9999032100</v>
          </cell>
          <cell r="G2946" t="str">
            <v>9999032100</v>
          </cell>
        </row>
        <row r="2947">
          <cell r="A2947" t="str">
            <v>9999032200</v>
          </cell>
          <cell r="B2947" t="str">
            <v>PERM DIFF FRANK DIV DIST</v>
          </cell>
          <cell r="C2947" t="str">
            <v>IBF_AU_STATS</v>
          </cell>
          <cell r="D2947" t="str">
            <v>9999032200</v>
          </cell>
          <cell r="E2947" t="str">
            <v>9999032200</v>
          </cell>
          <cell r="F2947" t="str">
            <v>9999032200</v>
          </cell>
          <cell r="G2947" t="str">
            <v>9999032200</v>
          </cell>
        </row>
        <row r="2948">
          <cell r="A2948" t="str">
            <v>9999032210</v>
          </cell>
          <cell r="B2948" t="str">
            <v>PERM DIFF NON ASSBLE INCOME</v>
          </cell>
          <cell r="C2948" t="str">
            <v>IBF_AU_STATS</v>
          </cell>
          <cell r="D2948" t="str">
            <v>9999032210</v>
          </cell>
          <cell r="E2948" t="str">
            <v>9999032210</v>
          </cell>
          <cell r="F2948" t="str">
            <v>9999032210</v>
          </cell>
          <cell r="G2948" t="str">
            <v>9999032210</v>
          </cell>
        </row>
        <row r="2949">
          <cell r="A2949" t="str">
            <v>9999032220</v>
          </cell>
          <cell r="B2949" t="str">
            <v>PERM DIFF NON ALLOW EXPENSES</v>
          </cell>
          <cell r="C2949" t="str">
            <v>IBF_AU_STATS</v>
          </cell>
          <cell r="D2949" t="str">
            <v>9999032220</v>
          </cell>
          <cell r="E2949" t="str">
            <v>9999032220</v>
          </cell>
          <cell r="F2949" t="str">
            <v>9999032220</v>
          </cell>
          <cell r="G2949" t="str">
            <v>9999032220</v>
          </cell>
        </row>
        <row r="2950">
          <cell r="A2950" t="str">
            <v>9999032230</v>
          </cell>
          <cell r="B2950" t="str">
            <v>PERM DIFF OBU INC OR EXP</v>
          </cell>
          <cell r="C2950" t="str">
            <v>IBF_AU_STATS</v>
          </cell>
          <cell r="D2950" t="str">
            <v>9999032230</v>
          </cell>
          <cell r="E2950" t="str">
            <v>9999032230</v>
          </cell>
          <cell r="F2950" t="str">
            <v>9999032230</v>
          </cell>
          <cell r="G2950" t="str">
            <v>9999032230</v>
          </cell>
        </row>
        <row r="2951">
          <cell r="A2951" t="str">
            <v>9999032240</v>
          </cell>
          <cell r="B2951" t="str">
            <v>OTHER PER DIFFERENCES</v>
          </cell>
          <cell r="C2951" t="str">
            <v>IBF_AU_STATS</v>
          </cell>
          <cell r="D2951" t="str">
            <v>9999032240</v>
          </cell>
          <cell r="E2951" t="str">
            <v>9999032240</v>
          </cell>
          <cell r="F2951" t="str">
            <v>9999032240</v>
          </cell>
          <cell r="G2951" t="str">
            <v>9999032240</v>
          </cell>
        </row>
        <row r="2952">
          <cell r="A2952" t="str">
            <v>9999032300</v>
          </cell>
          <cell r="B2952" t="str">
            <v>ACCTS NEW YORK</v>
          </cell>
          <cell r="C2952" t="str">
            <v>IBF_AU_STATS</v>
          </cell>
          <cell r="D2952" t="str">
            <v>9999032300</v>
          </cell>
          <cell r="E2952" t="str">
            <v>9999032300</v>
          </cell>
          <cell r="F2952" t="str">
            <v>9999032300</v>
          </cell>
          <cell r="G2952" t="str">
            <v>9999032300</v>
          </cell>
        </row>
        <row r="2953">
          <cell r="A2953" t="str">
            <v>9999032310</v>
          </cell>
          <cell r="B2953" t="str">
            <v>ACCTS NEW YORK ISF</v>
          </cell>
          <cell r="C2953" t="str">
            <v>IBF_AU_STATS</v>
          </cell>
          <cell r="D2953" t="str">
            <v>9999032310</v>
          </cell>
          <cell r="E2953" t="str">
            <v>9999032310</v>
          </cell>
          <cell r="F2953" t="str">
            <v>9999032310</v>
          </cell>
          <cell r="G2953" t="str">
            <v>9999032310</v>
          </cell>
        </row>
        <row r="2954">
          <cell r="A2954" t="str">
            <v>9999032320</v>
          </cell>
          <cell r="B2954" t="str">
            <v>ACCTS MEMPHIS</v>
          </cell>
          <cell r="C2954" t="str">
            <v>IBF_AU_STATS</v>
          </cell>
          <cell r="D2954" t="str">
            <v>9999032320</v>
          </cell>
          <cell r="E2954" t="str">
            <v>9999032320</v>
          </cell>
          <cell r="F2954" t="str">
            <v>9999032320</v>
          </cell>
          <cell r="G2954" t="str">
            <v>9999032320</v>
          </cell>
        </row>
        <row r="2955">
          <cell r="A2955" t="str">
            <v>9999032330</v>
          </cell>
          <cell r="B2955" t="str">
            <v>CRELS NEW YORK</v>
          </cell>
          <cell r="C2955" t="str">
            <v>IBF_AU_STATS</v>
          </cell>
          <cell r="D2955" t="str">
            <v>9999032330</v>
          </cell>
          <cell r="E2955" t="str">
            <v>9999032330</v>
          </cell>
          <cell r="F2955" t="str">
            <v>9999032330</v>
          </cell>
          <cell r="G2955" t="str">
            <v>9999032330</v>
          </cell>
        </row>
        <row r="2956">
          <cell r="A2956" t="str">
            <v>9999032340</v>
          </cell>
          <cell r="B2956" t="str">
            <v>HR NEW YORK</v>
          </cell>
          <cell r="C2956" t="str">
            <v>IBF_AU_STATS</v>
          </cell>
          <cell r="D2956" t="str">
            <v>9999032340</v>
          </cell>
          <cell r="E2956" t="str">
            <v>9999032340</v>
          </cell>
          <cell r="F2956" t="str">
            <v>9999032340</v>
          </cell>
          <cell r="G2956" t="str">
            <v>9999032340</v>
          </cell>
        </row>
        <row r="2957">
          <cell r="A2957" t="str">
            <v>9999032350</v>
          </cell>
          <cell r="B2957" t="str">
            <v>HR TENNESSEE</v>
          </cell>
          <cell r="C2957" t="str">
            <v>IBF_AU_STATS</v>
          </cell>
          <cell r="D2957" t="str">
            <v>9999032350</v>
          </cell>
          <cell r="E2957" t="str">
            <v>9999032350</v>
          </cell>
          <cell r="F2957" t="str">
            <v>9999032350</v>
          </cell>
          <cell r="G2957" t="str">
            <v>9999032350</v>
          </cell>
        </row>
        <row r="2958">
          <cell r="A2958" t="str">
            <v>9999032360</v>
          </cell>
          <cell r="B2958" t="str">
            <v>ISD NEW YORK</v>
          </cell>
          <cell r="C2958" t="str">
            <v>IBF_AU_STATS</v>
          </cell>
          <cell r="D2958" t="str">
            <v>9999032360</v>
          </cell>
          <cell r="E2958" t="str">
            <v>9999032360</v>
          </cell>
          <cell r="F2958" t="str">
            <v>9999032360</v>
          </cell>
          <cell r="G2958" t="str">
            <v>9999032360</v>
          </cell>
        </row>
        <row r="2959">
          <cell r="A2959" t="str">
            <v>9999032370</v>
          </cell>
          <cell r="B2959" t="str">
            <v>ISD TENNESSEE</v>
          </cell>
          <cell r="C2959" t="str">
            <v>IBF_AU_STATS</v>
          </cell>
          <cell r="D2959" t="str">
            <v>9999032370</v>
          </cell>
          <cell r="E2959" t="str">
            <v>9999032370</v>
          </cell>
          <cell r="F2959" t="str">
            <v>9999032370</v>
          </cell>
          <cell r="G2959" t="str">
            <v>9999032370</v>
          </cell>
        </row>
        <row r="2960">
          <cell r="A2960" t="str">
            <v>9999032380</v>
          </cell>
          <cell r="B2960" t="str">
            <v>RMD CENTRAL NEW YORK</v>
          </cell>
          <cell r="C2960" t="str">
            <v>IBF_AU_STATS</v>
          </cell>
          <cell r="D2960" t="str">
            <v>9999032380</v>
          </cell>
          <cell r="E2960" t="str">
            <v>9999032380</v>
          </cell>
          <cell r="F2960" t="str">
            <v>9999032380</v>
          </cell>
          <cell r="G2960" t="str">
            <v>9999032380</v>
          </cell>
        </row>
        <row r="2961">
          <cell r="A2961" t="str">
            <v>9999032390</v>
          </cell>
          <cell r="B2961" t="str">
            <v>RMD COMPLIANCE NEW YORK</v>
          </cell>
          <cell r="C2961" t="str">
            <v>IBF_AU_STATS</v>
          </cell>
          <cell r="D2961" t="str">
            <v>9999032390</v>
          </cell>
          <cell r="E2961" t="str">
            <v>9999032390</v>
          </cell>
          <cell r="F2961" t="str">
            <v>9999032390</v>
          </cell>
          <cell r="G2961" t="str">
            <v>9999032390</v>
          </cell>
        </row>
        <row r="2962">
          <cell r="A2962" t="str">
            <v>9999032400</v>
          </cell>
          <cell r="B2962" t="str">
            <v>RMD CREDIT NEW YORK</v>
          </cell>
          <cell r="C2962" t="str">
            <v>IBF_AU_STATS</v>
          </cell>
          <cell r="D2962" t="str">
            <v>9999032400</v>
          </cell>
          <cell r="E2962" t="str">
            <v>9999032400</v>
          </cell>
          <cell r="F2962" t="str">
            <v>9999032400</v>
          </cell>
          <cell r="G2962" t="str">
            <v>9999032400</v>
          </cell>
        </row>
        <row r="2963">
          <cell r="A2963" t="str">
            <v>9999032410</v>
          </cell>
          <cell r="B2963" t="str">
            <v>TAX NEW YORK</v>
          </cell>
          <cell r="C2963" t="str">
            <v>IBF_AU_STATS</v>
          </cell>
          <cell r="D2963" t="str">
            <v>9999032410</v>
          </cell>
          <cell r="E2963" t="str">
            <v>9999032410</v>
          </cell>
          <cell r="F2963" t="str">
            <v>9999032410</v>
          </cell>
          <cell r="G2963" t="str">
            <v>9999032410</v>
          </cell>
        </row>
        <row r="2964">
          <cell r="A2964" t="str">
            <v>9999032420</v>
          </cell>
          <cell r="B2964" t="str">
            <v>ACCTS LONDON</v>
          </cell>
          <cell r="C2964" t="str">
            <v>IBF_AU_STATS</v>
          </cell>
          <cell r="D2964" t="str">
            <v>9999032420</v>
          </cell>
          <cell r="E2964" t="str">
            <v>9999032420</v>
          </cell>
          <cell r="F2964" t="str">
            <v>9999032420</v>
          </cell>
          <cell r="G2964" t="str">
            <v>9999032420</v>
          </cell>
        </row>
        <row r="2965">
          <cell r="A2965" t="str">
            <v>9999032430</v>
          </cell>
          <cell r="B2965" t="str">
            <v>ACCTS LONDON ISF</v>
          </cell>
          <cell r="C2965" t="str">
            <v>IBF_AU_STATS</v>
          </cell>
          <cell r="D2965" t="str">
            <v>9999032430</v>
          </cell>
          <cell r="E2965" t="str">
            <v>9999032430</v>
          </cell>
          <cell r="F2965" t="str">
            <v>9999032430</v>
          </cell>
          <cell r="G2965" t="str">
            <v>9999032430</v>
          </cell>
        </row>
        <row r="2966">
          <cell r="A2966" t="str">
            <v>9999032440</v>
          </cell>
          <cell r="B2966" t="str">
            <v>HR LONDON</v>
          </cell>
          <cell r="C2966" t="str">
            <v>IBF_AU_STATS</v>
          </cell>
          <cell r="D2966" t="str">
            <v>9999032440</v>
          </cell>
          <cell r="E2966" t="str">
            <v>9999032440</v>
          </cell>
          <cell r="F2966" t="str">
            <v>9999032440</v>
          </cell>
          <cell r="G2966" t="str">
            <v>9999032440</v>
          </cell>
        </row>
        <row r="2967">
          <cell r="A2967" t="str">
            <v>9999032450</v>
          </cell>
          <cell r="B2967" t="str">
            <v>ISD LONDON</v>
          </cell>
          <cell r="C2967" t="str">
            <v>IBF_AU_STATS</v>
          </cell>
          <cell r="D2967" t="str">
            <v>9999032450</v>
          </cell>
          <cell r="E2967" t="str">
            <v>9999032450</v>
          </cell>
          <cell r="F2967" t="str">
            <v>9999032450</v>
          </cell>
          <cell r="G2967" t="str">
            <v>9999032450</v>
          </cell>
        </row>
        <row r="2968">
          <cell r="A2968" t="str">
            <v>9999032460</v>
          </cell>
          <cell r="B2968" t="str">
            <v>RMD CREDIT LONDON</v>
          </cell>
          <cell r="C2968" t="str">
            <v>IBF_AU_STATS</v>
          </cell>
          <cell r="D2968" t="str">
            <v>9999032460</v>
          </cell>
          <cell r="E2968" t="str">
            <v>9999032460</v>
          </cell>
          <cell r="F2968" t="str">
            <v>9999032460</v>
          </cell>
          <cell r="G2968" t="str">
            <v>9999032460</v>
          </cell>
        </row>
        <row r="2969">
          <cell r="A2969" t="str">
            <v>9999032470</v>
          </cell>
          <cell r="B2969" t="str">
            <v>RMD COMPLIANCE LONDON</v>
          </cell>
          <cell r="C2969" t="str">
            <v>IBF_AU_STATS</v>
          </cell>
          <cell r="D2969" t="str">
            <v>9999032470</v>
          </cell>
          <cell r="E2969" t="str">
            <v>9999032470</v>
          </cell>
          <cell r="F2969" t="str">
            <v>9999032470</v>
          </cell>
          <cell r="G2969" t="str">
            <v>9999032470</v>
          </cell>
        </row>
        <row r="2970">
          <cell r="A2970" t="str">
            <v>9999032480</v>
          </cell>
          <cell r="B2970" t="str">
            <v>TAX LONDON</v>
          </cell>
          <cell r="C2970" t="str">
            <v>IBF_AU_STATS</v>
          </cell>
          <cell r="D2970" t="str">
            <v>9999032480</v>
          </cell>
          <cell r="E2970" t="str">
            <v>9999032480</v>
          </cell>
          <cell r="F2970" t="str">
            <v>9999032480</v>
          </cell>
          <cell r="G2970" t="str">
            <v>9999032480</v>
          </cell>
        </row>
        <row r="2971">
          <cell r="A2971" t="str">
            <v>9999032490</v>
          </cell>
          <cell r="B2971" t="str">
            <v>CRELS LONDON</v>
          </cell>
          <cell r="C2971" t="str">
            <v>IBF_AU_STATS</v>
          </cell>
          <cell r="D2971" t="str">
            <v>9999032490</v>
          </cell>
          <cell r="E2971" t="str">
            <v>9999032490</v>
          </cell>
          <cell r="F2971" t="str">
            <v>9999032490</v>
          </cell>
          <cell r="G2971" t="str">
            <v>9999032490</v>
          </cell>
        </row>
        <row r="2972">
          <cell r="A2972" t="str">
            <v>9999032500</v>
          </cell>
          <cell r="B2972" t="str">
            <v>TCCEN LONDON LEGAL</v>
          </cell>
          <cell r="C2972" t="str">
            <v>IBF_AU_STATS</v>
          </cell>
          <cell r="D2972" t="str">
            <v>9999032500</v>
          </cell>
          <cell r="E2972" t="str">
            <v>9999032500</v>
          </cell>
          <cell r="F2972" t="str">
            <v>9999032500</v>
          </cell>
          <cell r="G2972" t="str">
            <v>9999032500</v>
          </cell>
        </row>
        <row r="2973">
          <cell r="A2973" t="str">
            <v>9999032510</v>
          </cell>
          <cell r="B2973" t="str">
            <v>FOD HONG KONG</v>
          </cell>
          <cell r="C2973" t="str">
            <v>IBF_AU_STATS</v>
          </cell>
          <cell r="D2973" t="str">
            <v>9999032510</v>
          </cell>
          <cell r="E2973" t="str">
            <v>9999032510</v>
          </cell>
          <cell r="F2973" t="str">
            <v>9999032510</v>
          </cell>
          <cell r="G2973" t="str">
            <v>9999032510</v>
          </cell>
        </row>
        <row r="2974">
          <cell r="A2974" t="str">
            <v>9999032520</v>
          </cell>
          <cell r="B2974" t="str">
            <v>FOD HONG KONG ADMIN</v>
          </cell>
          <cell r="C2974" t="str">
            <v>IBF_AU_STATS</v>
          </cell>
          <cell r="D2974" t="str">
            <v>9999032520</v>
          </cell>
          <cell r="E2974" t="str">
            <v>9999032520</v>
          </cell>
          <cell r="F2974" t="str">
            <v>9999032520</v>
          </cell>
          <cell r="G2974" t="str">
            <v>9999032520</v>
          </cell>
        </row>
        <row r="2975">
          <cell r="A2975" t="str">
            <v>9999032530</v>
          </cell>
          <cell r="B2975" t="str">
            <v>FOD ASIA REGIONAL</v>
          </cell>
          <cell r="C2975" t="str">
            <v>IBF_AU_STATS</v>
          </cell>
          <cell r="D2975" t="str">
            <v>9999032530</v>
          </cell>
          <cell r="E2975" t="str">
            <v>9999032530</v>
          </cell>
          <cell r="F2975" t="str">
            <v>9999032530</v>
          </cell>
          <cell r="G2975" t="str">
            <v>9999032530</v>
          </cell>
        </row>
        <row r="2976">
          <cell r="A2976" t="str">
            <v>9999032540</v>
          </cell>
          <cell r="B2976" t="str">
            <v>CCD HONG KONG</v>
          </cell>
          <cell r="C2976" t="str">
            <v>IBF_AU_STATS</v>
          </cell>
          <cell r="D2976" t="str">
            <v>9999032540</v>
          </cell>
          <cell r="E2976" t="str">
            <v>9999032540</v>
          </cell>
          <cell r="F2976" t="str">
            <v>9999032540</v>
          </cell>
          <cell r="G2976" t="str">
            <v>9999032540</v>
          </cell>
        </row>
        <row r="2977">
          <cell r="A2977" t="str">
            <v>9999032550</v>
          </cell>
          <cell r="B2977" t="str">
            <v>ISD ITS HONG KONG</v>
          </cell>
          <cell r="C2977" t="str">
            <v>IBF_AU_STATS</v>
          </cell>
          <cell r="D2977" t="str">
            <v>9999032550</v>
          </cell>
          <cell r="E2977" t="str">
            <v>9999032550</v>
          </cell>
          <cell r="F2977" t="str">
            <v>9999032550</v>
          </cell>
          <cell r="G2977" t="str">
            <v>9999032550</v>
          </cell>
        </row>
        <row r="2978">
          <cell r="A2978" t="str">
            <v>9999032560</v>
          </cell>
          <cell r="B2978" t="str">
            <v>OPEMC HONG KONG</v>
          </cell>
          <cell r="C2978" t="str">
            <v>IBF_AU_STATS</v>
          </cell>
          <cell r="D2978" t="str">
            <v>9999032560</v>
          </cell>
          <cell r="E2978" t="str">
            <v>9999032560</v>
          </cell>
          <cell r="F2978" t="str">
            <v>9999032560</v>
          </cell>
          <cell r="G2978" t="str">
            <v>9999032560</v>
          </cell>
        </row>
        <row r="2979">
          <cell r="A2979" t="str">
            <v>9999032570</v>
          </cell>
          <cell r="B2979" t="str">
            <v>OPEMS HONG KONG</v>
          </cell>
          <cell r="C2979" t="str">
            <v>IBF_AU_STATS</v>
          </cell>
          <cell r="D2979" t="str">
            <v>9999032570</v>
          </cell>
          <cell r="E2979" t="str">
            <v>9999032570</v>
          </cell>
          <cell r="F2979" t="str">
            <v>9999032570</v>
          </cell>
          <cell r="G2979" t="str">
            <v>9999032570</v>
          </cell>
        </row>
        <row r="2980">
          <cell r="A2980" t="str">
            <v>9999032580</v>
          </cell>
          <cell r="B2980" t="str">
            <v>OPHKG HONG KONG</v>
          </cell>
          <cell r="C2980" t="str">
            <v>IBF_AU_STATS</v>
          </cell>
          <cell r="D2980" t="str">
            <v>9999032580</v>
          </cell>
          <cell r="E2980" t="str">
            <v>9999032580</v>
          </cell>
          <cell r="F2980" t="str">
            <v>9999032580</v>
          </cell>
          <cell r="G2980" t="str">
            <v>9999032580</v>
          </cell>
        </row>
        <row r="2981">
          <cell r="A2981" t="str">
            <v>9999032590</v>
          </cell>
          <cell r="B2981" t="str">
            <v>RMD COMPLIANCE HONG KONG</v>
          </cell>
          <cell r="C2981" t="str">
            <v>IBF_AU_STATS</v>
          </cell>
          <cell r="D2981" t="str">
            <v>9999032590</v>
          </cell>
          <cell r="E2981" t="str">
            <v>9999032590</v>
          </cell>
          <cell r="F2981" t="str">
            <v>9999032590</v>
          </cell>
          <cell r="G2981" t="str">
            <v>9999032590</v>
          </cell>
        </row>
        <row r="2982">
          <cell r="A2982" t="str">
            <v>9999032600</v>
          </cell>
          <cell r="B2982" t="str">
            <v>TCCEN HONG KONG LEGAL</v>
          </cell>
          <cell r="C2982" t="str">
            <v>IBF_AU_STATS</v>
          </cell>
          <cell r="D2982" t="str">
            <v>9999032600</v>
          </cell>
          <cell r="E2982" t="str">
            <v>9999032600</v>
          </cell>
          <cell r="F2982" t="str">
            <v>9999032600</v>
          </cell>
          <cell r="G2982" t="str">
            <v>9999032600</v>
          </cell>
        </row>
        <row r="2983">
          <cell r="A2983" t="str">
            <v>9999032610</v>
          </cell>
          <cell r="B2983" t="str">
            <v>TAX HONG KONG</v>
          </cell>
          <cell r="C2983" t="str">
            <v>IBF_AU_STATS</v>
          </cell>
          <cell r="D2983" t="str">
            <v>9999032610</v>
          </cell>
          <cell r="E2983" t="str">
            <v>9999032610</v>
          </cell>
          <cell r="F2983" t="str">
            <v>9999032610</v>
          </cell>
          <cell r="G2983" t="str">
            <v>9999032610</v>
          </cell>
        </row>
        <row r="2984">
          <cell r="A2984" t="str">
            <v>9999032620</v>
          </cell>
          <cell r="B2984" t="str">
            <v>PERM DIFF  TAX EXP NOT BOOKED</v>
          </cell>
          <cell r="C2984" t="str">
            <v>IBF_AU_STATS</v>
          </cell>
          <cell r="D2984" t="str">
            <v>9999032620</v>
          </cell>
          <cell r="E2984" t="str">
            <v>9999032620</v>
          </cell>
          <cell r="F2984" t="str">
            <v>9999032620</v>
          </cell>
          <cell r="G2984" t="str">
            <v>9999032620</v>
          </cell>
        </row>
        <row r="2985">
          <cell r="A2985" t="str">
            <v>9999033100</v>
          </cell>
          <cell r="B2985" t="str">
            <v>MORTGAGES EXECUTIVE</v>
          </cell>
          <cell r="C2985" t="str">
            <v>IBF_AU_STATS</v>
          </cell>
          <cell r="D2985" t="str">
            <v>9999033100</v>
          </cell>
          <cell r="E2985" t="str">
            <v>9999033100</v>
          </cell>
          <cell r="F2985" t="str">
            <v>9999033100</v>
          </cell>
          <cell r="G2985" t="str">
            <v>9999033100</v>
          </cell>
        </row>
        <row r="2986">
          <cell r="A2986" t="str">
            <v>9999033200</v>
          </cell>
          <cell r="B2986" t="str">
            <v>B&amp;S EXECUTIVE</v>
          </cell>
          <cell r="C2986" t="str">
            <v>IBF_AU_STATS</v>
          </cell>
          <cell r="D2986" t="str">
            <v>9999033200</v>
          </cell>
          <cell r="E2986" t="str">
            <v>9999033200</v>
          </cell>
          <cell r="F2986" t="str">
            <v>9999033200</v>
          </cell>
          <cell r="G2986" t="str">
            <v>9999033200</v>
          </cell>
        </row>
        <row r="2987">
          <cell r="A2987" t="str">
            <v>9999033300</v>
          </cell>
          <cell r="B2987" t="str">
            <v>REVERSE MORTGAGES</v>
          </cell>
          <cell r="C2987" t="str">
            <v>IBF_AU_STATS</v>
          </cell>
          <cell r="D2987" t="str">
            <v>9999033300</v>
          </cell>
          <cell r="E2987" t="str">
            <v>9999033300</v>
          </cell>
          <cell r="F2987" t="str">
            <v>9999033300</v>
          </cell>
          <cell r="G2987" t="str">
            <v>9999033300</v>
          </cell>
        </row>
        <row r="2988">
          <cell r="A2988" t="str">
            <v>9999035000</v>
          </cell>
          <cell r="B2988" t="str">
            <v>EMG QUANT STAT RECOVERY ACCT</v>
          </cell>
          <cell r="C2988" t="str">
            <v>IBF_AU_STATS</v>
          </cell>
          <cell r="D2988" t="str">
            <v>9999035000</v>
          </cell>
          <cell r="E2988" t="str">
            <v>9999035000</v>
          </cell>
          <cell r="F2988" t="str">
            <v>9999035000</v>
          </cell>
          <cell r="G2988" t="str">
            <v>9999035000</v>
          </cell>
        </row>
        <row r="2989">
          <cell r="A2989" t="str">
            <v>9999035001</v>
          </cell>
          <cell r="B2989" t="str">
            <v>EMG IT SYD STAT RECOVERY ACCT</v>
          </cell>
          <cell r="C2989" t="str">
            <v>IBF_AU_STATS</v>
          </cell>
          <cell r="D2989" t="str">
            <v>9999035001</v>
          </cell>
          <cell r="E2989" t="str">
            <v>9999035001</v>
          </cell>
          <cell r="F2989" t="str">
            <v>9999035001</v>
          </cell>
          <cell r="G2989" t="str">
            <v>9999035001</v>
          </cell>
        </row>
        <row r="2990">
          <cell r="A2990" t="str">
            <v>9999035002</v>
          </cell>
          <cell r="B2990" t="str">
            <v>EMG IT HK STAT RECOVERY ACCT</v>
          </cell>
          <cell r="C2990" t="str">
            <v>IBF_AU_STATS</v>
          </cell>
          <cell r="D2990" t="str">
            <v>9999035002</v>
          </cell>
          <cell r="E2990" t="str">
            <v>9999035002</v>
          </cell>
          <cell r="F2990" t="str">
            <v>9999035002</v>
          </cell>
          <cell r="G2990" t="str">
            <v>9999035002</v>
          </cell>
        </row>
        <row r="2991">
          <cell r="A2991" t="str">
            <v>9999035003</v>
          </cell>
          <cell r="B2991" t="str">
            <v>EMG LEGAL STRUCT STAT RECOVERY</v>
          </cell>
          <cell r="C2991" t="str">
            <v>IBF_AU_STATS</v>
          </cell>
          <cell r="D2991" t="str">
            <v>9999035003</v>
          </cell>
          <cell r="E2991" t="str">
            <v>9999035003</v>
          </cell>
          <cell r="F2991" t="str">
            <v>9999035003</v>
          </cell>
          <cell r="G2991" t="str">
            <v>9999035003</v>
          </cell>
        </row>
        <row r="2992">
          <cell r="A2992" t="str">
            <v>9999035004</v>
          </cell>
          <cell r="B2992" t="str">
            <v>EMG CHG MGMT STAT RECOVERY ACC</v>
          </cell>
          <cell r="C2992" t="str">
            <v>IBF_AU_STATS</v>
          </cell>
          <cell r="D2992" t="str">
            <v>9999035004</v>
          </cell>
          <cell r="E2992" t="str">
            <v>9999035004</v>
          </cell>
          <cell r="F2992" t="str">
            <v>9999035004</v>
          </cell>
          <cell r="G2992" t="str">
            <v>9999035004</v>
          </cell>
        </row>
        <row r="2993">
          <cell r="A2993" t="str">
            <v>9999035005</v>
          </cell>
          <cell r="B2993" t="str">
            <v>EMG AUST CENTRAL STAT RECOVERY</v>
          </cell>
          <cell r="C2993" t="str">
            <v>IBF_AU_STATS</v>
          </cell>
          <cell r="D2993" t="str">
            <v>9999035005</v>
          </cell>
          <cell r="E2993" t="str">
            <v>9999035005</v>
          </cell>
          <cell r="F2993" t="str">
            <v>9999035005</v>
          </cell>
          <cell r="G2993" t="str">
            <v>9999035005</v>
          </cell>
        </row>
        <row r="2994">
          <cell r="A2994" t="str">
            <v>9999035006</v>
          </cell>
          <cell r="B2994" t="str">
            <v>EMG LEGAL STRUCT HK STAT RECOV</v>
          </cell>
          <cell r="C2994" t="str">
            <v>IBF_AU_STATS</v>
          </cell>
          <cell r="D2994" t="str">
            <v>9999035006</v>
          </cell>
          <cell r="E2994" t="str">
            <v>9999035006</v>
          </cell>
          <cell r="F2994" t="str">
            <v>9999035006</v>
          </cell>
          <cell r="G2994" t="str">
            <v>9999035006</v>
          </cell>
        </row>
        <row r="2995">
          <cell r="A2995" t="str">
            <v>9999035007</v>
          </cell>
          <cell r="B2995" t="str">
            <v>EMG BORM STAT RECOVERY ACCT</v>
          </cell>
          <cell r="C2995" t="str">
            <v>IBF_AU_STATS</v>
          </cell>
          <cell r="D2995" t="str">
            <v>9999035007</v>
          </cell>
          <cell r="E2995" t="str">
            <v>9999035007</v>
          </cell>
          <cell r="F2995" t="str">
            <v>9999035007</v>
          </cell>
          <cell r="G2995" t="str">
            <v>9999035007</v>
          </cell>
        </row>
        <row r="2996">
          <cell r="A2996" t="str">
            <v>9999035008</v>
          </cell>
          <cell r="B2996" t="str">
            <v>EMG EMS SYD STAT RECOVERY ACCT</v>
          </cell>
          <cell r="C2996" t="str">
            <v>IBF_AU_STATS</v>
          </cell>
          <cell r="D2996" t="str">
            <v>9999035008</v>
          </cell>
          <cell r="E2996" t="str">
            <v>9999035008</v>
          </cell>
          <cell r="F2996" t="str">
            <v>9999035008</v>
          </cell>
          <cell r="G2996" t="str">
            <v>9999035008</v>
          </cell>
        </row>
        <row r="2997">
          <cell r="A2997" t="str">
            <v>9999035009</v>
          </cell>
          <cell r="B2997" t="str">
            <v>EMG EMS CENTRAL STAT RECOVERY</v>
          </cell>
          <cell r="C2997" t="str">
            <v>IBF_AU_STATS</v>
          </cell>
          <cell r="D2997" t="str">
            <v>9999035009</v>
          </cell>
          <cell r="E2997" t="str">
            <v>9999035009</v>
          </cell>
          <cell r="F2997" t="str">
            <v>9999035009</v>
          </cell>
          <cell r="G2997" t="str">
            <v>9999035009</v>
          </cell>
        </row>
        <row r="2998">
          <cell r="A2998" t="str">
            <v>9999035010</v>
          </cell>
          <cell r="B2998" t="str">
            <v>EMG EMS EQF STAT RECOVERY ACCT</v>
          </cell>
          <cell r="C2998" t="str">
            <v>IBF_AU_STATS</v>
          </cell>
          <cell r="D2998" t="str">
            <v>9999035010</v>
          </cell>
          <cell r="E2998" t="str">
            <v>9999035010</v>
          </cell>
          <cell r="F2998" t="str">
            <v>9999035010</v>
          </cell>
          <cell r="G2998" t="str">
            <v>9999035010</v>
          </cell>
        </row>
        <row r="2999">
          <cell r="A2999" t="str">
            <v>9999035011</v>
          </cell>
          <cell r="B2999" t="str">
            <v>EMG EMS NY STAT RECOVERY ACCT</v>
          </cell>
          <cell r="C2999" t="str">
            <v>IBF_AU_STATS</v>
          </cell>
          <cell r="D2999" t="str">
            <v>9999035011</v>
          </cell>
          <cell r="E2999" t="str">
            <v>9999035011</v>
          </cell>
          <cell r="F2999" t="str">
            <v>9999035011</v>
          </cell>
          <cell r="G2999" t="str">
            <v>9999035011</v>
          </cell>
        </row>
        <row r="3000">
          <cell r="A3000" t="str">
            <v>9999035012</v>
          </cell>
          <cell r="B3000" t="str">
            <v>EMG EMS INTL STAT RECOVERY ACC</v>
          </cell>
          <cell r="C3000" t="str">
            <v>IBF_AU_STATS</v>
          </cell>
          <cell r="D3000" t="str">
            <v>9999035012</v>
          </cell>
          <cell r="E3000" t="str">
            <v>9999035012</v>
          </cell>
          <cell r="F3000" t="str">
            <v>9999035012</v>
          </cell>
          <cell r="G3000" t="str">
            <v>9999035012</v>
          </cell>
        </row>
        <row r="3001">
          <cell r="A3001" t="str">
            <v>9999035013</v>
          </cell>
          <cell r="B3001" t="str">
            <v>EMG EMS EQF NY STAT RECOVERY A</v>
          </cell>
          <cell r="C3001" t="str">
            <v>IBF_AU_STATS</v>
          </cell>
          <cell r="D3001" t="str">
            <v>9999035013</v>
          </cell>
          <cell r="E3001" t="str">
            <v>9999035013</v>
          </cell>
          <cell r="F3001" t="str">
            <v>9999035013</v>
          </cell>
          <cell r="G3001" t="str">
            <v>9999035013</v>
          </cell>
        </row>
        <row r="3002">
          <cell r="A3002" t="str">
            <v>9999035014</v>
          </cell>
          <cell r="B3002" t="str">
            <v>EMG GES SYD STAT RECOVERY ACCT</v>
          </cell>
          <cell r="C3002" t="str">
            <v>IBF_AU_STATS</v>
          </cell>
          <cell r="D3002" t="str">
            <v>9999035014</v>
          </cell>
          <cell r="E3002" t="str">
            <v>9999035014</v>
          </cell>
          <cell r="F3002" t="str">
            <v>9999035014</v>
          </cell>
          <cell r="G3002" t="str">
            <v>9999035014</v>
          </cell>
        </row>
        <row r="3003">
          <cell r="A3003" t="str">
            <v>9999035015</v>
          </cell>
          <cell r="B3003" t="str">
            <v>EMG GES NY STAT RECOVERY ACCT</v>
          </cell>
          <cell r="C3003" t="str">
            <v>IBF_AU_STATS</v>
          </cell>
          <cell r="D3003" t="str">
            <v>9999035015</v>
          </cell>
          <cell r="E3003" t="str">
            <v>9999035015</v>
          </cell>
          <cell r="F3003" t="str">
            <v>9999035015</v>
          </cell>
          <cell r="G3003" t="str">
            <v>9999035015</v>
          </cell>
        </row>
        <row r="3004">
          <cell r="A3004" t="str">
            <v>9999035016</v>
          </cell>
          <cell r="B3004" t="str">
            <v>EMG GES INTL STAT RECOVERY ACC</v>
          </cell>
          <cell r="C3004" t="str">
            <v>IBF_AU_STATS</v>
          </cell>
          <cell r="D3004" t="str">
            <v>9999035016</v>
          </cell>
          <cell r="E3004" t="str">
            <v>9999035016</v>
          </cell>
          <cell r="F3004" t="str">
            <v>9999035016</v>
          </cell>
          <cell r="G3004" t="str">
            <v>9999035016</v>
          </cell>
        </row>
        <row r="3005">
          <cell r="A3005" t="str">
            <v>9999035017</v>
          </cell>
          <cell r="B3005" t="str">
            <v>EMG FPD FUNPR STAT RECOVERY AC</v>
          </cell>
          <cell r="C3005" t="str">
            <v>IBF_AU_STATS</v>
          </cell>
          <cell r="D3005" t="str">
            <v>9999035017</v>
          </cell>
          <cell r="E3005" t="str">
            <v>9999035017</v>
          </cell>
          <cell r="F3005" t="str">
            <v>9999035017</v>
          </cell>
          <cell r="G3005" t="str">
            <v>9999035017</v>
          </cell>
        </row>
        <row r="3006">
          <cell r="A3006" t="str">
            <v>9999035018</v>
          </cell>
          <cell r="B3006" t="str">
            <v>EMG FPD EMCEN STAT RECOVERY AC</v>
          </cell>
          <cell r="C3006" t="str">
            <v>IBF_AU_STATS</v>
          </cell>
          <cell r="D3006" t="str">
            <v>9999035018</v>
          </cell>
          <cell r="E3006" t="str">
            <v>9999035018</v>
          </cell>
          <cell r="F3006" t="str">
            <v>9999035018</v>
          </cell>
          <cell r="G3006" t="str">
            <v>9999035018</v>
          </cell>
        </row>
        <row r="3007">
          <cell r="A3007" t="str">
            <v>9999035019</v>
          </cell>
          <cell r="B3007" t="str">
            <v>EMG FPD RMGMT STAT RECOVERY AC</v>
          </cell>
          <cell r="C3007" t="str">
            <v>IBF_AU_STATS</v>
          </cell>
          <cell r="D3007" t="str">
            <v>9999035019</v>
          </cell>
          <cell r="E3007" t="str">
            <v>9999035019</v>
          </cell>
          <cell r="F3007" t="str">
            <v>9999035019</v>
          </cell>
          <cell r="G3007" t="str">
            <v>9999035019</v>
          </cell>
        </row>
        <row r="3008">
          <cell r="A3008" t="str">
            <v>9999035020</v>
          </cell>
          <cell r="B3008" t="str">
            <v>EMG FPD SSFUM STAT RECOVERY AC</v>
          </cell>
          <cell r="C3008" t="str">
            <v>IBF_AU_STATS</v>
          </cell>
          <cell r="D3008" t="str">
            <v>9999035020</v>
          </cell>
          <cell r="E3008" t="str">
            <v>9999035020</v>
          </cell>
          <cell r="F3008" t="str">
            <v>9999035020</v>
          </cell>
          <cell r="G3008" t="str">
            <v>9999035020</v>
          </cell>
        </row>
        <row r="3009">
          <cell r="A3009" t="str">
            <v>9999035021</v>
          </cell>
          <cell r="B3009" t="str">
            <v>EMG FPD SSFUM NEW STAT RECOVER</v>
          </cell>
          <cell r="C3009" t="str">
            <v>IBF_AU_STATS</v>
          </cell>
          <cell r="D3009" t="str">
            <v>9999035021</v>
          </cell>
          <cell r="E3009" t="str">
            <v>9999035021</v>
          </cell>
          <cell r="F3009" t="str">
            <v>9999035021</v>
          </cell>
          <cell r="G3009" t="str">
            <v>9999035021</v>
          </cell>
        </row>
        <row r="3010">
          <cell r="A3010" t="str">
            <v>9999035022</v>
          </cell>
          <cell r="B3010" t="str">
            <v>EMG FPD SSFUM DST STAT RECOVER</v>
          </cell>
          <cell r="C3010" t="str">
            <v>IBF_AU_STATS</v>
          </cell>
          <cell r="D3010" t="str">
            <v>9999035022</v>
          </cell>
          <cell r="E3010" t="str">
            <v>9999035022</v>
          </cell>
          <cell r="F3010" t="str">
            <v>9999035022</v>
          </cell>
          <cell r="G3010" t="str">
            <v>9999035022</v>
          </cell>
        </row>
        <row r="3011">
          <cell r="A3011" t="str">
            <v>9999035023</v>
          </cell>
          <cell r="B3011" t="str">
            <v>EMG IMAGINE STAT RECOVERY ACCT</v>
          </cell>
          <cell r="C3011" t="str">
            <v>IBF_AU_STATS</v>
          </cell>
          <cell r="D3011" t="str">
            <v>9999035023</v>
          </cell>
          <cell r="E3011" t="str">
            <v>9999035023</v>
          </cell>
          <cell r="F3011" t="str">
            <v>9999035023</v>
          </cell>
          <cell r="G3011" t="str">
            <v>9999035023</v>
          </cell>
        </row>
        <row r="3012">
          <cell r="A3012" t="str">
            <v>9999035024</v>
          </cell>
          <cell r="B3012" t="str">
            <v>EMG IMAGINE AU SITE STAT RECOV</v>
          </cell>
          <cell r="C3012" t="str">
            <v>IBF_AU_STATS</v>
          </cell>
          <cell r="D3012" t="str">
            <v>9999035024</v>
          </cell>
          <cell r="E3012" t="str">
            <v>9999035024</v>
          </cell>
          <cell r="F3012" t="str">
            <v>9999035024</v>
          </cell>
          <cell r="G3012" t="str">
            <v>9999035024</v>
          </cell>
        </row>
        <row r="3013">
          <cell r="A3013" t="str">
            <v>9999035025</v>
          </cell>
          <cell r="B3013" t="str">
            <v>EMG IMAGINE HK SITE STAT RECOV</v>
          </cell>
          <cell r="C3013" t="str">
            <v>IBF_AU_STATS</v>
          </cell>
          <cell r="D3013" t="str">
            <v>9999035025</v>
          </cell>
          <cell r="E3013" t="str">
            <v>9999035025</v>
          </cell>
          <cell r="F3013" t="str">
            <v>9999035025</v>
          </cell>
          <cell r="G3013" t="str">
            <v>9999035025</v>
          </cell>
        </row>
        <row r="3014">
          <cell r="A3014" t="str">
            <v>9999035026</v>
          </cell>
          <cell r="B3014" t="str">
            <v>EMG IMAGINE ITD SITE STAT RECO</v>
          </cell>
          <cell r="C3014" t="str">
            <v>IBF_AU_STATS</v>
          </cell>
          <cell r="D3014" t="str">
            <v>9999035026</v>
          </cell>
          <cell r="E3014" t="str">
            <v>9999035026</v>
          </cell>
          <cell r="F3014" t="str">
            <v>9999035026</v>
          </cell>
          <cell r="G3014" t="str">
            <v>9999035026</v>
          </cell>
        </row>
        <row r="3015">
          <cell r="A3015" t="str">
            <v>9999035027</v>
          </cell>
          <cell r="B3015" t="str">
            <v>EMG IMAGINE ATD SITE STAT RECO</v>
          </cell>
          <cell r="C3015" t="str">
            <v>IBF_AU_STATS</v>
          </cell>
          <cell r="D3015" t="str">
            <v>9999035027</v>
          </cell>
          <cell r="E3015" t="str">
            <v>9999035027</v>
          </cell>
          <cell r="F3015" t="str">
            <v>9999035027</v>
          </cell>
          <cell r="G3015" t="str">
            <v>9999035027</v>
          </cell>
        </row>
        <row r="3016">
          <cell r="A3016" t="str">
            <v>9999035028</v>
          </cell>
          <cell r="B3016" t="str">
            <v>EMG IMAGINE BR SITE STAT RECOV</v>
          </cell>
          <cell r="C3016" t="str">
            <v>IBF_AU_STATS</v>
          </cell>
          <cell r="D3016" t="str">
            <v>9999035028</v>
          </cell>
          <cell r="E3016" t="str">
            <v>9999035028</v>
          </cell>
          <cell r="F3016" t="str">
            <v>9999035028</v>
          </cell>
          <cell r="G3016" t="str">
            <v>9999035028</v>
          </cell>
        </row>
        <row r="3017">
          <cell r="A3017" t="str">
            <v>9999035029</v>
          </cell>
          <cell r="B3017" t="str">
            <v>EMG EMS FUNDS ADMIN RECOVERY A</v>
          </cell>
          <cell r="C3017" t="str">
            <v>IBF_AU_STATS</v>
          </cell>
          <cell r="D3017" t="str">
            <v>9999035029</v>
          </cell>
          <cell r="E3017" t="str">
            <v>9999035029</v>
          </cell>
          <cell r="F3017" t="str">
            <v>9999035029</v>
          </cell>
          <cell r="G3017" t="str">
            <v>9999035029</v>
          </cell>
        </row>
        <row r="3018">
          <cell r="A3018" t="str">
            <v>9999035030</v>
          </cell>
          <cell r="B3018" t="str">
            <v>EMG EMS EQUITY FINANCE LONDON</v>
          </cell>
          <cell r="C3018" t="str">
            <v>IBF_AU_STATS</v>
          </cell>
          <cell r="D3018" t="str">
            <v>9999035030</v>
          </cell>
          <cell r="E3018" t="str">
            <v>9999035030</v>
          </cell>
          <cell r="F3018" t="str">
            <v>9999035030</v>
          </cell>
          <cell r="G3018" t="str">
            <v>9999035030</v>
          </cell>
        </row>
        <row r="3019">
          <cell r="A3019" t="str">
            <v>9999035031</v>
          </cell>
          <cell r="B3019" t="str">
            <v>EMG STAT RECOVERY EMS LON</v>
          </cell>
          <cell r="C3019" t="str">
            <v>IBF_AU_STATS</v>
          </cell>
          <cell r="D3019" t="str">
            <v>9999035031</v>
          </cell>
          <cell r="E3019" t="str">
            <v>9999035031</v>
          </cell>
          <cell r="F3019" t="str">
            <v>9999035031</v>
          </cell>
          <cell r="G3019" t="str">
            <v>9999035031</v>
          </cell>
        </row>
        <row r="3020">
          <cell r="A3020" t="str">
            <v>9999035032</v>
          </cell>
          <cell r="B3020" t="str">
            <v>EMG STAT RECOVERY GES LON</v>
          </cell>
          <cell r="C3020" t="str">
            <v>IBF_AU_STATS</v>
          </cell>
          <cell r="D3020" t="str">
            <v>9999035032</v>
          </cell>
          <cell r="E3020" t="str">
            <v>9999035032</v>
          </cell>
          <cell r="F3020" t="str">
            <v>9999035032</v>
          </cell>
          <cell r="G3020" t="str">
            <v>9999035032</v>
          </cell>
        </row>
        <row r="3021">
          <cell r="A3021" t="str">
            <v>9999035033</v>
          </cell>
          <cell r="B3021" t="str">
            <v>EMG STAT RECOVERY EMSSAF</v>
          </cell>
          <cell r="C3021" t="str">
            <v>IBF_AU_STATS</v>
          </cell>
          <cell r="D3021" t="str">
            <v>9999035033</v>
          </cell>
          <cell r="E3021" t="str">
            <v>9999035033</v>
          </cell>
          <cell r="F3021" t="str">
            <v>9999035033</v>
          </cell>
          <cell r="G3021" t="str">
            <v>9999035033</v>
          </cell>
        </row>
        <row r="3022">
          <cell r="A3022" t="str">
            <v>9999035034</v>
          </cell>
          <cell r="B3022" t="str">
            <v>EMG STAT RECOVERY GLSTR</v>
          </cell>
          <cell r="C3022" t="str">
            <v>IBF_AU_STATS</v>
          </cell>
          <cell r="D3022" t="str">
            <v>9999035034</v>
          </cell>
          <cell r="E3022" t="str">
            <v>9999035034</v>
          </cell>
          <cell r="F3022" t="str">
            <v>9999035034</v>
          </cell>
          <cell r="G3022" t="str">
            <v>9999035034</v>
          </cell>
        </row>
        <row r="3023">
          <cell r="A3023" t="str">
            <v>9999035035</v>
          </cell>
          <cell r="B3023" t="str">
            <v>EMG STAT RECOVERY EMS HKG CENT</v>
          </cell>
          <cell r="C3023" t="str">
            <v>IBF_AU_STATS</v>
          </cell>
          <cell r="D3023" t="str">
            <v>9999035035</v>
          </cell>
          <cell r="E3023" t="str">
            <v>9999035035</v>
          </cell>
          <cell r="F3023" t="str">
            <v>9999035035</v>
          </cell>
          <cell r="G3023" t="str">
            <v>9999035035</v>
          </cell>
        </row>
        <row r="3024">
          <cell r="A3024" t="str">
            <v>9999035036</v>
          </cell>
          <cell r="B3024" t="str">
            <v>EMG LON LEGST STATS</v>
          </cell>
          <cell r="C3024" t="str">
            <v>IBF_AU_STATS</v>
          </cell>
          <cell r="D3024" t="str">
            <v>9999035036</v>
          </cell>
          <cell r="E3024" t="str">
            <v>9999035036</v>
          </cell>
          <cell r="F3024" t="str">
            <v>9999035036</v>
          </cell>
          <cell r="G3024" t="str">
            <v>9999035036</v>
          </cell>
        </row>
        <row r="3025">
          <cell r="A3025" t="str">
            <v>9999035037</v>
          </cell>
          <cell r="B3025" t="str">
            <v>EMG NYC LEGST STATS RECOVERY</v>
          </cell>
          <cell r="C3025" t="str">
            <v>IBF_AU_STATS</v>
          </cell>
          <cell r="D3025" t="str">
            <v>9999035037</v>
          </cell>
          <cell r="E3025" t="str">
            <v>9999035037</v>
          </cell>
          <cell r="F3025" t="str">
            <v>9999035037</v>
          </cell>
          <cell r="G3025" t="str">
            <v>9999035037</v>
          </cell>
        </row>
        <row r="3026">
          <cell r="A3026" t="str">
            <v>9999035038</v>
          </cell>
          <cell r="B3026" t="str">
            <v>EMG KOREA LEGST STATS RECOVERY</v>
          </cell>
          <cell r="C3026" t="str">
            <v>IBF_AU_STATS</v>
          </cell>
          <cell r="D3026" t="str">
            <v>9999035038</v>
          </cell>
          <cell r="E3026" t="str">
            <v>9999035038</v>
          </cell>
          <cell r="F3026" t="str">
            <v>9999035038</v>
          </cell>
          <cell r="G3026" t="str">
            <v>9999035038</v>
          </cell>
        </row>
        <row r="3027">
          <cell r="A3027" t="str">
            <v>9999035039</v>
          </cell>
          <cell r="B3027" t="str">
            <v>EMG SNG LEGST STATS RECOVERY</v>
          </cell>
          <cell r="C3027" t="str">
            <v>IBF_AU_STATS</v>
          </cell>
          <cell r="D3027" t="str">
            <v>9999035039</v>
          </cell>
          <cell r="E3027" t="str">
            <v>9999035039</v>
          </cell>
          <cell r="F3027" t="str">
            <v>9999035039</v>
          </cell>
          <cell r="G3027" t="str">
            <v>9999035039</v>
          </cell>
        </row>
        <row r="3028">
          <cell r="A3028" t="str">
            <v>9999035040</v>
          </cell>
          <cell r="B3028" t="str">
            <v>EMG EMS LON CENTRAL</v>
          </cell>
          <cell r="C3028" t="str">
            <v>IBF_AU_STATS</v>
          </cell>
          <cell r="D3028" t="str">
            <v>9999035040</v>
          </cell>
          <cell r="E3028" t="str">
            <v>9999035040</v>
          </cell>
          <cell r="F3028" t="str">
            <v>9999035040</v>
          </cell>
          <cell r="G3028" t="str">
            <v>9999035040</v>
          </cell>
        </row>
        <row r="3029">
          <cell r="A3029" t="str">
            <v>9999035041</v>
          </cell>
          <cell r="B3029" t="str">
            <v>EMG EMS GES DOMESTIC _IBG</v>
          </cell>
          <cell r="C3029" t="str">
            <v>IBF_AU_STATS</v>
          </cell>
          <cell r="D3029" t="str">
            <v>9999035041</v>
          </cell>
          <cell r="E3029" t="str">
            <v>9999035041</v>
          </cell>
          <cell r="F3029" t="str">
            <v>9999035041</v>
          </cell>
          <cell r="G3029" t="str">
            <v>9999035041</v>
          </cell>
        </row>
        <row r="3030">
          <cell r="A3030" t="str">
            <v>9999035042</v>
          </cell>
          <cell r="B3030" t="str">
            <v>EMS KOREA COSTS</v>
          </cell>
          <cell r="C3030" t="str">
            <v>IBF_AU_STATS</v>
          </cell>
          <cell r="D3030" t="str">
            <v>9999035042</v>
          </cell>
          <cell r="E3030" t="str">
            <v>9999035042</v>
          </cell>
          <cell r="F3030" t="str">
            <v>9999035042</v>
          </cell>
          <cell r="G3030" t="str">
            <v>9999035042</v>
          </cell>
        </row>
        <row r="3031">
          <cell r="A3031" t="str">
            <v>9999035043</v>
          </cell>
          <cell r="B3031" t="str">
            <v>RECOVERY FOR IT LONDON</v>
          </cell>
          <cell r="C3031" t="str">
            <v>IBF_AU_STATS</v>
          </cell>
          <cell r="D3031" t="str">
            <v>9999035043</v>
          </cell>
          <cell r="E3031" t="str">
            <v>9999035043</v>
          </cell>
          <cell r="F3031" t="str">
            <v>9999035043</v>
          </cell>
          <cell r="G3031" t="str">
            <v>9999035043</v>
          </cell>
        </row>
        <row r="3032">
          <cell r="A3032" t="str">
            <v>9999038000</v>
          </cell>
          <cell r="B3032" t="str">
            <v>IBG FTE HEADCOUNT</v>
          </cell>
          <cell r="C3032" t="str">
            <v>IBF_AU_STATS</v>
          </cell>
          <cell r="D3032" t="str">
            <v>9999038000</v>
          </cell>
          <cell r="E3032" t="str">
            <v>9999038000</v>
          </cell>
          <cell r="F3032" t="str">
            <v>9999038000</v>
          </cell>
          <cell r="G3032" t="str">
            <v>9999038000</v>
          </cell>
        </row>
        <row r="3033">
          <cell r="A3033" t="str">
            <v>9999040001</v>
          </cell>
          <cell r="B3033" t="str">
            <v>CUSTOMER CONTACT DIRECT COSTS</v>
          </cell>
          <cell r="C3033" t="str">
            <v>IBF_AU_STATS</v>
          </cell>
          <cell r="D3033" t="str">
            <v>9999040001</v>
          </cell>
          <cell r="E3033" t="str">
            <v>9999040001</v>
          </cell>
          <cell r="F3033" t="str">
            <v>9999040001</v>
          </cell>
          <cell r="G3033" t="str">
            <v>9999040001</v>
          </cell>
        </row>
        <row r="3034">
          <cell r="A3034" t="str">
            <v>9999040002</v>
          </cell>
          <cell r="B3034" t="str">
            <v>MORTGAGES LENDING DIRECT COSTS</v>
          </cell>
          <cell r="C3034" t="str">
            <v>IBF_AU_STATS</v>
          </cell>
          <cell r="D3034" t="str">
            <v>9999040002</v>
          </cell>
          <cell r="E3034" t="str">
            <v>9999040002</v>
          </cell>
          <cell r="F3034" t="str">
            <v>9999040002</v>
          </cell>
          <cell r="G3034" t="str">
            <v>9999040002</v>
          </cell>
        </row>
        <row r="3035">
          <cell r="A3035" t="str">
            <v>9999040003</v>
          </cell>
          <cell r="B3035" t="str">
            <v>MORTGAGES SERVICES DIRECT COST</v>
          </cell>
          <cell r="C3035" t="str">
            <v>IBF_AU_STATS</v>
          </cell>
          <cell r="D3035" t="str">
            <v>9999040003</v>
          </cell>
          <cell r="E3035" t="str">
            <v>9999040003</v>
          </cell>
          <cell r="F3035" t="str">
            <v>9999040003</v>
          </cell>
          <cell r="G3035" t="str">
            <v>9999040003</v>
          </cell>
        </row>
        <row r="3036">
          <cell r="A3036" t="str">
            <v>9999040004</v>
          </cell>
          <cell r="B3036" t="str">
            <v>MORTGAGES PROJECTS RECOVERIES</v>
          </cell>
          <cell r="C3036" t="str">
            <v>IBF_AU_STATS</v>
          </cell>
          <cell r="D3036" t="str">
            <v>9999040004</v>
          </cell>
          <cell r="E3036" t="str">
            <v>9999040004</v>
          </cell>
          <cell r="F3036" t="str">
            <v>9999040004</v>
          </cell>
          <cell r="G3036" t="str">
            <v>9999040004</v>
          </cell>
        </row>
        <row r="3037">
          <cell r="A3037" t="str">
            <v>9999040005</v>
          </cell>
          <cell r="B3037" t="str">
            <v>PSMOS RETAIL EXEC RECOV</v>
          </cell>
          <cell r="C3037" t="str">
            <v>IBF_AU_STATS</v>
          </cell>
          <cell r="D3037" t="str">
            <v>9999040005</v>
          </cell>
          <cell r="E3037" t="str">
            <v>9999040005</v>
          </cell>
          <cell r="F3037" t="str">
            <v>9999040005</v>
          </cell>
          <cell r="G3037" t="str">
            <v>9999040005</v>
          </cell>
        </row>
        <row r="3038">
          <cell r="A3038" t="str">
            <v>9999040006</v>
          </cell>
          <cell r="B3038" t="str">
            <v>PSMOS PROD MARKTG RECOV</v>
          </cell>
          <cell r="C3038" t="str">
            <v>IBF_AU_STATS</v>
          </cell>
          <cell r="D3038" t="str">
            <v>9999040006</v>
          </cell>
          <cell r="E3038" t="str">
            <v>9999040006</v>
          </cell>
          <cell r="F3038" t="str">
            <v>9999040006</v>
          </cell>
          <cell r="G3038" t="str">
            <v>9999040006</v>
          </cell>
        </row>
        <row r="3039">
          <cell r="A3039" t="str">
            <v>9999055000</v>
          </cell>
          <cell r="B3039" t="str">
            <v>Z333</v>
          </cell>
          <cell r="C3039" t="str">
            <v>IBF_AU_STATS</v>
          </cell>
          <cell r="D3039" t="str">
            <v>9999055000</v>
          </cell>
          <cell r="E3039" t="str">
            <v>9999055000</v>
          </cell>
          <cell r="F3039" t="str">
            <v>9999055000</v>
          </cell>
          <cell r="G3039" t="str">
            <v>9999055000</v>
          </cell>
        </row>
        <row r="3040">
          <cell r="A3040" t="str">
            <v>9999055005</v>
          </cell>
          <cell r="B3040" t="str">
            <v>Z334</v>
          </cell>
          <cell r="C3040" t="str">
            <v>IBF_AU_STATS</v>
          </cell>
          <cell r="D3040" t="str">
            <v>9999055005</v>
          </cell>
          <cell r="E3040" t="str">
            <v>9999055005</v>
          </cell>
          <cell r="F3040" t="str">
            <v>9999055005</v>
          </cell>
          <cell r="G3040" t="str">
            <v>9999055005</v>
          </cell>
        </row>
        <row r="3041">
          <cell r="A3041" t="str">
            <v>9999055010</v>
          </cell>
          <cell r="B3041" t="str">
            <v>Z335</v>
          </cell>
          <cell r="C3041" t="str">
            <v>IBF_AU_STATS</v>
          </cell>
          <cell r="D3041" t="str">
            <v>9999055010</v>
          </cell>
          <cell r="E3041" t="str">
            <v>9999055010</v>
          </cell>
          <cell r="F3041" t="str">
            <v>9999055010</v>
          </cell>
          <cell r="G3041" t="str">
            <v>9999055010</v>
          </cell>
        </row>
        <row r="3042">
          <cell r="A3042" t="str">
            <v>9999055015</v>
          </cell>
          <cell r="B3042" t="str">
            <v>Z336</v>
          </cell>
          <cell r="C3042" t="str">
            <v>IBF_AU_STATS</v>
          </cell>
          <cell r="D3042" t="str">
            <v>9999055015</v>
          </cell>
          <cell r="E3042" t="str">
            <v>9999055015</v>
          </cell>
          <cell r="F3042" t="str">
            <v>9999055015</v>
          </cell>
          <cell r="G3042" t="str">
            <v>9999055015</v>
          </cell>
        </row>
        <row r="3043">
          <cell r="A3043" t="str">
            <v>9999055020</v>
          </cell>
          <cell r="B3043" t="str">
            <v>Z337</v>
          </cell>
          <cell r="C3043" t="str">
            <v>IBF_AU_STATS</v>
          </cell>
          <cell r="D3043" t="str">
            <v>9999055020</v>
          </cell>
          <cell r="E3043" t="str">
            <v>9999055020</v>
          </cell>
          <cell r="F3043" t="str">
            <v>9999055020</v>
          </cell>
          <cell r="G3043" t="str">
            <v>9999055020</v>
          </cell>
        </row>
        <row r="3044">
          <cell r="A3044" t="str">
            <v>9999055025</v>
          </cell>
          <cell r="B3044" t="str">
            <v>SEGMENTS AG COM ALLOCATION</v>
          </cell>
          <cell r="C3044" t="str">
            <v>IBF_AU_STATS</v>
          </cell>
          <cell r="D3044" t="str">
            <v>9999055025</v>
          </cell>
          <cell r="E3044" t="str">
            <v>9999055025</v>
          </cell>
          <cell r="F3044" t="str">
            <v>9999055025</v>
          </cell>
          <cell r="G3044" t="str">
            <v>9999055025</v>
          </cell>
        </row>
        <row r="3045">
          <cell r="A3045" t="str">
            <v>9999055501</v>
          </cell>
          <cell r="B3045" t="str">
            <v>PIM OWNERSHIP INTEREST AK6US</v>
          </cell>
          <cell r="C3045" t="str">
            <v>IBF_AU_STATS</v>
          </cell>
          <cell r="D3045" t="str">
            <v>9999055501</v>
          </cell>
          <cell r="E3045" t="str">
            <v>9999055501</v>
          </cell>
          <cell r="F3045" t="str">
            <v>9999055501</v>
          </cell>
          <cell r="G3045" t="str">
            <v>9999055501</v>
          </cell>
        </row>
        <row r="3046">
          <cell r="A3046" t="str">
            <v>9999055502</v>
          </cell>
          <cell r="B3046" t="str">
            <v>PIM OWNERSHIP INTEREST AK7US</v>
          </cell>
          <cell r="C3046" t="str">
            <v>IBF_AU_STATS</v>
          </cell>
          <cell r="D3046" t="str">
            <v>9999055502</v>
          </cell>
          <cell r="E3046" t="str">
            <v>9999055502</v>
          </cell>
          <cell r="F3046" t="str">
            <v>9999055502</v>
          </cell>
          <cell r="G3046" t="str">
            <v>9999055502</v>
          </cell>
        </row>
        <row r="3047">
          <cell r="A3047" t="str">
            <v>9999055503</v>
          </cell>
          <cell r="B3047" t="str">
            <v>PIM OWNERSHIP INTEREST AK8US</v>
          </cell>
          <cell r="C3047" t="str">
            <v>IBF_AU_STATS</v>
          </cell>
          <cell r="D3047" t="str">
            <v>9999055503</v>
          </cell>
          <cell r="E3047" t="str">
            <v>9999055503</v>
          </cell>
          <cell r="F3047" t="str">
            <v>9999055503</v>
          </cell>
          <cell r="G3047" t="str">
            <v>9999055503</v>
          </cell>
        </row>
        <row r="3048">
          <cell r="A3048" t="str">
            <v>9999055504</v>
          </cell>
          <cell r="B3048" t="str">
            <v>PIM OWNERSHIP INTEREST AK9US</v>
          </cell>
          <cell r="C3048" t="str">
            <v>IBF_AU_STATS</v>
          </cell>
          <cell r="D3048" t="str">
            <v>9999055504</v>
          </cell>
          <cell r="E3048" t="str">
            <v>9999055504</v>
          </cell>
          <cell r="F3048" t="str">
            <v>9999055504</v>
          </cell>
          <cell r="G3048" t="str">
            <v>9999055504</v>
          </cell>
        </row>
        <row r="3049">
          <cell r="A3049" t="str">
            <v>9999055505</v>
          </cell>
          <cell r="B3049" t="str">
            <v>PIM OWNERSHIP INTEREST AV8US</v>
          </cell>
          <cell r="C3049" t="str">
            <v>IBF_AU_STATS</v>
          </cell>
          <cell r="D3049" t="str">
            <v>9999055505</v>
          </cell>
          <cell r="E3049" t="str">
            <v>9999055505</v>
          </cell>
          <cell r="F3049" t="str">
            <v>9999055505</v>
          </cell>
          <cell r="G3049" t="str">
            <v>9999055505</v>
          </cell>
        </row>
        <row r="3050">
          <cell r="A3050" t="str">
            <v>9999055520</v>
          </cell>
          <cell r="B3050" t="str">
            <v>PIM OWNERSHIP INTEREST N77AU</v>
          </cell>
          <cell r="C3050" t="str">
            <v>IBF_AU_STATS</v>
          </cell>
          <cell r="D3050" t="str">
            <v>9999055520</v>
          </cell>
          <cell r="E3050" t="str">
            <v>9999055520</v>
          </cell>
          <cell r="F3050" t="str">
            <v>9999055520</v>
          </cell>
          <cell r="G3050" t="str">
            <v>9999055520</v>
          </cell>
        </row>
        <row r="3051">
          <cell r="A3051" t="str">
            <v>9999055521</v>
          </cell>
          <cell r="B3051" t="str">
            <v>PIM OWNERSHIP INTEREST AN4US</v>
          </cell>
          <cell r="C3051" t="str">
            <v>IBF_AU_STATS</v>
          </cell>
          <cell r="D3051" t="str">
            <v>9999055521</v>
          </cell>
          <cell r="E3051" t="str">
            <v>9999055521</v>
          </cell>
          <cell r="F3051" t="str">
            <v>9999055521</v>
          </cell>
          <cell r="G3051" t="str">
            <v>9999055521</v>
          </cell>
        </row>
        <row r="3052">
          <cell r="A3052" t="str">
            <v>9999055522</v>
          </cell>
          <cell r="B3052" t="str">
            <v>PIM OWNERSHIP INTEREST AN5US</v>
          </cell>
          <cell r="C3052" t="str">
            <v>IBF_AU_STATS</v>
          </cell>
          <cell r="D3052" t="str">
            <v>9999055522</v>
          </cell>
          <cell r="E3052" t="str">
            <v>9999055522</v>
          </cell>
          <cell r="F3052" t="str">
            <v>9999055522</v>
          </cell>
          <cell r="G3052" t="str">
            <v>9999055522</v>
          </cell>
        </row>
        <row r="3053">
          <cell r="A3053" t="str">
            <v>9999055523</v>
          </cell>
          <cell r="B3053" t="str">
            <v>PIM OWNERSHIP INTEREST M69AU</v>
          </cell>
          <cell r="C3053" t="str">
            <v>IBF_AU_STATS</v>
          </cell>
          <cell r="D3053" t="str">
            <v>9999055523</v>
          </cell>
          <cell r="E3053" t="str">
            <v>9999055523</v>
          </cell>
          <cell r="F3053" t="str">
            <v>9999055523</v>
          </cell>
          <cell r="G3053" t="str">
            <v>9999055523</v>
          </cell>
        </row>
        <row r="3054">
          <cell r="A3054" t="str">
            <v>9999055524</v>
          </cell>
          <cell r="B3054" t="str">
            <v>PIM OWNERSHIP INTEREST AT4US</v>
          </cell>
          <cell r="C3054" t="str">
            <v>IBF_AU_STATS</v>
          </cell>
          <cell r="D3054" t="str">
            <v>9999055524</v>
          </cell>
          <cell r="E3054" t="str">
            <v>9999055524</v>
          </cell>
          <cell r="F3054" t="str">
            <v>9999055524</v>
          </cell>
          <cell r="G3054" t="str">
            <v>9999055524</v>
          </cell>
        </row>
        <row r="3055">
          <cell r="A3055" t="str">
            <v>9999055540</v>
          </cell>
          <cell r="B3055" t="str">
            <v>PIM OWNERSHIP INTEREST BL2US</v>
          </cell>
          <cell r="C3055" t="str">
            <v>IBF_AU_STATS</v>
          </cell>
          <cell r="D3055" t="str">
            <v>9999055540</v>
          </cell>
          <cell r="E3055" t="str">
            <v>9999055540</v>
          </cell>
          <cell r="F3055" t="str">
            <v>9999055540</v>
          </cell>
          <cell r="G3055" t="str">
            <v>9999055540</v>
          </cell>
        </row>
        <row r="3056">
          <cell r="A3056" t="str">
            <v>9999055541</v>
          </cell>
          <cell r="B3056" t="str">
            <v>PIM OWNERSHIP INTEREST X89US</v>
          </cell>
          <cell r="C3056" t="str">
            <v>IBF_AU_STATS</v>
          </cell>
          <cell r="D3056" t="str">
            <v>9999055541</v>
          </cell>
          <cell r="E3056" t="str">
            <v>9999055541</v>
          </cell>
          <cell r="F3056" t="str">
            <v>9999055541</v>
          </cell>
          <cell r="G3056" t="str">
            <v>9999055541</v>
          </cell>
        </row>
        <row r="3057">
          <cell r="A3057" t="str">
            <v>9999055542</v>
          </cell>
          <cell r="B3057" t="str">
            <v>PIM OWNERSHIP INTEREST AX1US</v>
          </cell>
          <cell r="C3057" t="str">
            <v>IBF_AU_STATS</v>
          </cell>
          <cell r="D3057" t="str">
            <v>9999055542</v>
          </cell>
          <cell r="E3057" t="str">
            <v>9999055542</v>
          </cell>
          <cell r="F3057" t="str">
            <v>9999055542</v>
          </cell>
          <cell r="G3057" t="str">
            <v>9999055542</v>
          </cell>
        </row>
        <row r="3058">
          <cell r="A3058" t="str">
            <v>9999055543</v>
          </cell>
          <cell r="B3058" t="str">
            <v>PIM OWNERSHIP INTEREST X88US</v>
          </cell>
          <cell r="C3058" t="str">
            <v>IBF_AU_STATS</v>
          </cell>
          <cell r="D3058" t="str">
            <v>9999055543</v>
          </cell>
          <cell r="E3058" t="str">
            <v>9999055543</v>
          </cell>
          <cell r="F3058" t="str">
            <v>9999055543</v>
          </cell>
          <cell r="G3058" t="str">
            <v>9999055543</v>
          </cell>
        </row>
        <row r="3059">
          <cell r="A3059" t="str">
            <v>9999055544</v>
          </cell>
          <cell r="B3059" t="str">
            <v>PIM OWNERSHIP INTEREST BN1US</v>
          </cell>
          <cell r="C3059" t="str">
            <v>IBF_AU_STATS</v>
          </cell>
          <cell r="D3059" t="str">
            <v>9999055544</v>
          </cell>
          <cell r="E3059" t="str">
            <v>9999055544</v>
          </cell>
          <cell r="F3059" t="str">
            <v>9999055544</v>
          </cell>
          <cell r="G3059" t="str">
            <v>9999055544</v>
          </cell>
        </row>
        <row r="3060">
          <cell r="A3060" t="str">
            <v>9999055545</v>
          </cell>
          <cell r="B3060" t="str">
            <v>PIM OWNERSHIP INTEREST XA7US</v>
          </cell>
          <cell r="C3060" t="str">
            <v>IBF_AU_STATS</v>
          </cell>
          <cell r="D3060" t="str">
            <v>9999055545</v>
          </cell>
          <cell r="E3060" t="str">
            <v>9999055545</v>
          </cell>
          <cell r="F3060" t="str">
            <v>9999055545</v>
          </cell>
          <cell r="G3060" t="str">
            <v>9999055545</v>
          </cell>
        </row>
        <row r="3061">
          <cell r="A3061" t="str">
            <v>9999055546</v>
          </cell>
          <cell r="B3061" t="str">
            <v>PIM OWNERSHIP INTEREST BN2US</v>
          </cell>
          <cell r="C3061" t="str">
            <v>IBF_AU_STATS</v>
          </cell>
          <cell r="D3061" t="str">
            <v>9999055546</v>
          </cell>
          <cell r="E3061" t="str">
            <v>9999055546</v>
          </cell>
          <cell r="F3061" t="str">
            <v>9999055546</v>
          </cell>
          <cell r="G3061" t="str">
            <v>9999055546</v>
          </cell>
        </row>
        <row r="3062">
          <cell r="A3062" t="str">
            <v>9999055547</v>
          </cell>
          <cell r="B3062" t="str">
            <v>PIM OWNERSHIP INTEREST XA8US</v>
          </cell>
          <cell r="C3062" t="str">
            <v>IBF_AU_STATS</v>
          </cell>
          <cell r="D3062" t="str">
            <v>9999055547</v>
          </cell>
          <cell r="E3062" t="str">
            <v>9999055547</v>
          </cell>
          <cell r="F3062" t="str">
            <v>9999055547</v>
          </cell>
          <cell r="G3062" t="str">
            <v>9999055547</v>
          </cell>
        </row>
        <row r="3063">
          <cell r="A3063" t="str">
            <v>9999055548</v>
          </cell>
          <cell r="B3063" t="str">
            <v>PIM OWNERSHIP INTEREST BN3US</v>
          </cell>
          <cell r="C3063" t="str">
            <v>IBF_AU_STATS</v>
          </cell>
          <cell r="D3063" t="str">
            <v>9999055548</v>
          </cell>
          <cell r="E3063" t="str">
            <v>9999055548</v>
          </cell>
          <cell r="F3063" t="str">
            <v>9999055548</v>
          </cell>
          <cell r="G3063" t="str">
            <v>9999055548</v>
          </cell>
        </row>
        <row r="3064">
          <cell r="A3064" t="str">
            <v>9999055549</v>
          </cell>
          <cell r="B3064" t="str">
            <v>PIM OWNERSHIP INTEREST XA9US</v>
          </cell>
          <cell r="C3064" t="str">
            <v>IBF_AU_STATS</v>
          </cell>
          <cell r="D3064" t="str">
            <v>9999055549</v>
          </cell>
          <cell r="E3064" t="str">
            <v>9999055549</v>
          </cell>
          <cell r="F3064" t="str">
            <v>9999055549</v>
          </cell>
          <cell r="G3064" t="str">
            <v>9999055549</v>
          </cell>
        </row>
        <row r="3065">
          <cell r="A3065" t="str">
            <v>9999055550</v>
          </cell>
          <cell r="B3065" t="str">
            <v>PIM OWNERSHIP INTEREST BN4US</v>
          </cell>
          <cell r="C3065" t="str">
            <v>IBF_AU_STATS</v>
          </cell>
          <cell r="D3065" t="str">
            <v>9999055550</v>
          </cell>
          <cell r="E3065" t="str">
            <v>9999055550</v>
          </cell>
          <cell r="F3065" t="str">
            <v>9999055550</v>
          </cell>
          <cell r="G3065" t="str">
            <v>9999055550</v>
          </cell>
        </row>
        <row r="3066">
          <cell r="A3066" t="str">
            <v>9999055551</v>
          </cell>
          <cell r="B3066" t="str">
            <v>PIM OWNERSHIP INTEREST XB1US</v>
          </cell>
          <cell r="C3066" t="str">
            <v>IBF_AU_STATS</v>
          </cell>
          <cell r="D3066" t="str">
            <v>9999055551</v>
          </cell>
          <cell r="E3066" t="str">
            <v>9999055551</v>
          </cell>
          <cell r="F3066" t="str">
            <v>9999055551</v>
          </cell>
          <cell r="G3066" t="str">
            <v>9999055551</v>
          </cell>
        </row>
        <row r="3067">
          <cell r="A3067" t="str">
            <v>9999055552</v>
          </cell>
          <cell r="B3067" t="str">
            <v>PIM OWNERSHIP INTEREST BN5US</v>
          </cell>
          <cell r="C3067" t="str">
            <v>IBF_AU_STATS</v>
          </cell>
          <cell r="D3067" t="str">
            <v>9999055552</v>
          </cell>
          <cell r="E3067" t="str">
            <v>9999055552</v>
          </cell>
          <cell r="F3067" t="str">
            <v>9999055552</v>
          </cell>
          <cell r="G3067" t="str">
            <v>9999055552</v>
          </cell>
        </row>
        <row r="3068">
          <cell r="A3068" t="str">
            <v>9999055553</v>
          </cell>
          <cell r="B3068" t="str">
            <v>PIM OWNERSHIP INTEREST XB2US</v>
          </cell>
          <cell r="C3068" t="str">
            <v>IBF_AU_STATS</v>
          </cell>
          <cell r="D3068" t="str">
            <v>9999055553</v>
          </cell>
          <cell r="E3068" t="str">
            <v>9999055553</v>
          </cell>
          <cell r="F3068" t="str">
            <v>9999055553</v>
          </cell>
          <cell r="G3068" t="str">
            <v>9999055553</v>
          </cell>
        </row>
        <row r="3069">
          <cell r="A3069" t="str">
            <v>9999055554</v>
          </cell>
          <cell r="B3069" t="str">
            <v>PIM OWNERSHIP INTEREST BN6US</v>
          </cell>
          <cell r="C3069" t="str">
            <v>IBF_AU_STATS</v>
          </cell>
          <cell r="D3069" t="str">
            <v>9999055554</v>
          </cell>
          <cell r="E3069" t="str">
            <v>9999055554</v>
          </cell>
          <cell r="F3069" t="str">
            <v>9999055554</v>
          </cell>
          <cell r="G3069" t="str">
            <v>9999055554</v>
          </cell>
        </row>
        <row r="3070">
          <cell r="A3070" t="str">
            <v>9999055555</v>
          </cell>
          <cell r="B3070" t="str">
            <v>PIM OWNERSHIP INTEREST XB3US</v>
          </cell>
          <cell r="C3070" t="str">
            <v>IBF_AU_STATS</v>
          </cell>
          <cell r="D3070" t="str">
            <v>9999055555</v>
          </cell>
          <cell r="E3070" t="str">
            <v>9999055555</v>
          </cell>
          <cell r="F3070" t="str">
            <v>9999055555</v>
          </cell>
          <cell r="G3070" t="str">
            <v>9999055555</v>
          </cell>
        </row>
        <row r="3071">
          <cell r="A3071" t="str">
            <v>9999055556</v>
          </cell>
          <cell r="B3071" t="str">
            <v>PIM OWNERSHIP INTEREST BN7US</v>
          </cell>
          <cell r="C3071" t="str">
            <v>IBF_AU_STATS</v>
          </cell>
          <cell r="D3071" t="str">
            <v>9999055556</v>
          </cell>
          <cell r="E3071" t="str">
            <v>9999055556</v>
          </cell>
          <cell r="F3071" t="str">
            <v>9999055556</v>
          </cell>
          <cell r="G3071" t="str">
            <v>9999055556</v>
          </cell>
        </row>
        <row r="3072">
          <cell r="A3072" t="str">
            <v>9999055557</v>
          </cell>
          <cell r="B3072" t="str">
            <v>PIM OWNERSHIP INTEREST XB4US</v>
          </cell>
          <cell r="C3072" t="str">
            <v>IBF_AU_STATS</v>
          </cell>
          <cell r="D3072" t="str">
            <v>9999055557</v>
          </cell>
          <cell r="E3072" t="str">
            <v>9999055557</v>
          </cell>
          <cell r="F3072" t="str">
            <v>9999055557</v>
          </cell>
          <cell r="G3072" t="str">
            <v>9999055557</v>
          </cell>
        </row>
        <row r="3073">
          <cell r="A3073" t="str">
            <v>9999055558</v>
          </cell>
          <cell r="B3073" t="str">
            <v>PIM OWNERSHIP INTEREST BN8US</v>
          </cell>
          <cell r="C3073" t="str">
            <v>IBF_AU_STATS</v>
          </cell>
          <cell r="D3073" t="str">
            <v>9999055558</v>
          </cell>
          <cell r="E3073" t="str">
            <v>9999055558</v>
          </cell>
          <cell r="F3073" t="str">
            <v>9999055558</v>
          </cell>
          <cell r="G3073" t="str">
            <v>9999055558</v>
          </cell>
        </row>
        <row r="3074">
          <cell r="A3074" t="str">
            <v>9999055559</v>
          </cell>
          <cell r="B3074" t="str">
            <v>PIM OWNERSHIP INTEREST XB5US</v>
          </cell>
          <cell r="C3074" t="str">
            <v>IBF_AU_STATS</v>
          </cell>
          <cell r="D3074" t="str">
            <v>9999055559</v>
          </cell>
          <cell r="E3074" t="str">
            <v>9999055559</v>
          </cell>
          <cell r="F3074" t="str">
            <v>9999055559</v>
          </cell>
          <cell r="G3074" t="str">
            <v>9999055559</v>
          </cell>
        </row>
        <row r="3075">
          <cell r="A3075" t="str">
            <v>9999055560</v>
          </cell>
          <cell r="B3075" t="str">
            <v>PROPERTY OWNERSHIP INTEREST BL</v>
          </cell>
          <cell r="C3075" t="str">
            <v>IBF_AU_STATS</v>
          </cell>
          <cell r="D3075" t="str">
            <v>9999055560</v>
          </cell>
          <cell r="E3075" t="str">
            <v>9999055560</v>
          </cell>
          <cell r="F3075" t="str">
            <v>9999055560</v>
          </cell>
          <cell r="G3075" t="str">
            <v>9999055560</v>
          </cell>
        </row>
        <row r="3076">
          <cell r="A3076" t="str">
            <v>9999055561</v>
          </cell>
          <cell r="B3076" t="str">
            <v>PROPERTY OWNERSHIP INTEREST BM</v>
          </cell>
          <cell r="C3076" t="str">
            <v>IBF_AU_STATS</v>
          </cell>
          <cell r="D3076" t="str">
            <v>9999055561</v>
          </cell>
          <cell r="E3076" t="str">
            <v>9999055561</v>
          </cell>
          <cell r="F3076" t="str">
            <v>9999055561</v>
          </cell>
          <cell r="G3076" t="str">
            <v>9999055561</v>
          </cell>
        </row>
        <row r="3077">
          <cell r="A3077" t="str">
            <v>9999055562</v>
          </cell>
          <cell r="B3077" t="str">
            <v>PIM OWNERSHIP INTEREST X94US</v>
          </cell>
          <cell r="C3077" t="str">
            <v>IBF_AU_STATS</v>
          </cell>
          <cell r="D3077" t="str">
            <v>9999055562</v>
          </cell>
          <cell r="E3077" t="str">
            <v>9999055562</v>
          </cell>
          <cell r="F3077" t="str">
            <v>9999055562</v>
          </cell>
          <cell r="G3077" t="str">
            <v>9999055562</v>
          </cell>
        </row>
        <row r="3078">
          <cell r="A3078" t="str">
            <v>9999055563</v>
          </cell>
          <cell r="B3078" t="str">
            <v>PIM OWNERSHIP INTEREST X98US</v>
          </cell>
          <cell r="C3078" t="str">
            <v>IBF_AU_STATS</v>
          </cell>
          <cell r="D3078" t="str">
            <v>9999055563</v>
          </cell>
          <cell r="E3078" t="str">
            <v>9999055563</v>
          </cell>
          <cell r="F3078" t="str">
            <v>9999055563</v>
          </cell>
          <cell r="G3078" t="str">
            <v>9999055563</v>
          </cell>
        </row>
        <row r="3079">
          <cell r="A3079" t="str">
            <v>9999055580</v>
          </cell>
          <cell r="B3079" t="str">
            <v>PIM OWNERSHIP INTEREST BO2US</v>
          </cell>
          <cell r="C3079" t="str">
            <v>IBF_AU_STATS</v>
          </cell>
          <cell r="D3079" t="str">
            <v>9999055580</v>
          </cell>
          <cell r="E3079" t="str">
            <v>9999055580</v>
          </cell>
          <cell r="F3079" t="str">
            <v>9999055580</v>
          </cell>
          <cell r="G3079" t="str">
            <v>9999055580</v>
          </cell>
        </row>
        <row r="3080">
          <cell r="A3080" t="str">
            <v>9999055581</v>
          </cell>
          <cell r="B3080" t="str">
            <v>PIM OWNERSHIP INTEREST BO3US</v>
          </cell>
          <cell r="C3080" t="str">
            <v>IBF_AU_STATS</v>
          </cell>
          <cell r="D3080" t="str">
            <v>9999055581</v>
          </cell>
          <cell r="E3080" t="str">
            <v>9999055581</v>
          </cell>
          <cell r="F3080" t="str">
            <v>9999055581</v>
          </cell>
          <cell r="G3080" t="str">
            <v>9999055581</v>
          </cell>
        </row>
        <row r="3081">
          <cell r="A3081" t="str">
            <v>9999055582</v>
          </cell>
          <cell r="B3081" t="str">
            <v>PIM OWNERSHIP INTEREST BO4US</v>
          </cell>
          <cell r="C3081" t="str">
            <v>IBF_AU_STATS</v>
          </cell>
          <cell r="D3081" t="str">
            <v>9999055582</v>
          </cell>
          <cell r="E3081" t="str">
            <v>9999055582</v>
          </cell>
          <cell r="F3081" t="str">
            <v>9999055582</v>
          </cell>
          <cell r="G3081" t="str">
            <v>9999055582</v>
          </cell>
        </row>
        <row r="3082">
          <cell r="A3082" t="str">
            <v>9999055583</v>
          </cell>
          <cell r="B3082" t="str">
            <v>PIM OWNERSHIP INTEREST BO5US</v>
          </cell>
          <cell r="C3082" t="str">
            <v>IBF_AU_STATS</v>
          </cell>
          <cell r="D3082" t="str">
            <v>9999055583</v>
          </cell>
          <cell r="E3082" t="str">
            <v>9999055583</v>
          </cell>
          <cell r="F3082" t="str">
            <v>9999055583</v>
          </cell>
          <cell r="G3082" t="str">
            <v>9999055583</v>
          </cell>
        </row>
        <row r="3083">
          <cell r="A3083" t="str">
            <v>9999055590</v>
          </cell>
          <cell r="B3083" t="str">
            <v>BSEXE SYD EXE DISASTER RECOVER</v>
          </cell>
          <cell r="C3083" t="str">
            <v>IBF_AU_STATS</v>
          </cell>
          <cell r="D3083" t="str">
            <v>9999055590</v>
          </cell>
          <cell r="E3083" t="str">
            <v>9999055590</v>
          </cell>
          <cell r="F3083" t="str">
            <v>9999055590</v>
          </cell>
          <cell r="G3083" t="str">
            <v>9999055590</v>
          </cell>
        </row>
        <row r="3084">
          <cell r="A3084" t="str">
            <v>9999055591</v>
          </cell>
          <cell r="B3084" t="str">
            <v>BSEXE SYD EXE RECOVERIES</v>
          </cell>
          <cell r="C3084" t="str">
            <v>IBF_AU_STATS</v>
          </cell>
          <cell r="D3084" t="str">
            <v>9999055591</v>
          </cell>
          <cell r="E3084" t="str">
            <v>9999055591</v>
          </cell>
          <cell r="F3084" t="str">
            <v>9999055591</v>
          </cell>
          <cell r="G3084" t="str">
            <v>9999055591</v>
          </cell>
        </row>
        <row r="3085">
          <cell r="A3085" t="str">
            <v>9999055592</v>
          </cell>
          <cell r="B3085" t="str">
            <v>BSEXE SYD OPS EMPLOYMENT COST</v>
          </cell>
          <cell r="C3085" t="str">
            <v>IBF_AU_STATS</v>
          </cell>
          <cell r="D3085" t="str">
            <v>9999055592</v>
          </cell>
          <cell r="E3085" t="str">
            <v>9999055592</v>
          </cell>
          <cell r="F3085" t="str">
            <v>9999055592</v>
          </cell>
          <cell r="G3085" t="str">
            <v>9999055592</v>
          </cell>
        </row>
        <row r="3086">
          <cell r="A3086" t="str">
            <v>9999055593</v>
          </cell>
          <cell r="B3086" t="str">
            <v>BSEXE SYD OPS DIRECT COST</v>
          </cell>
          <cell r="C3086" t="str">
            <v>IBF_AU_STATS</v>
          </cell>
          <cell r="D3086" t="str">
            <v>9999055593</v>
          </cell>
          <cell r="E3086" t="str">
            <v>9999055593</v>
          </cell>
          <cell r="F3086" t="str">
            <v>9999055593</v>
          </cell>
          <cell r="G3086" t="str">
            <v>9999055593</v>
          </cell>
        </row>
        <row r="3087">
          <cell r="A3087" t="str">
            <v>9999055594</v>
          </cell>
          <cell r="B3087" t="str">
            <v>BSEXE SYD OPS OCCUPANCY RECOVE</v>
          </cell>
          <cell r="C3087" t="str">
            <v>IBF_AU_STATS</v>
          </cell>
          <cell r="D3087" t="str">
            <v>9999055594</v>
          </cell>
          <cell r="E3087" t="str">
            <v>9999055594</v>
          </cell>
          <cell r="F3087" t="str">
            <v>9999055594</v>
          </cell>
          <cell r="G3087" t="str">
            <v>9999055594</v>
          </cell>
        </row>
        <row r="3088">
          <cell r="A3088" t="str">
            <v>9999055595</v>
          </cell>
          <cell r="B3088" t="str">
            <v>BSEXE SYD OPS RECOVERIES</v>
          </cell>
          <cell r="C3088" t="str">
            <v>IBF_AU_STATS</v>
          </cell>
          <cell r="D3088" t="str">
            <v>9999055595</v>
          </cell>
          <cell r="E3088" t="str">
            <v>9999055595</v>
          </cell>
          <cell r="F3088" t="str">
            <v>9999055595</v>
          </cell>
          <cell r="G3088" t="str">
            <v>9999055595</v>
          </cell>
        </row>
        <row r="3089">
          <cell r="A3089" t="str">
            <v>9999055596</v>
          </cell>
          <cell r="B3089" t="str">
            <v>BSEXE SYD OPS ISD RECOVERIES</v>
          </cell>
          <cell r="C3089" t="str">
            <v>IBF_AU_STATS</v>
          </cell>
          <cell r="D3089" t="str">
            <v>9999055596</v>
          </cell>
          <cell r="E3089" t="str">
            <v>9999055596</v>
          </cell>
          <cell r="F3089" t="str">
            <v>9999055596</v>
          </cell>
          <cell r="G3089" t="str">
            <v>9999055596</v>
          </cell>
        </row>
        <row r="3090">
          <cell r="A3090" t="str">
            <v>9999055597</v>
          </cell>
          <cell r="B3090" t="str">
            <v>BSEXE SYD EXE ISD RECOVERIES</v>
          </cell>
          <cell r="C3090" t="str">
            <v>IBF_AU_STATS</v>
          </cell>
          <cell r="D3090" t="str">
            <v>9999055597</v>
          </cell>
          <cell r="E3090" t="str">
            <v>9999055597</v>
          </cell>
          <cell r="F3090" t="str">
            <v>9999055597</v>
          </cell>
          <cell r="G3090" t="str">
            <v>9999055597</v>
          </cell>
        </row>
        <row r="3091">
          <cell r="A3091" t="str">
            <v>9999062201</v>
          </cell>
          <cell r="B3091" t="str">
            <v>DISPOSALS AMORTISATION</v>
          </cell>
          <cell r="C3091" t="str">
            <v>IBF_AU_STATS</v>
          </cell>
          <cell r="D3091" t="str">
            <v>9999062201</v>
          </cell>
          <cell r="E3091" t="str">
            <v>9999062201</v>
          </cell>
          <cell r="F3091" t="str">
            <v>9999062201</v>
          </cell>
          <cell r="G3091" t="str">
            <v>9999062201</v>
          </cell>
        </row>
        <row r="3092">
          <cell r="A3092" t="str">
            <v>9999062202</v>
          </cell>
          <cell r="B3092" t="str">
            <v>AMORTISATION</v>
          </cell>
          <cell r="C3092" t="str">
            <v>IBF_AU_STATS</v>
          </cell>
          <cell r="D3092" t="str">
            <v>9999062202</v>
          </cell>
          <cell r="E3092" t="str">
            <v>9999062202</v>
          </cell>
          <cell r="F3092" t="str">
            <v>9999062202</v>
          </cell>
          <cell r="G3092" t="str">
            <v>9999062202</v>
          </cell>
        </row>
        <row r="3093">
          <cell r="A3093" t="str">
            <v>9999062203</v>
          </cell>
          <cell r="B3093" t="str">
            <v>ADDITIONS COST</v>
          </cell>
          <cell r="C3093" t="str">
            <v>IBF_AU_STATS</v>
          </cell>
          <cell r="D3093" t="str">
            <v>9999062203</v>
          </cell>
          <cell r="E3093" t="str">
            <v>9999062203</v>
          </cell>
          <cell r="F3093" t="str">
            <v>9999062203</v>
          </cell>
          <cell r="G3093" t="str">
            <v>9999062203</v>
          </cell>
        </row>
        <row r="3094">
          <cell r="A3094" t="str">
            <v>9999062204</v>
          </cell>
          <cell r="B3094" t="str">
            <v>DISPOSALS COST</v>
          </cell>
          <cell r="C3094" t="str">
            <v>IBF_AU_STATS</v>
          </cell>
          <cell r="D3094" t="str">
            <v>9999062204</v>
          </cell>
          <cell r="E3094" t="str">
            <v>9999062204</v>
          </cell>
          <cell r="F3094" t="str">
            <v>9999062204</v>
          </cell>
          <cell r="G3094" t="str">
            <v>9999062204</v>
          </cell>
        </row>
        <row r="3095">
          <cell r="A3095" t="str">
            <v>9999062205</v>
          </cell>
          <cell r="B3095" t="str">
            <v>REVALUATIONS COST</v>
          </cell>
          <cell r="C3095" t="str">
            <v>IBF_AU_STATS</v>
          </cell>
          <cell r="D3095" t="str">
            <v>9999062205</v>
          </cell>
          <cell r="E3095" t="str">
            <v>9999062205</v>
          </cell>
          <cell r="F3095" t="str">
            <v>9999062205</v>
          </cell>
          <cell r="G3095" t="str">
            <v>9999062205</v>
          </cell>
        </row>
        <row r="3096">
          <cell r="A3096" t="str">
            <v>9999062206</v>
          </cell>
          <cell r="B3096" t="str">
            <v>DEPRECIATION</v>
          </cell>
          <cell r="C3096" t="str">
            <v>IBF_AU_STATS</v>
          </cell>
          <cell r="D3096" t="str">
            <v>9999062206</v>
          </cell>
          <cell r="E3096" t="str">
            <v>9999062206</v>
          </cell>
          <cell r="F3096" t="str">
            <v>9999062206</v>
          </cell>
          <cell r="G3096" t="str">
            <v>9999062206</v>
          </cell>
        </row>
        <row r="3097">
          <cell r="A3097" t="str">
            <v>9999062207</v>
          </cell>
          <cell r="B3097" t="str">
            <v>DISPOSAL DEPRECIATION</v>
          </cell>
          <cell r="C3097" t="str">
            <v>IBF_AU_STATS</v>
          </cell>
          <cell r="D3097" t="str">
            <v>9999062207</v>
          </cell>
          <cell r="E3097" t="str">
            <v>9999062207</v>
          </cell>
          <cell r="F3097" t="str">
            <v>9999062207</v>
          </cell>
          <cell r="G3097" t="str">
            <v>9999062207</v>
          </cell>
        </row>
        <row r="3098">
          <cell r="A3098" t="str">
            <v>9999062208</v>
          </cell>
          <cell r="B3098" t="str">
            <v>SALES PRICE</v>
          </cell>
          <cell r="C3098" t="str">
            <v>IBF_AU_STATS</v>
          </cell>
          <cell r="D3098" t="str">
            <v>9999062208</v>
          </cell>
          <cell r="E3098" t="str">
            <v>9999062208</v>
          </cell>
          <cell r="F3098" t="str">
            <v>9999062208</v>
          </cell>
          <cell r="G3098" t="str">
            <v>9999062208</v>
          </cell>
        </row>
        <row r="3099">
          <cell r="A3099" t="str">
            <v>9999062209</v>
          </cell>
          <cell r="B3099" t="str">
            <v>CARRYING VALUE</v>
          </cell>
          <cell r="C3099" t="str">
            <v>IBF_AU_STATS</v>
          </cell>
          <cell r="D3099" t="str">
            <v>9999062209</v>
          </cell>
          <cell r="E3099" t="str">
            <v>9999062209</v>
          </cell>
          <cell r="F3099" t="str">
            <v>9999062209</v>
          </cell>
          <cell r="G3099" t="str">
            <v>9999062209</v>
          </cell>
        </row>
        <row r="3100">
          <cell r="A3100" t="str">
            <v>9999062210</v>
          </cell>
          <cell r="B3100" t="str">
            <v>FAIR VALUE UPLIFE ON ASSET</v>
          </cell>
          <cell r="C3100" t="str">
            <v>IBF_AU_STATS</v>
          </cell>
          <cell r="D3100" t="str">
            <v>9999062210</v>
          </cell>
          <cell r="E3100" t="str">
            <v>9999062210</v>
          </cell>
          <cell r="F3100" t="str">
            <v>9999062210</v>
          </cell>
          <cell r="G3100" t="str">
            <v>9999062210</v>
          </cell>
        </row>
        <row r="3101">
          <cell r="A3101" t="str">
            <v>9999062211</v>
          </cell>
          <cell r="B3101" t="str">
            <v>ADDITONAL DEPN ON FV UPLIFT</v>
          </cell>
          <cell r="C3101" t="str">
            <v>IBF_AU_STATS</v>
          </cell>
          <cell r="D3101" t="str">
            <v>9999062211</v>
          </cell>
          <cell r="E3101" t="str">
            <v>9999062211</v>
          </cell>
          <cell r="F3101" t="str">
            <v>9999062211</v>
          </cell>
          <cell r="G3101" t="str">
            <v>9999062211</v>
          </cell>
        </row>
        <row r="3102">
          <cell r="A3102" t="str">
            <v>9999550000</v>
          </cell>
          <cell r="B3102" t="str">
            <v>RETAIL FUEL VOLUME GAL</v>
          </cell>
          <cell r="C3102" t="str">
            <v>IBF_AU_STATS</v>
          </cell>
          <cell r="D3102" t="str">
            <v>9999550000</v>
          </cell>
          <cell r="E3102" t="str">
            <v>9999550000</v>
          </cell>
          <cell r="F3102" t="str">
            <v>9999550000</v>
          </cell>
          <cell r="G3102" t="str">
            <v>9999550000</v>
          </cell>
        </row>
        <row r="3103">
          <cell r="A3103" t="str">
            <v>9999550001</v>
          </cell>
          <cell r="B3103" t="str">
            <v>INTOPLANE FUEL VOLUME GAL</v>
          </cell>
          <cell r="C3103" t="str">
            <v>IBF_AU_STATS</v>
          </cell>
          <cell r="D3103" t="str">
            <v>9999550001</v>
          </cell>
          <cell r="E3103" t="str">
            <v>9999550001</v>
          </cell>
          <cell r="F3103" t="str">
            <v>9999550001</v>
          </cell>
          <cell r="G3103" t="str">
            <v>9999550001</v>
          </cell>
        </row>
        <row r="3104">
          <cell r="A3104" t="str">
            <v>9999550002</v>
          </cell>
          <cell r="B3104" t="str">
            <v>MILITARY FUEL VOLUME GAL</v>
          </cell>
          <cell r="C3104" t="str">
            <v>IBF_AU_STATS</v>
          </cell>
          <cell r="D3104" t="str">
            <v>9999550002</v>
          </cell>
          <cell r="E3104" t="str">
            <v>9999550002</v>
          </cell>
          <cell r="F3104" t="str">
            <v>9999550002</v>
          </cell>
          <cell r="G3104" t="str">
            <v>9999550002</v>
          </cell>
        </row>
        <row r="3105">
          <cell r="A3105" t="str">
            <v>9999550003</v>
          </cell>
          <cell r="B3105" t="str">
            <v>CARS OUT UNIT</v>
          </cell>
          <cell r="C3105" t="str">
            <v>IBF_AU_STATS</v>
          </cell>
          <cell r="D3105" t="str">
            <v>9999550003</v>
          </cell>
          <cell r="E3105" t="str">
            <v>9999550003</v>
          </cell>
          <cell r="F3105" t="str">
            <v>9999550003</v>
          </cell>
          <cell r="G3105" t="str">
            <v>9999550003</v>
          </cell>
        </row>
        <row r="3106">
          <cell r="A3106" t="str">
            <v>9999550004</v>
          </cell>
          <cell r="B3106" t="str">
            <v>CONSUMPTION TON HRS SOLD</v>
          </cell>
          <cell r="C3106" t="str">
            <v>IBF_AU_STATS</v>
          </cell>
          <cell r="D3106" t="str">
            <v>9999550004</v>
          </cell>
          <cell r="E3106" t="str">
            <v>9999550004</v>
          </cell>
          <cell r="F3106" t="str">
            <v>9999550004</v>
          </cell>
          <cell r="G3106" t="str">
            <v>9999550004</v>
          </cell>
        </row>
        <row r="3107">
          <cell r="A3107" t="str">
            <v>9999550005</v>
          </cell>
          <cell r="B3107" t="str">
            <v>CONTRACTED CAPACITY</v>
          </cell>
          <cell r="C3107" t="str">
            <v>IBF_AU_STATS</v>
          </cell>
          <cell r="D3107" t="str">
            <v>9999550005</v>
          </cell>
          <cell r="E3107" t="str">
            <v>9999550005</v>
          </cell>
          <cell r="F3107" t="str">
            <v>9999550005</v>
          </cell>
          <cell r="G3107" t="str">
            <v>9999550005</v>
          </cell>
        </row>
        <row r="3108">
          <cell r="A3108" t="str">
            <v>9999550006</v>
          </cell>
          <cell r="B3108" t="str">
            <v>MRB CRA NSW STAT ALLOCATION</v>
          </cell>
          <cell r="C3108" t="str">
            <v>IBF_AU_STATS</v>
          </cell>
          <cell r="D3108" t="str">
            <v>9999550006</v>
          </cell>
          <cell r="E3108" t="str">
            <v>9999550006</v>
          </cell>
          <cell r="F3108" t="str">
            <v>9999550006</v>
          </cell>
          <cell r="G3108" t="str">
            <v>9999550006</v>
          </cell>
        </row>
        <row r="3109">
          <cell r="A3109" t="str">
            <v>9999550007</v>
          </cell>
          <cell r="B3109" t="str">
            <v>CAPITAL EXPENDITURE RELEASE</v>
          </cell>
          <cell r="C3109" t="str">
            <v>IBF_AU_STATS</v>
          </cell>
          <cell r="D3109" t="str">
            <v>9999550007</v>
          </cell>
          <cell r="E3109" t="str">
            <v>9999550007</v>
          </cell>
          <cell r="F3109" t="str">
            <v>9999550007</v>
          </cell>
          <cell r="G3109" t="str">
            <v>9999550007</v>
          </cell>
        </row>
        <row r="3110">
          <cell r="A3110" t="str">
            <v>9999550008</v>
          </cell>
          <cell r="B3110" t="str">
            <v>MAJOR RESERVE BALANCE</v>
          </cell>
          <cell r="C3110" t="str">
            <v>IBF_AU_STATS</v>
          </cell>
          <cell r="D3110" t="str">
            <v>9999550008</v>
          </cell>
          <cell r="E3110" t="str">
            <v>9999550008</v>
          </cell>
          <cell r="F3110" t="str">
            <v>9999550008</v>
          </cell>
          <cell r="G3110" t="str">
            <v>9999550008</v>
          </cell>
        </row>
        <row r="3111">
          <cell r="A3111" t="str">
            <v>9999550009</v>
          </cell>
          <cell r="B3111" t="str">
            <v>GENERAL RESERVE ALLOCATION</v>
          </cell>
          <cell r="C3111" t="str">
            <v>IBF_AU_STATS</v>
          </cell>
          <cell r="D3111" t="str">
            <v>9999550009</v>
          </cell>
          <cell r="E3111" t="str">
            <v>9999550009</v>
          </cell>
          <cell r="F3111" t="str">
            <v>9999550009</v>
          </cell>
          <cell r="G3111" t="str">
            <v>9999550009</v>
          </cell>
        </row>
        <row r="3112">
          <cell r="A3112" t="str">
            <v>9999550010</v>
          </cell>
          <cell r="B3112" t="str">
            <v>DILUTED WEIGHTED AVG UNITS</v>
          </cell>
          <cell r="C3112" t="str">
            <v>IBF_AU_STATS</v>
          </cell>
          <cell r="D3112" t="str">
            <v>9999550010</v>
          </cell>
          <cell r="E3112" t="str">
            <v>9999550010</v>
          </cell>
          <cell r="F3112" t="str">
            <v>9999550010</v>
          </cell>
          <cell r="G3112" t="str">
            <v>9999550010</v>
          </cell>
        </row>
        <row r="3113">
          <cell r="A3113" t="str">
            <v>9999550011</v>
          </cell>
          <cell r="B3113" t="str">
            <v>BASIC WEIGHTED AVG UNITS</v>
          </cell>
          <cell r="C3113" t="str">
            <v>IBF_AU_STATS</v>
          </cell>
          <cell r="D3113" t="str">
            <v>9999550011</v>
          </cell>
          <cell r="E3113" t="str">
            <v>9999550011</v>
          </cell>
          <cell r="F3113" t="str">
            <v>9999550011</v>
          </cell>
          <cell r="G3113" t="str">
            <v>9999550011</v>
          </cell>
        </row>
        <row r="3114">
          <cell r="A3114" t="str">
            <v>9999550012</v>
          </cell>
          <cell r="B3114" t="str">
            <v>CAPITAL MAINTENANCE ALLOCATION</v>
          </cell>
          <cell r="C3114" t="str">
            <v>IBF_AU_STATS</v>
          </cell>
          <cell r="D3114" t="str">
            <v>9999550012</v>
          </cell>
          <cell r="E3114" t="str">
            <v>9999550012</v>
          </cell>
          <cell r="F3114" t="str">
            <v>9999550012</v>
          </cell>
          <cell r="G3114" t="str">
            <v>9999550012</v>
          </cell>
        </row>
        <row r="3115">
          <cell r="A3115" t="str">
            <v>9999550013</v>
          </cell>
          <cell r="B3115" t="str">
            <v>MAJOR MAINTENANCE ALLOCATION</v>
          </cell>
          <cell r="C3115" t="str">
            <v>IBF_AU_STATS</v>
          </cell>
          <cell r="D3115" t="str">
            <v>9999550013</v>
          </cell>
          <cell r="E3115" t="str">
            <v>9999550013</v>
          </cell>
          <cell r="F3115" t="str">
            <v>9999550013</v>
          </cell>
          <cell r="G3115" t="str">
            <v>9999550013</v>
          </cell>
        </row>
        <row r="3116">
          <cell r="A3116" t="str">
            <v>9999550014</v>
          </cell>
          <cell r="B3116" t="str">
            <v>GENERAL RESERVE BALANCE</v>
          </cell>
          <cell r="C3116" t="str">
            <v>IBF_AU_STATS</v>
          </cell>
          <cell r="D3116" t="str">
            <v>9999550014</v>
          </cell>
          <cell r="E3116" t="str">
            <v>9999550014</v>
          </cell>
          <cell r="F3116" t="str">
            <v>9999550014</v>
          </cell>
          <cell r="G3116" t="str">
            <v>9999550014</v>
          </cell>
        </row>
        <row r="3117">
          <cell r="A3117" t="str">
            <v>9999550015</v>
          </cell>
          <cell r="B3117" t="str">
            <v>DISTRIBUTIONS FROM INVESTMENTS</v>
          </cell>
          <cell r="C3117" t="str">
            <v>IBF_AU_STATS</v>
          </cell>
          <cell r="D3117" t="str">
            <v>9999550015</v>
          </cell>
          <cell r="E3117" t="str">
            <v>9999550015</v>
          </cell>
          <cell r="F3117" t="str">
            <v>9999550015</v>
          </cell>
          <cell r="G3117" t="str">
            <v>9999550015</v>
          </cell>
        </row>
        <row r="3118">
          <cell r="A3118" t="str">
            <v>9999550016</v>
          </cell>
          <cell r="B3118" t="str">
            <v>CAPITAL RESERVE BALANCE</v>
          </cell>
          <cell r="C3118" t="str">
            <v>IBF_AU_STATS</v>
          </cell>
          <cell r="D3118" t="str">
            <v>9999550016</v>
          </cell>
          <cell r="E3118" t="str">
            <v>9999550016</v>
          </cell>
          <cell r="F3118" t="str">
            <v>9999550016</v>
          </cell>
          <cell r="G3118" t="str">
            <v>9999550016</v>
          </cell>
        </row>
        <row r="3119">
          <cell r="A3119" t="str">
            <v>9999550017</v>
          </cell>
          <cell r="B3119" t="str">
            <v>PASSENGER TRAFFIC</v>
          </cell>
          <cell r="C3119" t="str">
            <v>IBF_AU_STATS</v>
          </cell>
          <cell r="D3119" t="str">
            <v>9999550017</v>
          </cell>
          <cell r="E3119" t="str">
            <v>9999550017</v>
          </cell>
          <cell r="F3119" t="str">
            <v>9999550017</v>
          </cell>
          <cell r="G3119" t="str">
            <v>9999550017</v>
          </cell>
        </row>
        <row r="3120">
          <cell r="A3120" t="str">
            <v>9999550018</v>
          </cell>
          <cell r="B3120" t="str">
            <v>AIRPORT ASSET REVENUE</v>
          </cell>
          <cell r="C3120" t="str">
            <v>IBF_AU_STATS</v>
          </cell>
          <cell r="D3120" t="str">
            <v>9999550018</v>
          </cell>
          <cell r="E3120" t="str">
            <v>9999550018</v>
          </cell>
          <cell r="F3120" t="str">
            <v>9999550018</v>
          </cell>
          <cell r="G3120" t="str">
            <v>9999550018</v>
          </cell>
        </row>
        <row r="3121">
          <cell r="A3121" t="str">
            <v>9999550019</v>
          </cell>
          <cell r="B3121" t="str">
            <v>AIRPORT ASSET OPERATING</v>
          </cell>
          <cell r="C3121" t="str">
            <v>IBF_AU_STATS</v>
          </cell>
          <cell r="D3121" t="str">
            <v>9999550019</v>
          </cell>
          <cell r="E3121" t="str">
            <v>9999550019</v>
          </cell>
          <cell r="F3121" t="str">
            <v>9999550019</v>
          </cell>
          <cell r="G3121" t="str">
            <v>9999550019</v>
          </cell>
        </row>
        <row r="3122">
          <cell r="A3122" t="str">
            <v>9999550020</v>
          </cell>
          <cell r="B3122" t="str">
            <v>AIRPORT ASSET ECONOMIC</v>
          </cell>
          <cell r="C3122" t="str">
            <v>IBF_AU_STATS</v>
          </cell>
          <cell r="D3122" t="str">
            <v>9999550020</v>
          </cell>
          <cell r="E3122" t="str">
            <v>9999550020</v>
          </cell>
          <cell r="F3122" t="str">
            <v>9999550020</v>
          </cell>
          <cell r="G3122" t="str">
            <v>9999550020</v>
          </cell>
        </row>
        <row r="3123">
          <cell r="A3123" t="str">
            <v>9999550021</v>
          </cell>
          <cell r="B3123" t="str">
            <v>AIRPORT ASSET NET INTEREST</v>
          </cell>
          <cell r="C3123" t="str">
            <v>IBF_AU_STATS</v>
          </cell>
          <cell r="D3123" t="str">
            <v>9999550021</v>
          </cell>
          <cell r="E3123" t="str">
            <v>9999550021</v>
          </cell>
          <cell r="F3123" t="str">
            <v>9999550021</v>
          </cell>
          <cell r="G3123" t="str">
            <v>9999550021</v>
          </cell>
        </row>
        <row r="3124">
          <cell r="A3124" t="str">
            <v>9999550022</v>
          </cell>
          <cell r="B3124" t="str">
            <v>BENEFICIAL OWNERSHIP INTEREST</v>
          </cell>
          <cell r="C3124" t="str">
            <v>IBF_AU_STATS</v>
          </cell>
          <cell r="D3124" t="str">
            <v>9999550022</v>
          </cell>
          <cell r="E3124" t="str">
            <v>9999550022</v>
          </cell>
          <cell r="F3124" t="str">
            <v>9999550022</v>
          </cell>
          <cell r="G3124" t="str">
            <v>9999550022</v>
          </cell>
        </row>
        <row r="3125">
          <cell r="A3125" t="str">
            <v>9999550023</v>
          </cell>
          <cell r="B3125" t="str">
            <v>ASSET VALUATION</v>
          </cell>
          <cell r="C3125" t="str">
            <v>IBF_AU_STATS</v>
          </cell>
          <cell r="D3125" t="str">
            <v>9999550023</v>
          </cell>
          <cell r="E3125" t="str">
            <v>9999550023</v>
          </cell>
          <cell r="F3125" t="str">
            <v>9999550023</v>
          </cell>
          <cell r="G3125" t="str">
            <v>9999550023</v>
          </cell>
        </row>
        <row r="3126">
          <cell r="A3126" t="str">
            <v>9999550024</v>
          </cell>
          <cell r="B3126" t="str">
            <v>AIRPORT ASSET NET DEBT</v>
          </cell>
          <cell r="C3126" t="str">
            <v>IBF_AU_STATS</v>
          </cell>
          <cell r="D3126" t="str">
            <v>9999550024</v>
          </cell>
          <cell r="E3126" t="str">
            <v>9999550024</v>
          </cell>
          <cell r="F3126" t="str">
            <v>9999550024</v>
          </cell>
          <cell r="G3126" t="str">
            <v>9999550024</v>
          </cell>
        </row>
        <row r="3127">
          <cell r="A3127" t="str">
            <v>9999550025</v>
          </cell>
          <cell r="B3127" t="str">
            <v>NET TAX EXPENSE</v>
          </cell>
          <cell r="C3127" t="str">
            <v>IBF_AU_STATS</v>
          </cell>
          <cell r="D3127" t="str">
            <v>9999550025</v>
          </cell>
          <cell r="E3127" t="str">
            <v>9999550025</v>
          </cell>
          <cell r="F3127" t="str">
            <v>9999550025</v>
          </cell>
          <cell r="G3127" t="str">
            <v>9999550025</v>
          </cell>
        </row>
        <row r="3128">
          <cell r="A3128" t="str">
            <v>9999550026</v>
          </cell>
          <cell r="B3128" t="str">
            <v>OTHER AIRPORT ADJUSTMENTS</v>
          </cell>
          <cell r="C3128" t="str">
            <v>IBF_AU_STATS</v>
          </cell>
          <cell r="D3128" t="str">
            <v>9999550026</v>
          </cell>
          <cell r="E3128" t="str">
            <v>9999550026</v>
          </cell>
          <cell r="F3128" t="str">
            <v>9999550026</v>
          </cell>
          <cell r="G3128" t="str">
            <v>9999550026</v>
          </cell>
        </row>
        <row r="3129">
          <cell r="A3129" t="str">
            <v>9999906450</v>
          </cell>
          <cell r="B3129" t="str">
            <v>FOD RECOVERY - CARDS</v>
          </cell>
          <cell r="C3129" t="str">
            <v>IBF_AU_STATS</v>
          </cell>
          <cell r="D3129" t="str">
            <v>9999906450</v>
          </cell>
          <cell r="E3129" t="str">
            <v>9999906450</v>
          </cell>
          <cell r="F3129" t="str">
            <v>9999906450</v>
          </cell>
          <cell r="G3129" t="str">
            <v>9999906450</v>
          </cell>
        </row>
        <row r="3130">
          <cell r="A3130" t="str">
            <v>9999991000</v>
          </cell>
          <cell r="B3130" t="str">
            <v>TRSFR PRICING CORE ASSETS</v>
          </cell>
          <cell r="C3130" t="str">
            <v>IBF_AU_STATS</v>
          </cell>
          <cell r="D3130" t="str">
            <v>9999991000</v>
          </cell>
          <cell r="E3130" t="str">
            <v>9999991000</v>
          </cell>
          <cell r="F3130" t="str">
            <v>9999991000</v>
          </cell>
          <cell r="G3130" t="str">
            <v>9999991000</v>
          </cell>
        </row>
        <row r="3131">
          <cell r="A3131" t="str">
            <v>9999991001</v>
          </cell>
          <cell r="B3131" t="str">
            <v>TRFR PRICING SEMI-CORE ASSETS</v>
          </cell>
          <cell r="C3131" t="str">
            <v>IBF_AU_STATS</v>
          </cell>
          <cell r="D3131" t="str">
            <v>9999991001</v>
          </cell>
          <cell r="E3131" t="str">
            <v>9999991001</v>
          </cell>
          <cell r="F3131" t="str">
            <v>9999991001</v>
          </cell>
          <cell r="G3131" t="str">
            <v>9999991001</v>
          </cell>
        </row>
        <row r="3132">
          <cell r="A3132" t="str">
            <v>9999991002</v>
          </cell>
          <cell r="B3132" t="str">
            <v>TRFR PRICING NON-CORE ASSETS</v>
          </cell>
          <cell r="C3132" t="str">
            <v>IBF_AU_STATS</v>
          </cell>
          <cell r="D3132" t="str">
            <v>9999991002</v>
          </cell>
          <cell r="E3132" t="str">
            <v>9999991002</v>
          </cell>
          <cell r="F3132" t="str">
            <v>9999991002</v>
          </cell>
          <cell r="G3132" t="str">
            <v>9999991002</v>
          </cell>
        </row>
        <row r="3133">
          <cell r="A3133" t="str">
            <v>9999991003</v>
          </cell>
          <cell r="B3133" t="str">
            <v>TRSFR PRICING DEPOSIT PREMIUM</v>
          </cell>
          <cell r="C3133" t="str">
            <v>IBF_AU_STATS</v>
          </cell>
          <cell r="D3133" t="str">
            <v>9999991003</v>
          </cell>
          <cell r="E3133" t="str">
            <v>9999991003</v>
          </cell>
          <cell r="F3133" t="str">
            <v>9999991003</v>
          </cell>
          <cell r="G3133" t="str">
            <v>9999991003</v>
          </cell>
        </row>
        <row r="3134">
          <cell r="A3134" t="str">
            <v>9999991004</v>
          </cell>
          <cell r="B3134" t="str">
            <v>TRSFR PRICING SELF FUNDED</v>
          </cell>
          <cell r="C3134" t="str">
            <v>IBF_AU_STATS</v>
          </cell>
          <cell r="D3134" t="str">
            <v>9999991004</v>
          </cell>
          <cell r="E3134" t="str">
            <v>9999991004</v>
          </cell>
          <cell r="F3134" t="str">
            <v>9999991004</v>
          </cell>
          <cell r="G3134" t="str">
            <v>9999991004</v>
          </cell>
        </row>
        <row r="3135">
          <cell r="A3135" t="str">
            <v>9999991005</v>
          </cell>
          <cell r="B3135" t="str">
            <v>TRSFR PRICING EXCLUDED</v>
          </cell>
          <cell r="C3135" t="str">
            <v>IBF_AU_STATS</v>
          </cell>
          <cell r="D3135" t="str">
            <v>9999991005</v>
          </cell>
          <cell r="E3135" t="str">
            <v>9999991005</v>
          </cell>
          <cell r="F3135" t="str">
            <v>9999991005</v>
          </cell>
          <cell r="G3135" t="str">
            <v>9999991005</v>
          </cell>
        </row>
        <row r="3136">
          <cell r="A3136" t="str">
            <v>9999991006</v>
          </cell>
          <cell r="B3136" t="str">
            <v>NON ELE OFF BALANCE SHEET ADJ</v>
          </cell>
          <cell r="C3136" t="str">
            <v>IBF_AU_STATS</v>
          </cell>
          <cell r="D3136" t="str">
            <v>9999991006</v>
          </cell>
          <cell r="E3136" t="str">
            <v>9999991006</v>
          </cell>
          <cell r="F3136" t="str">
            <v>9999991006</v>
          </cell>
          <cell r="G3136" t="str">
            <v>9999991006</v>
          </cell>
        </row>
        <row r="3137">
          <cell r="A3137" t="str">
            <v>9999991007</v>
          </cell>
          <cell r="B3137" t="str">
            <v>OTHER TP ADJUSTMENT</v>
          </cell>
          <cell r="C3137" t="str">
            <v>IBF_AU_STATS</v>
          </cell>
          <cell r="D3137" t="str">
            <v>9999991007</v>
          </cell>
          <cell r="E3137" t="str">
            <v>9999991007</v>
          </cell>
          <cell r="F3137" t="str">
            <v>9999991007</v>
          </cell>
          <cell r="G3137" t="str">
            <v>9999991007</v>
          </cell>
        </row>
        <row r="3138">
          <cell r="A3138" t="str">
            <v>9999992000</v>
          </cell>
          <cell r="B3138" t="str">
            <v>CORE TRSFR PRICING RATES</v>
          </cell>
          <cell r="C3138" t="str">
            <v>IBF_AU_STATS</v>
          </cell>
          <cell r="D3138" t="str">
            <v>9999992000</v>
          </cell>
          <cell r="E3138" t="str">
            <v>9999992000</v>
          </cell>
          <cell r="F3138" t="str">
            <v>9999992000</v>
          </cell>
          <cell r="G3138" t="str">
            <v>9999992000</v>
          </cell>
        </row>
        <row r="3139">
          <cell r="A3139" t="str">
            <v>9999992001</v>
          </cell>
          <cell r="B3139" t="str">
            <v>SEMI-CORE TRSFR PRICING RATES</v>
          </cell>
          <cell r="C3139" t="str">
            <v>IBF_AU_STATS</v>
          </cell>
          <cell r="D3139" t="str">
            <v>9999992001</v>
          </cell>
          <cell r="E3139" t="str">
            <v>9999992001</v>
          </cell>
          <cell r="F3139" t="str">
            <v>9999992001</v>
          </cell>
          <cell r="G3139" t="str">
            <v>9999992001</v>
          </cell>
        </row>
        <row r="3140">
          <cell r="A3140" t="str">
            <v>9999992002</v>
          </cell>
          <cell r="B3140" t="str">
            <v>NON-CORE TRSFR PRICING RATES</v>
          </cell>
          <cell r="C3140" t="str">
            <v>IBF_AU_STATS</v>
          </cell>
          <cell r="D3140" t="str">
            <v>9999992002</v>
          </cell>
          <cell r="E3140" t="str">
            <v>9999992002</v>
          </cell>
          <cell r="F3140" t="str">
            <v>9999992002</v>
          </cell>
          <cell r="G3140" t="str">
            <v>9999992002</v>
          </cell>
        </row>
        <row r="3141">
          <cell r="A3141" t="str">
            <v>9999992003</v>
          </cell>
          <cell r="B3141" t="str">
            <v>DEPOSIT PREM TRSFR PRIC RATES</v>
          </cell>
          <cell r="C3141" t="str">
            <v>IBF_AU_STATS</v>
          </cell>
          <cell r="D3141" t="str">
            <v>9999992003</v>
          </cell>
          <cell r="E3141" t="str">
            <v>9999992003</v>
          </cell>
          <cell r="F3141" t="str">
            <v>9999992003</v>
          </cell>
          <cell r="G3141" t="str">
            <v>9999992003</v>
          </cell>
        </row>
        <row r="3142">
          <cell r="A3142" t="str">
            <v>9999992004</v>
          </cell>
          <cell r="B3142" t="str">
            <v>SELF-FUNDED TRSFR PRIC RATES</v>
          </cell>
          <cell r="C3142" t="str">
            <v>IBF_AU_STATS</v>
          </cell>
          <cell r="D3142" t="str">
            <v>9999992004</v>
          </cell>
          <cell r="E3142" t="str">
            <v>9999992004</v>
          </cell>
          <cell r="F3142" t="str">
            <v>9999992004</v>
          </cell>
          <cell r="G3142" t="str">
            <v>9999992004</v>
          </cell>
        </row>
        <row r="3143">
          <cell r="A3143" t="str">
            <v>9999992005</v>
          </cell>
          <cell r="B3143" t="str">
            <v>EXCLUDED TRSFR PRICING RATES</v>
          </cell>
          <cell r="C3143" t="str">
            <v>IBF_AU_STATS</v>
          </cell>
          <cell r="D3143" t="str">
            <v>9999992005</v>
          </cell>
          <cell r="E3143" t="str">
            <v>9999992005</v>
          </cell>
          <cell r="F3143" t="str">
            <v>9999992005</v>
          </cell>
          <cell r="G3143" t="str">
            <v>9999992005</v>
          </cell>
        </row>
        <row r="3144">
          <cell r="A3144" t="str">
            <v>9999999900</v>
          </cell>
          <cell r="B3144" t="str">
            <v>TAX EXPENSE ALLOCATION</v>
          </cell>
          <cell r="C3144" t="str">
            <v>IBF_AU_STATS</v>
          </cell>
          <cell r="D3144" t="str">
            <v>9999999900</v>
          </cell>
          <cell r="E3144" t="str">
            <v>9999999900</v>
          </cell>
          <cell r="F3144" t="str">
            <v>9999999900</v>
          </cell>
          <cell r="G3144" t="str">
            <v>9999999900</v>
          </cell>
        </row>
        <row r="3145">
          <cell r="A3145" t="str">
            <v>9999999901</v>
          </cell>
          <cell r="B3145" t="str">
            <v>PERMS ALLOC 1</v>
          </cell>
          <cell r="C3145" t="str">
            <v>IBF_AU_STATS</v>
          </cell>
          <cell r="D3145" t="str">
            <v>9999999901</v>
          </cell>
          <cell r="E3145" t="str">
            <v>9999999901</v>
          </cell>
          <cell r="F3145" t="str">
            <v>9999999901</v>
          </cell>
          <cell r="G3145" t="str">
            <v>9999999901</v>
          </cell>
        </row>
        <row r="3146">
          <cell r="A3146" t="str">
            <v>9999999902</v>
          </cell>
          <cell r="B3146" t="str">
            <v>PERMS ALLOC 1</v>
          </cell>
          <cell r="C3146" t="str">
            <v>IBF_AU_STATS</v>
          </cell>
          <cell r="D3146" t="str">
            <v>9999999902</v>
          </cell>
          <cell r="E3146" t="str">
            <v>9999999902</v>
          </cell>
          <cell r="F3146" t="str">
            <v>9999999902</v>
          </cell>
          <cell r="G3146" t="str">
            <v>9999999902</v>
          </cell>
        </row>
        <row r="3147">
          <cell r="A3147" t="str">
            <v>9999999903</v>
          </cell>
          <cell r="B3147" t="str">
            <v>PERMS ALLOC 1</v>
          </cell>
          <cell r="C3147" t="str">
            <v>IBF_AU_STATS</v>
          </cell>
          <cell r="D3147" t="str">
            <v>9999999903</v>
          </cell>
          <cell r="E3147" t="str">
            <v>9999999903</v>
          </cell>
          <cell r="F3147" t="str">
            <v>9999999903</v>
          </cell>
          <cell r="G3147" t="str">
            <v>9999999903</v>
          </cell>
        </row>
        <row r="3148">
          <cell r="A3148" t="str">
            <v>9999999904</v>
          </cell>
          <cell r="B3148" t="str">
            <v>PERMS ALLOC 1</v>
          </cell>
          <cell r="C3148" t="str">
            <v>IBF_AU_STATS</v>
          </cell>
          <cell r="D3148" t="str">
            <v>9999999904</v>
          </cell>
          <cell r="E3148" t="str">
            <v>9999999904</v>
          </cell>
          <cell r="F3148" t="str">
            <v>9999999904</v>
          </cell>
          <cell r="G3148" t="str">
            <v>9999999904</v>
          </cell>
        </row>
        <row r="3149">
          <cell r="A3149" t="str">
            <v>9999999905</v>
          </cell>
          <cell r="B3149" t="str">
            <v>PERMS ALLOC 1</v>
          </cell>
          <cell r="C3149" t="str">
            <v>IBF_AU_STATS</v>
          </cell>
          <cell r="D3149" t="str">
            <v>9999999905</v>
          </cell>
          <cell r="E3149" t="str">
            <v>9999999905</v>
          </cell>
          <cell r="F3149" t="str">
            <v>9999999905</v>
          </cell>
          <cell r="G3149" t="str">
            <v>9999999905</v>
          </cell>
        </row>
        <row r="3150">
          <cell r="A3150" t="str">
            <v>9999999906</v>
          </cell>
          <cell r="B3150" t="str">
            <v>PERMS ALLOC 1</v>
          </cell>
          <cell r="C3150" t="str">
            <v>IBF_AU_STATS</v>
          </cell>
          <cell r="D3150" t="str">
            <v>9999999906</v>
          </cell>
          <cell r="E3150" t="str">
            <v>9999999906</v>
          </cell>
          <cell r="F3150" t="str">
            <v>9999999906</v>
          </cell>
          <cell r="G3150" t="str">
            <v>9999999906</v>
          </cell>
        </row>
        <row r="3151">
          <cell r="A3151" t="str">
            <v>9999999907</v>
          </cell>
          <cell r="B3151" t="str">
            <v>PERMS ALLOC 1</v>
          </cell>
          <cell r="C3151" t="str">
            <v>IBF_AU_STATS</v>
          </cell>
          <cell r="D3151" t="str">
            <v>9999999907</v>
          </cell>
          <cell r="E3151" t="str">
            <v>9999999907</v>
          </cell>
          <cell r="F3151" t="str">
            <v>9999999907</v>
          </cell>
          <cell r="G3151" t="str">
            <v>9999999907</v>
          </cell>
        </row>
        <row r="3152">
          <cell r="A3152" t="str">
            <v>9999999908</v>
          </cell>
          <cell r="B3152" t="str">
            <v>PERMS ALLOC 1</v>
          </cell>
          <cell r="C3152" t="str">
            <v>IBF_AU_STATS</v>
          </cell>
          <cell r="D3152" t="str">
            <v>9999999908</v>
          </cell>
          <cell r="E3152" t="str">
            <v>9999999908</v>
          </cell>
          <cell r="F3152" t="str">
            <v>9999999908</v>
          </cell>
          <cell r="G3152" t="str">
            <v>9999999908</v>
          </cell>
        </row>
        <row r="3153">
          <cell r="A3153" t="str">
            <v>9999999909</v>
          </cell>
          <cell r="B3153" t="str">
            <v>PERMS ALLOC 1</v>
          </cell>
          <cell r="C3153" t="str">
            <v>IBF_AU_STATS</v>
          </cell>
          <cell r="D3153" t="str">
            <v>9999999909</v>
          </cell>
          <cell r="E3153" t="str">
            <v>9999999909</v>
          </cell>
          <cell r="F3153" t="str">
            <v>9999999909</v>
          </cell>
          <cell r="G3153" t="str">
            <v>9999999909</v>
          </cell>
        </row>
        <row r="3154">
          <cell r="A3154" t="str">
            <v>9999999910</v>
          </cell>
          <cell r="B3154" t="str">
            <v>PERMS ALLOC 1</v>
          </cell>
          <cell r="C3154" t="str">
            <v>IBF_AU_STATS</v>
          </cell>
          <cell r="D3154" t="str">
            <v>9999999910</v>
          </cell>
          <cell r="E3154" t="str">
            <v>9999999910</v>
          </cell>
          <cell r="F3154" t="str">
            <v>9999999910</v>
          </cell>
          <cell r="G3154" t="str">
            <v>9999999910</v>
          </cell>
        </row>
        <row r="3155">
          <cell r="A3155" t="str">
            <v>9999999911</v>
          </cell>
          <cell r="B3155" t="str">
            <v>TAX RATE</v>
          </cell>
          <cell r="C3155" t="str">
            <v>IBF_AU_STATS</v>
          </cell>
          <cell r="D3155" t="str">
            <v>9999999911</v>
          </cell>
          <cell r="E3155" t="str">
            <v>9999999911</v>
          </cell>
          <cell r="F3155" t="str">
            <v>9999999911</v>
          </cell>
          <cell r="G3155" t="str">
            <v>9999999911</v>
          </cell>
        </row>
        <row r="3156">
          <cell r="A3156" t="str">
            <v>AAA</v>
          </cell>
          <cell r="B3156" t="str">
            <v>ACQUISITIONS IN SCOPE</v>
          </cell>
          <cell r="C3156" t="str">
            <v>IBF_AU_STATS</v>
          </cell>
          <cell r="D3156" t="str">
            <v>AAA</v>
          </cell>
          <cell r="E3156" t="str">
            <v>AAA</v>
          </cell>
          <cell r="F3156" t="str">
            <v>AAA</v>
          </cell>
          <cell r="G3156" t="str">
            <v>AAA</v>
          </cell>
        </row>
        <row r="3157">
          <cell r="A3157" t="str">
            <v>EXCL</v>
          </cell>
          <cell r="B3157" t="str">
            <v>OUTSIDE SCOPE OF GST LEGISLN</v>
          </cell>
          <cell r="C3157" t="str">
            <v>IBF_AU_STATS</v>
          </cell>
          <cell r="D3157" t="str">
            <v>EXCL</v>
          </cell>
          <cell r="E3157" t="str">
            <v>EXCL</v>
          </cell>
          <cell r="F3157" t="str">
            <v>EXCL</v>
          </cell>
          <cell r="G3157" t="str">
            <v>EXCL</v>
          </cell>
        </row>
        <row r="3158">
          <cell r="A3158" t="str">
            <v>FACQ</v>
          </cell>
          <cell r="B3158" t="str">
            <v>FIXED ASSET ACQUISITIONS</v>
          </cell>
          <cell r="C3158" t="str">
            <v>IBF_AU_STATS</v>
          </cell>
          <cell r="D3158" t="str">
            <v>FACQ</v>
          </cell>
          <cell r="E3158" t="str">
            <v>FACQ</v>
          </cell>
          <cell r="F3158" t="str">
            <v>FACQ</v>
          </cell>
          <cell r="G3158" t="str">
            <v>FACQ</v>
          </cell>
        </row>
        <row r="3159">
          <cell r="A3159" t="str">
            <v>FSAL</v>
          </cell>
          <cell r="B3159" t="str">
            <v>FIXED ASSETS SALES</v>
          </cell>
          <cell r="C3159" t="str">
            <v>IBF_AU_STATS</v>
          </cell>
          <cell r="D3159" t="str">
            <v>FSAL</v>
          </cell>
          <cell r="E3159" t="str">
            <v>FSAL</v>
          </cell>
          <cell r="F3159" t="str">
            <v>FSAL</v>
          </cell>
          <cell r="G3159" t="str">
            <v>FSAL</v>
          </cell>
        </row>
        <row r="3160">
          <cell r="A3160" t="str">
            <v>SEXP</v>
          </cell>
          <cell r="B3160" t="str">
            <v>EXPORT OR GST FREE SUPPLIES</v>
          </cell>
          <cell r="C3160" t="str">
            <v>IBF_AU_STATS</v>
          </cell>
          <cell r="D3160" t="str">
            <v>SEXP</v>
          </cell>
          <cell r="E3160" t="str">
            <v>SEXP</v>
          </cell>
          <cell r="F3160" t="str">
            <v>SEXP</v>
          </cell>
          <cell r="G3160" t="str">
            <v>SEXP</v>
          </cell>
        </row>
        <row r="3161">
          <cell r="A3161" t="str">
            <v>SITT</v>
          </cell>
          <cell r="B3161" t="str">
            <v>INPUT TAXED OR TAXABLE SUPPLY</v>
          </cell>
          <cell r="C3161" t="str">
            <v>IBF_AU_STATS</v>
          </cell>
          <cell r="D3161" t="str">
            <v>SITT</v>
          </cell>
          <cell r="E3161" t="str">
            <v>SITT</v>
          </cell>
          <cell r="F3161" t="str">
            <v>SITT</v>
          </cell>
          <cell r="G3161" t="str">
            <v>SITT</v>
          </cell>
        </row>
        <row r="3162">
          <cell r="A3162" t="str">
            <v>STAT</v>
          </cell>
          <cell r="B3162" t="str">
            <v>GST STATISTICAL ENTRY</v>
          </cell>
          <cell r="C3162" t="str">
            <v>IBF_AU_STATS</v>
          </cell>
          <cell r="D3162" t="str">
            <v>STAT</v>
          </cell>
          <cell r="E3162" t="str">
            <v>STAT</v>
          </cell>
          <cell r="F3162" t="str">
            <v>STAT</v>
          </cell>
          <cell r="G3162" t="str">
            <v>STAT</v>
          </cell>
        </row>
        <row r="3163">
          <cell r="A3163" t="str">
            <v>7024992020</v>
          </cell>
          <cell r="B3163" t="str">
            <v>REVAL INTERNAL DEBT FVTPL NIB</v>
          </cell>
          <cell r="C3163" t="str">
            <v>IBF_AU_TOTAL_PNL</v>
          </cell>
          <cell r="D3163" t="str">
            <v>7024992020</v>
          </cell>
          <cell r="E3163" t="str">
            <v>7024992020</v>
          </cell>
          <cell r="F3163" t="str">
            <v>7024992020</v>
          </cell>
          <cell r="G3163" t="str">
            <v>7024992020</v>
          </cell>
        </row>
        <row r="3164">
          <cell r="A3164" t="str">
            <v>9721000000</v>
          </cell>
          <cell r="B3164" t="str">
            <v>NET RESULT ATTRIBUTABLE TO OEI</v>
          </cell>
          <cell r="C3164" t="str">
            <v>IBF_AU_TOTAL_PNL</v>
          </cell>
          <cell r="D3164" t="str">
            <v>IBF_AU_APPROPRIATION</v>
          </cell>
          <cell r="E3164" t="str">
            <v>IBF_AU_ATTRIB_OEI</v>
          </cell>
          <cell r="F3164" t="str">
            <v>9721000000</v>
          </cell>
          <cell r="G3164" t="str">
            <v>9721000000</v>
          </cell>
        </row>
        <row r="3165">
          <cell r="A3165" t="str">
            <v>9721000020</v>
          </cell>
          <cell r="B3165" t="str">
            <v>FINANCE COSTS ATTRIBUTABLE OEI</v>
          </cell>
          <cell r="C3165" t="str">
            <v>IBF_AU_TOTAL_PNL</v>
          </cell>
          <cell r="D3165" t="str">
            <v>IBF_AU_APPROPRIATION</v>
          </cell>
          <cell r="E3165" t="str">
            <v>IBF_AU_ATTRIB_OEI</v>
          </cell>
          <cell r="F3165" t="str">
            <v>9721000020</v>
          </cell>
          <cell r="G3165" t="str">
            <v>9721000020</v>
          </cell>
        </row>
        <row r="3166">
          <cell r="A3166" t="str">
            <v>9710000000</v>
          </cell>
          <cell r="B3166" t="str">
            <v>DIVIDEND PROVISION</v>
          </cell>
          <cell r="C3166" t="str">
            <v>IBF_AU_TOTAL_PNL</v>
          </cell>
          <cell r="D3166" t="str">
            <v>IBF_AU_APPROPRIATION</v>
          </cell>
          <cell r="E3166" t="str">
            <v>IBF_AU_DIV_PAY</v>
          </cell>
          <cell r="F3166" t="str">
            <v>9710000000</v>
          </cell>
          <cell r="G3166" t="str">
            <v>9710000000</v>
          </cell>
        </row>
        <row r="3167">
          <cell r="A3167" t="str">
            <v>9711000000</v>
          </cell>
          <cell r="B3167" t="str">
            <v>DIVIDEND PROVISION</v>
          </cell>
          <cell r="C3167" t="str">
            <v>IBF_AU_TOTAL_PNL</v>
          </cell>
          <cell r="D3167" t="str">
            <v>IBF_AU_APPROPRIATION</v>
          </cell>
          <cell r="E3167" t="str">
            <v>IBF_AU_DIV_PAY</v>
          </cell>
          <cell r="F3167" t="str">
            <v>9711000000</v>
          </cell>
          <cell r="G3167" t="str">
            <v>9711000000</v>
          </cell>
        </row>
        <row r="3168">
          <cell r="A3168" t="str">
            <v>9711010000</v>
          </cell>
          <cell r="B3168" t="str">
            <v>ORDINARY DIVIDENDS</v>
          </cell>
          <cell r="C3168" t="str">
            <v>IBF_AU_TOTAL_PNL</v>
          </cell>
          <cell r="D3168" t="str">
            <v>IBF_AU_APPROPRIATION</v>
          </cell>
          <cell r="E3168" t="str">
            <v>IBF_AU_DIV_PAY</v>
          </cell>
          <cell r="F3168" t="str">
            <v>9711010000</v>
          </cell>
          <cell r="G3168" t="str">
            <v>9711010000</v>
          </cell>
        </row>
        <row r="3169">
          <cell r="A3169" t="str">
            <v>9711020000</v>
          </cell>
          <cell r="B3169" t="str">
            <v>MIS DIVIDENDS</v>
          </cell>
          <cell r="C3169" t="str">
            <v>IBF_AU_TOTAL_PNL</v>
          </cell>
          <cell r="D3169" t="str">
            <v>IBF_AU_APPROPRIATION</v>
          </cell>
          <cell r="E3169" t="str">
            <v>IBF_AU_DIV_PAY</v>
          </cell>
          <cell r="F3169" t="str">
            <v>9711020000</v>
          </cell>
          <cell r="G3169" t="str">
            <v>9711020000</v>
          </cell>
        </row>
        <row r="3170">
          <cell r="A3170" t="str">
            <v>9711030000</v>
          </cell>
          <cell r="B3170" t="str">
            <v>PPS DIVIDENDS</v>
          </cell>
          <cell r="C3170" t="str">
            <v>IBF_AU_TOTAL_PNL</v>
          </cell>
          <cell r="D3170" t="str">
            <v>IBF_AU_APPROPRIATION</v>
          </cell>
          <cell r="E3170" t="str">
            <v>IBF_AU_DIV_PAY</v>
          </cell>
          <cell r="F3170" t="str">
            <v>9711030000</v>
          </cell>
          <cell r="G3170" t="str">
            <v>9711030000</v>
          </cell>
        </row>
        <row r="3171">
          <cell r="A3171" t="str">
            <v>9711040000</v>
          </cell>
          <cell r="B3171" t="str">
            <v>ORION DIVIDENDS</v>
          </cell>
          <cell r="C3171" t="str">
            <v>IBF_AU_TOTAL_PNL</v>
          </cell>
          <cell r="D3171" t="str">
            <v>IBF_AU_APPROPRIATION</v>
          </cell>
          <cell r="E3171" t="str">
            <v>IBF_AU_DIV_PAY</v>
          </cell>
          <cell r="F3171" t="str">
            <v>9711040000</v>
          </cell>
          <cell r="G3171" t="str">
            <v>9711040000</v>
          </cell>
        </row>
        <row r="3172">
          <cell r="A3172" t="str">
            <v>9711100000</v>
          </cell>
          <cell r="B3172" t="str">
            <v>CONTRA DIVIDEND PROVISION</v>
          </cell>
          <cell r="C3172" t="str">
            <v>IBF_AU_TOTAL_PNL</v>
          </cell>
          <cell r="D3172" t="str">
            <v>IBF_AU_APPROPRIATION</v>
          </cell>
          <cell r="E3172" t="str">
            <v>IBF_AU_DIV_PAY</v>
          </cell>
          <cell r="F3172" t="str">
            <v>9711100000</v>
          </cell>
          <cell r="G3172" t="str">
            <v>9711100000</v>
          </cell>
        </row>
        <row r="3173">
          <cell r="A3173" t="str">
            <v>9712000000</v>
          </cell>
          <cell r="B3173" t="str">
            <v>DISTRIBUTION PROVISION</v>
          </cell>
          <cell r="C3173" t="str">
            <v>IBF_AU_TOTAL_PNL</v>
          </cell>
          <cell r="D3173" t="str">
            <v>IBF_AU_APPROPRIATION</v>
          </cell>
          <cell r="E3173" t="str">
            <v>IBF_AU_DIV_PAY</v>
          </cell>
          <cell r="F3173" t="str">
            <v>9712000000</v>
          </cell>
          <cell r="G3173" t="str">
            <v>9712000000</v>
          </cell>
        </row>
        <row r="3174">
          <cell r="A3174" t="str">
            <v>9713000000</v>
          </cell>
          <cell r="B3174" t="str">
            <v>EQUITY ACCTG. OWNERSHIP ADJ.</v>
          </cell>
          <cell r="C3174" t="str">
            <v>IBF_AU_TOTAL_PNL</v>
          </cell>
          <cell r="D3174" t="str">
            <v>IBF_AU_APPROPRIATION</v>
          </cell>
          <cell r="E3174" t="str">
            <v>IBF_AU_DIV_PAY</v>
          </cell>
          <cell r="F3174" t="str">
            <v>9713000000</v>
          </cell>
          <cell r="G3174" t="str">
            <v>9713000000</v>
          </cell>
        </row>
        <row r="3175">
          <cell r="A3175" t="str">
            <v>9719720000</v>
          </cell>
          <cell r="B3175" t="str">
            <v>INTERCO DIVIDENDS PAID + RECD</v>
          </cell>
          <cell r="C3175" t="str">
            <v>IBF_AU_TOTAL_PNL</v>
          </cell>
          <cell r="D3175" t="str">
            <v>IBF_AU_APPROPRIATION</v>
          </cell>
          <cell r="E3175" t="str">
            <v>IBF_AU_DIV_PAY</v>
          </cell>
          <cell r="F3175" t="str">
            <v>9719720000</v>
          </cell>
          <cell r="G3175" t="str">
            <v>9719720000</v>
          </cell>
        </row>
        <row r="3176">
          <cell r="A3176" t="str">
            <v>9719810000</v>
          </cell>
          <cell r="B3176" t="str">
            <v>INTRA DIVS PAID AND RECEIVED</v>
          </cell>
          <cell r="C3176" t="str">
            <v>IBF_AU_TOTAL_PNL</v>
          </cell>
          <cell r="D3176" t="str">
            <v>IBF_AU_APPROPRIATION</v>
          </cell>
          <cell r="E3176" t="str">
            <v>IBF_AU_DIV_PAY</v>
          </cell>
          <cell r="F3176" t="str">
            <v>9719810000</v>
          </cell>
          <cell r="G3176" t="str">
            <v>9719810000</v>
          </cell>
        </row>
        <row r="3177">
          <cell r="A3177" t="str">
            <v>9719820000</v>
          </cell>
          <cell r="B3177" t="str">
            <v>INTERCO DISTRUBUTIONS PAID + R</v>
          </cell>
          <cell r="C3177" t="str">
            <v>IBF_AU_TOTAL_PNL</v>
          </cell>
          <cell r="D3177" t="str">
            <v>IBF_AU_APPROPRIATION</v>
          </cell>
          <cell r="E3177" t="str">
            <v>IBF_AU_DIV_PAY</v>
          </cell>
          <cell r="F3177" t="str">
            <v>9719820000</v>
          </cell>
          <cell r="G3177" t="str">
            <v>9719820000</v>
          </cell>
        </row>
        <row r="3178">
          <cell r="A3178" t="str">
            <v>9719920000</v>
          </cell>
          <cell r="B3178" t="str">
            <v>INTERCO DIST PAID &amp; REC NON GR</v>
          </cell>
          <cell r="C3178" t="str">
            <v>IBF_AU_TOTAL_PNL</v>
          </cell>
          <cell r="D3178" t="str">
            <v>IBF_AU_APPROPRIATION</v>
          </cell>
          <cell r="E3178" t="str">
            <v>IBF_AU_DIV_PAY</v>
          </cell>
          <cell r="F3178" t="str">
            <v>9719920000</v>
          </cell>
          <cell r="G3178" t="str">
            <v>9719920000</v>
          </cell>
        </row>
        <row r="3179">
          <cell r="A3179" t="str">
            <v>8110400020</v>
          </cell>
          <cell r="B3179" t="str">
            <v>WITHHOLDING TAX EXPENSE</v>
          </cell>
          <cell r="C3179" t="str">
            <v>IBF_AU_TOTAL_PNL</v>
          </cell>
          <cell r="D3179" t="str">
            <v>IBF_AU_APPROPRIATION</v>
          </cell>
          <cell r="E3179" t="str">
            <v>IBF_AU_TAX_EXP</v>
          </cell>
          <cell r="F3179" t="str">
            <v>8110400020</v>
          </cell>
          <cell r="G3179" t="str">
            <v>8110400020</v>
          </cell>
        </row>
        <row r="3180">
          <cell r="A3180" t="str">
            <v>9610000000</v>
          </cell>
          <cell r="B3180" t="str">
            <v>CURRENT TAX EXPENSE</v>
          </cell>
          <cell r="C3180" t="str">
            <v>IBF_AU_TOTAL_PNL</v>
          </cell>
          <cell r="D3180" t="str">
            <v>IBF_AU_APPROPRIATION</v>
          </cell>
          <cell r="E3180" t="str">
            <v>IBF_AU_TAX_EXP</v>
          </cell>
          <cell r="F3180" t="str">
            <v>9610000000</v>
          </cell>
          <cell r="G3180" t="str">
            <v>9610000000</v>
          </cell>
        </row>
        <row r="3181">
          <cell r="A3181" t="str">
            <v>9610000005</v>
          </cell>
          <cell r="B3181" t="str">
            <v>CURRENT TAX EXP - SYSTEMS ONLY</v>
          </cell>
          <cell r="C3181" t="str">
            <v>IBF_AU_TOTAL_PNL</v>
          </cell>
          <cell r="D3181" t="str">
            <v>IBF_AU_APPROPRIATION</v>
          </cell>
          <cell r="E3181" t="str">
            <v>IBF_AU_TAX_EXP</v>
          </cell>
          <cell r="F3181" t="str">
            <v>9610000005</v>
          </cell>
          <cell r="G3181" t="str">
            <v>9610000005</v>
          </cell>
        </row>
        <row r="3182">
          <cell r="A3182" t="str">
            <v>9610000010</v>
          </cell>
          <cell r="B3182" t="str">
            <v>STATE TAX EXPENSE</v>
          </cell>
          <cell r="C3182" t="str">
            <v>IBF_AU_TOTAL_PNL</v>
          </cell>
          <cell r="D3182" t="str">
            <v>IBF_AU_APPROPRIATION</v>
          </cell>
          <cell r="E3182" t="str">
            <v>IBF_AU_TAX_EXP</v>
          </cell>
          <cell r="F3182" t="str">
            <v>9610000010</v>
          </cell>
          <cell r="G3182" t="str">
            <v>9610000010</v>
          </cell>
        </row>
        <row r="3183">
          <cell r="A3183" t="str">
            <v>9610000050</v>
          </cell>
          <cell r="B3183" t="str">
            <v>TAX EXPENSE HYBRID SECURITIES</v>
          </cell>
          <cell r="C3183" t="str">
            <v>IBF_AU_TOTAL_PNL</v>
          </cell>
          <cell r="D3183" t="str">
            <v>IBF_AU_APPROPRIATION</v>
          </cell>
          <cell r="E3183" t="str">
            <v>IBF_AU_TAX_EXP</v>
          </cell>
          <cell r="F3183" t="str">
            <v>9610000050</v>
          </cell>
          <cell r="G3183" t="str">
            <v>9610000050</v>
          </cell>
        </row>
        <row r="3184">
          <cell r="A3184" t="str">
            <v>9610000100</v>
          </cell>
          <cell r="B3184" t="str">
            <v>DEFERRED TAX EXPENSE</v>
          </cell>
          <cell r="C3184" t="str">
            <v>IBF_AU_TOTAL_PNL</v>
          </cell>
          <cell r="D3184" t="str">
            <v>IBF_AU_APPROPRIATION</v>
          </cell>
          <cell r="E3184" t="str">
            <v>IBF_AU_TAX_EXP</v>
          </cell>
          <cell r="F3184" t="str">
            <v>9610000100</v>
          </cell>
          <cell r="G3184" t="str">
            <v>9610000100</v>
          </cell>
        </row>
        <row r="3185">
          <cell r="A3185" t="str">
            <v>9610000300</v>
          </cell>
          <cell r="B3185" t="str">
            <v>WHT EXPENSE</v>
          </cell>
          <cell r="C3185" t="str">
            <v>IBF_AU_TOTAL_PNL</v>
          </cell>
          <cell r="D3185" t="str">
            <v>IBF_AU_APPROPRIATION</v>
          </cell>
          <cell r="E3185" t="str">
            <v>IBF_AU_TAX_EXP</v>
          </cell>
          <cell r="F3185" t="str">
            <v>9610000300</v>
          </cell>
          <cell r="G3185" t="str">
            <v>9610000300</v>
          </cell>
        </row>
        <row r="3186">
          <cell r="A3186" t="str">
            <v>9610000600</v>
          </cell>
          <cell r="B3186" t="str">
            <v>PERMS - SYSTEMS POSTINGS</v>
          </cell>
          <cell r="C3186" t="str">
            <v>IBF_AU_TOTAL_PNL</v>
          </cell>
          <cell r="D3186" t="str">
            <v>IBF_AU_APPROPRIATION</v>
          </cell>
          <cell r="E3186" t="str">
            <v>IBF_AU_TAX_EXP</v>
          </cell>
          <cell r="F3186" t="str">
            <v>9610000600</v>
          </cell>
          <cell r="G3186" t="str">
            <v>9610000600</v>
          </cell>
        </row>
        <row r="3187">
          <cell r="A3187" t="str">
            <v>9720000000</v>
          </cell>
          <cell r="B3187" t="str">
            <v>TRANSFER TO FROM RESERVES</v>
          </cell>
          <cell r="C3187" t="str">
            <v>IBF_AU_TOTAL_PNL</v>
          </cell>
          <cell r="D3187" t="str">
            <v>IBF_AU_APPROPRIATION</v>
          </cell>
          <cell r="E3187" t="str">
            <v>IBF_AU_TRANS_CON_EQY</v>
          </cell>
          <cell r="F3187" t="str">
            <v>9720000000</v>
          </cell>
          <cell r="G3187" t="str">
            <v>9720000000</v>
          </cell>
        </row>
        <row r="3188">
          <cell r="A3188" t="str">
            <v>8111000030</v>
          </cell>
          <cell r="B3188" t="str">
            <v>BROADBAND EXPENSES</v>
          </cell>
          <cell r="C3188" t="str">
            <v>IBF_AU_TOTAL_PNL</v>
          </cell>
          <cell r="D3188" t="str">
            <v>IBF_AU_EXPENSES</v>
          </cell>
          <cell r="E3188" t="str">
            <v>IBF_AU_BRODCAST</v>
          </cell>
          <cell r="F3188" t="str">
            <v>8111000030</v>
          </cell>
          <cell r="G3188" t="str">
            <v>8111000030</v>
          </cell>
        </row>
        <row r="3189">
          <cell r="A3189" t="str">
            <v>8111000040</v>
          </cell>
          <cell r="B3189" t="str">
            <v>CIRCULATION EXPENSES</v>
          </cell>
          <cell r="C3189" t="str">
            <v>IBF_AU_TOTAL_PNL</v>
          </cell>
          <cell r="D3189" t="str">
            <v>IBF_AU_EXPENSES</v>
          </cell>
          <cell r="E3189" t="str">
            <v>IBF_AU_BRODCAST</v>
          </cell>
          <cell r="F3189" t="str">
            <v>8111000040</v>
          </cell>
          <cell r="G3189" t="str">
            <v>8111000040</v>
          </cell>
        </row>
        <row r="3190">
          <cell r="A3190" t="str">
            <v>8111000050</v>
          </cell>
          <cell r="B3190" t="str">
            <v>COPYRIGHT FEES</v>
          </cell>
          <cell r="C3190" t="str">
            <v>IBF_AU_TOTAL_PNL</v>
          </cell>
          <cell r="D3190" t="str">
            <v>IBF_AU_EXPENSES</v>
          </cell>
          <cell r="E3190" t="str">
            <v>IBF_AU_BRODCAST</v>
          </cell>
          <cell r="F3190" t="str">
            <v>8111000050</v>
          </cell>
          <cell r="G3190" t="str">
            <v>8111000050</v>
          </cell>
        </row>
        <row r="3191">
          <cell r="A3191" t="str">
            <v>8111000060</v>
          </cell>
          <cell r="B3191" t="str">
            <v>EDITORIAL EXPENSES</v>
          </cell>
          <cell r="C3191" t="str">
            <v>IBF_AU_TOTAL_PNL</v>
          </cell>
          <cell r="D3191" t="str">
            <v>IBF_AU_EXPENSES</v>
          </cell>
          <cell r="E3191" t="str">
            <v>IBF_AU_BRODCAST</v>
          </cell>
          <cell r="F3191" t="str">
            <v>8111000060</v>
          </cell>
          <cell r="G3191" t="str">
            <v>8111000060</v>
          </cell>
        </row>
        <row r="3192">
          <cell r="A3192" t="str">
            <v>8111000070</v>
          </cell>
          <cell r="B3192" t="str">
            <v>LICENCE FEES</v>
          </cell>
          <cell r="C3192" t="str">
            <v>IBF_AU_TOTAL_PNL</v>
          </cell>
          <cell r="D3192" t="str">
            <v>IBF_AU_EXPENSES</v>
          </cell>
          <cell r="E3192" t="str">
            <v>IBF_AU_BRODCAST</v>
          </cell>
          <cell r="F3192" t="str">
            <v>8111000070</v>
          </cell>
          <cell r="G3192" t="str">
            <v>8111000070</v>
          </cell>
        </row>
        <row r="3193">
          <cell r="A3193" t="str">
            <v>8111000080</v>
          </cell>
          <cell r="B3193" t="str">
            <v>NEWSPRINT EXPENSES</v>
          </cell>
          <cell r="C3193" t="str">
            <v>IBF_AU_TOTAL_PNL</v>
          </cell>
          <cell r="D3193" t="str">
            <v>IBF_AU_EXPENSES</v>
          </cell>
          <cell r="E3193" t="str">
            <v>IBF_AU_BRODCAST</v>
          </cell>
          <cell r="F3193" t="str">
            <v>8111000080</v>
          </cell>
          <cell r="G3193" t="str">
            <v>8111000080</v>
          </cell>
        </row>
        <row r="3194">
          <cell r="A3194" t="str">
            <v>8111000090</v>
          </cell>
          <cell r="B3194" t="str">
            <v>CONTRA EXPENSES</v>
          </cell>
          <cell r="C3194" t="str">
            <v>IBF_AU_TOTAL_PNL</v>
          </cell>
          <cell r="D3194" t="str">
            <v>IBF_AU_EXPENSES</v>
          </cell>
          <cell r="E3194" t="str">
            <v>IBF_AU_BRODCAST</v>
          </cell>
          <cell r="F3194" t="str">
            <v>8111000090</v>
          </cell>
          <cell r="G3194" t="str">
            <v>8111000090</v>
          </cell>
        </row>
        <row r="3195">
          <cell r="A3195" t="str">
            <v>8111000100</v>
          </cell>
          <cell r="B3195" t="str">
            <v>PROGRAMMING EXPENSES</v>
          </cell>
          <cell r="C3195" t="str">
            <v>IBF_AU_TOTAL_PNL</v>
          </cell>
          <cell r="D3195" t="str">
            <v>IBF_AU_EXPENSES</v>
          </cell>
          <cell r="E3195" t="str">
            <v>IBF_AU_BRODCAST</v>
          </cell>
          <cell r="F3195" t="str">
            <v>8111000100</v>
          </cell>
          <cell r="G3195" t="str">
            <v>8111000100</v>
          </cell>
        </row>
        <row r="3196">
          <cell r="A3196" t="str">
            <v>8111000110</v>
          </cell>
          <cell r="B3196" t="str">
            <v>PRODUCTION EXPENSES</v>
          </cell>
          <cell r="C3196" t="str">
            <v>IBF_AU_TOTAL_PNL</v>
          </cell>
          <cell r="D3196" t="str">
            <v>IBF_AU_EXPENSES</v>
          </cell>
          <cell r="E3196" t="str">
            <v>IBF_AU_BRODCAST</v>
          </cell>
          <cell r="F3196" t="str">
            <v>8111000110</v>
          </cell>
          <cell r="G3196" t="str">
            <v>8111000110</v>
          </cell>
        </row>
        <row r="3197">
          <cell r="A3197" t="str">
            <v>8111000120</v>
          </cell>
          <cell r="B3197" t="str">
            <v>TIERING EXPENSES</v>
          </cell>
          <cell r="C3197" t="str">
            <v>IBF_AU_TOTAL_PNL</v>
          </cell>
          <cell r="D3197" t="str">
            <v>IBF_AU_EXPENSES</v>
          </cell>
          <cell r="E3197" t="str">
            <v>IBF_AU_BRODCAST</v>
          </cell>
          <cell r="F3197" t="str">
            <v>8111000120</v>
          </cell>
          <cell r="G3197" t="str">
            <v>8111000120</v>
          </cell>
        </row>
        <row r="3198">
          <cell r="A3198" t="str">
            <v>8111000130</v>
          </cell>
          <cell r="B3198" t="str">
            <v>DISTRIBUTION EXPENSES</v>
          </cell>
          <cell r="C3198" t="str">
            <v>IBF_AU_TOTAL_PNL</v>
          </cell>
          <cell r="D3198" t="str">
            <v>IBF_AU_EXPENSES</v>
          </cell>
          <cell r="E3198" t="str">
            <v>IBF_AU_BRODCAST</v>
          </cell>
          <cell r="F3198" t="str">
            <v>8111000130</v>
          </cell>
          <cell r="G3198" t="str">
            <v>8111000130</v>
          </cell>
        </row>
        <row r="3199">
          <cell r="A3199" t="str">
            <v>8111000140</v>
          </cell>
          <cell r="B3199" t="str">
            <v>TECHNICAL &amp; ENGINEERING EXPENS</v>
          </cell>
          <cell r="C3199" t="str">
            <v>IBF_AU_TOTAL_PNL</v>
          </cell>
          <cell r="D3199" t="str">
            <v>IBF_AU_EXPENSES</v>
          </cell>
          <cell r="E3199" t="str">
            <v>IBF_AU_BRODCAST</v>
          </cell>
          <cell r="F3199" t="str">
            <v>8111000140</v>
          </cell>
          <cell r="G3199" t="str">
            <v>8111000140</v>
          </cell>
        </row>
        <row r="3200">
          <cell r="A3200" t="str">
            <v>8010021120</v>
          </cell>
          <cell r="B3200" t="str">
            <v>COST OF GOODS SOLD</v>
          </cell>
          <cell r="C3200" t="str">
            <v>IBF_AU_TOTAL_PNL</v>
          </cell>
          <cell r="D3200" t="str">
            <v>IBF_AU_EXPENSES</v>
          </cell>
          <cell r="E3200" t="str">
            <v>IBF_AU_COS_EXP</v>
          </cell>
          <cell r="F3200" t="str">
            <v>8010021120</v>
          </cell>
          <cell r="G3200" t="str">
            <v>8010021120</v>
          </cell>
        </row>
        <row r="3201">
          <cell r="A3201" t="str">
            <v>8010103132</v>
          </cell>
          <cell r="B3201" t="str">
            <v>OPERATING - CHEMICALS EXPENSE</v>
          </cell>
          <cell r="C3201" t="str">
            <v>IBF_AU_TOTAL_PNL</v>
          </cell>
          <cell r="D3201" t="str">
            <v>IBF_AU_EXPENSES</v>
          </cell>
          <cell r="E3201" t="str">
            <v>IBF_AU_COS_EXP</v>
          </cell>
          <cell r="F3201" t="str">
            <v>8010103132</v>
          </cell>
          <cell r="G3201" t="str">
            <v>8010103132</v>
          </cell>
        </row>
        <row r="3202">
          <cell r="A3202" t="str">
            <v>9021001020</v>
          </cell>
          <cell r="B3202" t="str">
            <v>AMORTISATION - LEASE INCENTIVE</v>
          </cell>
          <cell r="C3202" t="str">
            <v>IBF_AU_TOTAL_PNL</v>
          </cell>
          <cell r="D3202" t="str">
            <v>IBF_AU_EXPENSES</v>
          </cell>
          <cell r="E3202" t="str">
            <v>IBF_AU_DEPN_AMORT</v>
          </cell>
          <cell r="F3202" t="str">
            <v>IBF_AU_AMORT_EXP</v>
          </cell>
          <cell r="G3202" t="str">
            <v>IBF_AU_AMORT_OTH</v>
          </cell>
        </row>
        <row r="3203">
          <cell r="A3203" t="str">
            <v>9051090050</v>
          </cell>
          <cell r="B3203" t="str">
            <v>INTANGIBLE AMORT - GOODWILL</v>
          </cell>
          <cell r="C3203" t="str">
            <v>IBF_AU_TOTAL_PNL</v>
          </cell>
          <cell r="D3203" t="str">
            <v>IBF_AU_EXPENSES</v>
          </cell>
          <cell r="E3203" t="str">
            <v>IBF_AU_DEPN_AMORT</v>
          </cell>
          <cell r="F3203" t="str">
            <v>IBF_AU_AMORT_EXP</v>
          </cell>
          <cell r="G3203" t="str">
            <v>IBF_AU_AMORT_OTH</v>
          </cell>
        </row>
        <row r="3204">
          <cell r="A3204" t="str">
            <v>9051090055</v>
          </cell>
          <cell r="B3204" t="str">
            <v>GROSSUP ON GOODWILL AMORTISN</v>
          </cell>
          <cell r="C3204" t="str">
            <v>IBF_AU_TOTAL_PNL</v>
          </cell>
          <cell r="D3204" t="str">
            <v>IBF_AU_EXPENSES</v>
          </cell>
          <cell r="E3204" t="str">
            <v>IBF_AU_DEPN_AMORT</v>
          </cell>
          <cell r="F3204" t="str">
            <v>IBF_AU_AMORT_EXP</v>
          </cell>
          <cell r="G3204" t="str">
            <v>IBF_AU_AMORT_OTH</v>
          </cell>
        </row>
        <row r="3205">
          <cell r="A3205" t="str">
            <v>9051090060</v>
          </cell>
          <cell r="B3205" t="str">
            <v>INTANGIBLE AMORT - LICENSES</v>
          </cell>
          <cell r="C3205" t="str">
            <v>IBF_AU_TOTAL_PNL</v>
          </cell>
          <cell r="D3205" t="str">
            <v>IBF_AU_EXPENSES</v>
          </cell>
          <cell r="E3205" t="str">
            <v>IBF_AU_DEPN_AMORT</v>
          </cell>
          <cell r="F3205" t="str">
            <v>IBF_AU_AMORT_EXP</v>
          </cell>
          <cell r="G3205" t="str">
            <v>IBF_AU_AMORT_LIC</v>
          </cell>
        </row>
        <row r="3206">
          <cell r="A3206" t="str">
            <v>9051090065</v>
          </cell>
          <cell r="B3206" t="str">
            <v>GROSSUP ON LICENSE AMORT</v>
          </cell>
          <cell r="C3206" t="str">
            <v>IBF_AU_TOTAL_PNL</v>
          </cell>
          <cell r="D3206" t="str">
            <v>IBF_AU_EXPENSES</v>
          </cell>
          <cell r="E3206" t="str">
            <v>IBF_AU_DEPN_AMORT</v>
          </cell>
          <cell r="F3206" t="str">
            <v>IBF_AU_AMORT_EXP</v>
          </cell>
          <cell r="G3206" t="str">
            <v>IBF_AU_AMORT_LIC</v>
          </cell>
        </row>
        <row r="3207">
          <cell r="A3207" t="str">
            <v>9051090070</v>
          </cell>
          <cell r="B3207" t="str">
            <v>INTANGIBLE AMORT - TRADEMARKS</v>
          </cell>
          <cell r="C3207" t="str">
            <v>IBF_AU_TOTAL_PNL</v>
          </cell>
          <cell r="D3207" t="str">
            <v>IBF_AU_EXPENSES</v>
          </cell>
          <cell r="E3207" t="str">
            <v>IBF_AU_DEPN_AMORT</v>
          </cell>
          <cell r="F3207" t="str">
            <v>IBF_AU_AMORT_EXP</v>
          </cell>
          <cell r="G3207" t="str">
            <v>IBF_AU_AMORT_OTH</v>
          </cell>
        </row>
        <row r="3208">
          <cell r="A3208" t="str">
            <v>9051090075</v>
          </cell>
          <cell r="B3208" t="str">
            <v>GROSSUP ON TRADEMARK AMORT</v>
          </cell>
          <cell r="C3208" t="str">
            <v>IBF_AU_TOTAL_PNL</v>
          </cell>
          <cell r="D3208" t="str">
            <v>IBF_AU_EXPENSES</v>
          </cell>
          <cell r="E3208" t="str">
            <v>IBF_AU_DEPN_AMORT</v>
          </cell>
          <cell r="F3208" t="str">
            <v>IBF_AU_AMORT_EXP</v>
          </cell>
          <cell r="G3208" t="str">
            <v>IBF_AU_AMORT_OTH</v>
          </cell>
        </row>
        <row r="3209">
          <cell r="A3209" t="str">
            <v>9051090080</v>
          </cell>
          <cell r="B3209" t="str">
            <v>INTANGIBLE AMORT - TRADENAME</v>
          </cell>
          <cell r="C3209" t="str">
            <v>IBF_AU_TOTAL_PNL</v>
          </cell>
          <cell r="D3209" t="str">
            <v>IBF_AU_EXPENSES</v>
          </cell>
          <cell r="E3209" t="str">
            <v>IBF_AU_DEPN_AMORT</v>
          </cell>
          <cell r="F3209" t="str">
            <v>IBF_AU_AMORT_EXP</v>
          </cell>
          <cell r="G3209" t="str">
            <v>IBF_AU_AMORT_OTH</v>
          </cell>
        </row>
        <row r="3210">
          <cell r="A3210" t="str">
            <v>9051090085</v>
          </cell>
          <cell r="B3210" t="str">
            <v>GROSSUP ON TRADENAME AMORT</v>
          </cell>
          <cell r="C3210" t="str">
            <v>IBF_AU_TOTAL_PNL</v>
          </cell>
          <cell r="D3210" t="str">
            <v>IBF_AU_EXPENSES</v>
          </cell>
          <cell r="E3210" t="str">
            <v>IBF_AU_DEPN_AMORT</v>
          </cell>
          <cell r="F3210" t="str">
            <v>IBF_AU_AMORT_EXP</v>
          </cell>
          <cell r="G3210" t="str">
            <v>IBF_AU_AMORT_OTH</v>
          </cell>
        </row>
        <row r="3211">
          <cell r="A3211" t="str">
            <v>9051090090</v>
          </cell>
          <cell r="B3211" t="str">
            <v>INTANGIBLE AMORT - CUST RELSHP</v>
          </cell>
          <cell r="C3211" t="str">
            <v>IBF_AU_TOTAL_PNL</v>
          </cell>
          <cell r="D3211" t="str">
            <v>IBF_AU_EXPENSES</v>
          </cell>
          <cell r="E3211" t="str">
            <v>IBF_AU_DEPN_AMORT</v>
          </cell>
          <cell r="F3211" t="str">
            <v>IBF_AU_AMORT_EXP</v>
          </cell>
          <cell r="G3211" t="str">
            <v>IBF_AU_AMORT_CUST</v>
          </cell>
        </row>
        <row r="3212">
          <cell r="A3212" t="str">
            <v>9051090095</v>
          </cell>
          <cell r="B3212" t="str">
            <v>GROSSUP ON CUST RELSHP AMORT</v>
          </cell>
          <cell r="C3212" t="str">
            <v>IBF_AU_TOTAL_PNL</v>
          </cell>
          <cell r="D3212" t="str">
            <v>IBF_AU_EXPENSES</v>
          </cell>
          <cell r="E3212" t="str">
            <v>IBF_AU_DEPN_AMORT</v>
          </cell>
          <cell r="F3212" t="str">
            <v>IBF_AU_AMORT_EXP</v>
          </cell>
          <cell r="G3212" t="str">
            <v>IBF_AU_AMORT_CUST</v>
          </cell>
        </row>
        <row r="3213">
          <cell r="A3213" t="str">
            <v>9051090100</v>
          </cell>
          <cell r="B3213" t="str">
            <v>INTANGIBLE AMORT - LEASES</v>
          </cell>
          <cell r="C3213" t="str">
            <v>IBF_AU_TOTAL_PNL</v>
          </cell>
          <cell r="D3213" t="str">
            <v>IBF_AU_EXPENSES</v>
          </cell>
          <cell r="E3213" t="str">
            <v>IBF_AU_DEPN_AMORT</v>
          </cell>
          <cell r="F3213" t="str">
            <v>IBF_AU_AMORT_EXP</v>
          </cell>
          <cell r="G3213" t="str">
            <v>IBF_AU_AMORT_OTH</v>
          </cell>
        </row>
        <row r="3214">
          <cell r="A3214" t="str">
            <v>9051090105</v>
          </cell>
          <cell r="B3214" t="str">
            <v>GROSSUP ON LEASES AMORT</v>
          </cell>
          <cell r="C3214" t="str">
            <v>IBF_AU_TOTAL_PNL</v>
          </cell>
          <cell r="D3214" t="str">
            <v>IBF_AU_EXPENSES</v>
          </cell>
          <cell r="E3214" t="str">
            <v>IBF_AU_DEPN_AMORT</v>
          </cell>
          <cell r="F3214" t="str">
            <v>IBF_AU_AMORT_EXP</v>
          </cell>
          <cell r="G3214" t="str">
            <v>IBF_AU_AMORT_OTH</v>
          </cell>
        </row>
        <row r="3215">
          <cell r="A3215" t="str">
            <v>9051090110</v>
          </cell>
          <cell r="B3215" t="str">
            <v>INTANGIBLE AMORT - TOLL CONC</v>
          </cell>
          <cell r="C3215" t="str">
            <v>IBF_AU_TOTAL_PNL</v>
          </cell>
          <cell r="D3215" t="str">
            <v>IBF_AU_EXPENSES</v>
          </cell>
          <cell r="E3215" t="str">
            <v>IBF_AU_DEPN_AMORT</v>
          </cell>
          <cell r="F3215" t="str">
            <v>IBF_AU_AMORT_EXP</v>
          </cell>
          <cell r="G3215" t="str">
            <v>IBF_AU_AMORT_TOLL</v>
          </cell>
        </row>
        <row r="3216">
          <cell r="A3216" t="str">
            <v>9051090112</v>
          </cell>
          <cell r="B3216" t="str">
            <v>INTANGIBLE AMORT - INTELLECTUA</v>
          </cell>
          <cell r="C3216" t="str">
            <v>IBF_AU_TOTAL_PNL</v>
          </cell>
          <cell r="D3216" t="str">
            <v>IBF_AU_EXPENSES</v>
          </cell>
          <cell r="E3216" t="str">
            <v>IBF_AU_DEPN_AMORT</v>
          </cell>
          <cell r="F3216" t="str">
            <v>IBF_AU_AMORT_EXP</v>
          </cell>
          <cell r="G3216" t="str">
            <v>IBF_AU_AMORT_OTH</v>
          </cell>
        </row>
        <row r="3217">
          <cell r="A3217" t="str">
            <v>9051090113</v>
          </cell>
          <cell r="B3217" t="str">
            <v>INTANGIBLE AMORT - NONCOMPETE</v>
          </cell>
          <cell r="C3217" t="str">
            <v>IBF_AU_TOTAL_PNL</v>
          </cell>
          <cell r="D3217" t="str">
            <v>IBF_AU_EXPENSES</v>
          </cell>
          <cell r="E3217" t="str">
            <v>IBF_AU_DEPN_AMORT</v>
          </cell>
          <cell r="F3217" t="str">
            <v>IBF_AU_AMORT_EXP</v>
          </cell>
          <cell r="G3217" t="str">
            <v>IBF_AU_AMORT_OTH</v>
          </cell>
        </row>
        <row r="3218">
          <cell r="A3218" t="str">
            <v>9051090115</v>
          </cell>
          <cell r="B3218" t="str">
            <v>GROSSUP ON TOLL CONC AMORT</v>
          </cell>
          <cell r="C3218" t="str">
            <v>IBF_AU_TOTAL_PNL</v>
          </cell>
          <cell r="D3218" t="str">
            <v>IBF_AU_EXPENSES</v>
          </cell>
          <cell r="E3218" t="str">
            <v>IBF_AU_DEPN_AMORT</v>
          </cell>
          <cell r="F3218" t="str">
            <v>IBF_AU_AMORT_EXP</v>
          </cell>
          <cell r="G3218" t="str">
            <v>IBF_AU_AMORT_TOLL</v>
          </cell>
        </row>
        <row r="3219">
          <cell r="A3219" t="str">
            <v>9051090170</v>
          </cell>
          <cell r="B3219" t="str">
            <v>CAPITALISED OPERATING EXPENSES</v>
          </cell>
          <cell r="C3219" t="str">
            <v>IBF_AU_TOTAL_PNL</v>
          </cell>
          <cell r="D3219" t="str">
            <v>IBF_AU_EXPENSES</v>
          </cell>
          <cell r="E3219" t="str">
            <v>IBF_AU_DEPN_AMORT</v>
          </cell>
          <cell r="F3219" t="str">
            <v>IBF_AU_AMORT_EXP</v>
          </cell>
          <cell r="G3219" t="str">
            <v>IBF_AU_AMORT_OTH</v>
          </cell>
        </row>
        <row r="3220">
          <cell r="A3220" t="str">
            <v>9051090180</v>
          </cell>
          <cell r="B3220" t="str">
            <v>AMORTISATION OF LIFE CO DAC</v>
          </cell>
          <cell r="C3220" t="str">
            <v>IBF_AU_TOTAL_PNL</v>
          </cell>
          <cell r="D3220" t="str">
            <v>IBF_AU_EXPENSES</v>
          </cell>
          <cell r="E3220" t="str">
            <v>IBF_AU_DEPN_AMORT</v>
          </cell>
          <cell r="F3220" t="str">
            <v>IBF_AU_AMORT_EXP</v>
          </cell>
          <cell r="G3220" t="str">
            <v>IBF_AU_AMORT_OTH</v>
          </cell>
        </row>
        <row r="3221">
          <cell r="A3221" t="str">
            <v>9051090185</v>
          </cell>
          <cell r="B3221" t="str">
            <v>INTANGIBLE AMORT - TSA</v>
          </cell>
          <cell r="C3221" t="str">
            <v>IBF_AU_TOTAL_PNL</v>
          </cell>
          <cell r="D3221" t="str">
            <v>IBF_AU_EXPENSES</v>
          </cell>
          <cell r="E3221" t="str">
            <v>IBF_AU_DEPN_AMORT</v>
          </cell>
          <cell r="F3221" t="str">
            <v>IBF_AU_AMORT_EXP</v>
          </cell>
          <cell r="G3221" t="str">
            <v>IBF_AU_AMORT_OTH</v>
          </cell>
        </row>
        <row r="3222">
          <cell r="A3222" t="str">
            <v>9051090186</v>
          </cell>
          <cell r="B3222" t="str">
            <v>AMORT LEASEHOLD RIGHTS</v>
          </cell>
          <cell r="C3222" t="str">
            <v>IBF_AU_TOTAL_PNL</v>
          </cell>
          <cell r="D3222" t="str">
            <v>IBF_AU_EXPENSES</v>
          </cell>
          <cell r="E3222" t="str">
            <v>IBF_AU_DEPN_AMORT</v>
          </cell>
          <cell r="F3222" t="str">
            <v>IBF_AU_AMORT_EXP</v>
          </cell>
          <cell r="G3222" t="str">
            <v>IBF_AU_AMORT_OTH</v>
          </cell>
        </row>
        <row r="3223">
          <cell r="A3223" t="str">
            <v>1045356060</v>
          </cell>
          <cell r="B3223" t="str">
            <v>MOTOR VEHICLES DEPN SYS</v>
          </cell>
          <cell r="C3223" t="str">
            <v>IBF_AU_TOTAL_PNL</v>
          </cell>
          <cell r="D3223" t="str">
            <v>IBF_AU_EXPENSES</v>
          </cell>
          <cell r="E3223" t="str">
            <v>IBF_AU_DEPN_AMORT</v>
          </cell>
          <cell r="F3223" t="str">
            <v>IBF_AU_DEPN_EXP</v>
          </cell>
          <cell r="G3223" t="str">
            <v>IBF_AU_DEPN_MV</v>
          </cell>
        </row>
        <row r="3224">
          <cell r="A3224" t="str">
            <v>1045357060</v>
          </cell>
          <cell r="B3224" t="str">
            <v>NON OFNDS FUNDED MOTOR VEH DEP</v>
          </cell>
          <cell r="C3224" t="str">
            <v>IBF_AU_TOTAL_PNL</v>
          </cell>
          <cell r="D3224" t="str">
            <v>IBF_AU_EXPENSES</v>
          </cell>
          <cell r="E3224" t="str">
            <v>IBF_AU_DEPN_AMORT</v>
          </cell>
          <cell r="F3224" t="str">
            <v>IBF_AU_DEPN_EXP</v>
          </cell>
          <cell r="G3224" t="str">
            <v>IBF_AU_DEPN_MV</v>
          </cell>
        </row>
        <row r="3225">
          <cell r="A3225" t="str">
            <v>9022002010</v>
          </cell>
          <cell r="B3225" t="str">
            <v>DEPN - FURN FITT AND LH IMPROV</v>
          </cell>
          <cell r="C3225" t="str">
            <v>IBF_AU_TOTAL_PNL</v>
          </cell>
          <cell r="D3225" t="str">
            <v>IBF_AU_EXPENSES</v>
          </cell>
          <cell r="E3225" t="str">
            <v>IBF_AU_DEPN_AMORT</v>
          </cell>
          <cell r="F3225" t="str">
            <v>IBF_AU_DEPN_EXP</v>
          </cell>
          <cell r="G3225" t="str">
            <v>IBF_AU_DEPN_PPE</v>
          </cell>
        </row>
        <row r="3226">
          <cell r="A3226" t="str">
            <v>9022002012</v>
          </cell>
          <cell r="B3226" t="str">
            <v>DEPN - LEASEHOLD IMPROVEMENTS</v>
          </cell>
          <cell r="C3226" t="str">
            <v>IBF_AU_TOTAL_PNL</v>
          </cell>
          <cell r="D3226" t="str">
            <v>IBF_AU_EXPENSES</v>
          </cell>
          <cell r="E3226" t="str">
            <v>IBF_AU_DEPN_AMORT</v>
          </cell>
          <cell r="F3226" t="str">
            <v>IBF_AU_DEPN_EXP</v>
          </cell>
          <cell r="G3226" t="str">
            <v>IBF_AU_DEPN_PPE</v>
          </cell>
        </row>
        <row r="3227">
          <cell r="A3227" t="str">
            <v>9022002013</v>
          </cell>
          <cell r="B3227" t="str">
            <v>DEPN MAINS</v>
          </cell>
          <cell r="C3227" t="str">
            <v>IBF_AU_TOTAL_PNL</v>
          </cell>
          <cell r="D3227" t="str">
            <v>IBF_AU_EXPENSES</v>
          </cell>
          <cell r="E3227" t="str">
            <v>IBF_AU_DEPN_AMORT</v>
          </cell>
          <cell r="F3227" t="str">
            <v>IBF_AU_DEPN_EXP</v>
          </cell>
          <cell r="G3227" t="str">
            <v>9022002013</v>
          </cell>
        </row>
        <row r="3228">
          <cell r="A3228" t="str">
            <v>9022002016</v>
          </cell>
          <cell r="B3228" t="str">
            <v>DEPRECIATION BUILDINGS</v>
          </cell>
          <cell r="C3228" t="str">
            <v>IBF_AU_TOTAL_PNL</v>
          </cell>
          <cell r="D3228" t="str">
            <v>IBF_AU_EXPENSES</v>
          </cell>
          <cell r="E3228" t="str">
            <v>IBF_AU_DEPN_AMORT</v>
          </cell>
          <cell r="F3228" t="str">
            <v>IBF_AU_DEPN_EXP</v>
          </cell>
          <cell r="G3228" t="str">
            <v>IBF_AU_DEPN_BUILD</v>
          </cell>
        </row>
        <row r="3229">
          <cell r="A3229" t="str">
            <v>9022002017</v>
          </cell>
          <cell r="B3229" t="str">
            <v>DEPRECIATION STAFF AMENITIES</v>
          </cell>
          <cell r="C3229" t="str">
            <v>IBF_AU_TOTAL_PNL</v>
          </cell>
          <cell r="D3229" t="str">
            <v>IBF_AU_EXPENSES</v>
          </cell>
          <cell r="E3229" t="str">
            <v>IBF_AU_DEPN_AMORT</v>
          </cell>
          <cell r="F3229" t="str">
            <v>IBF_AU_DEPN_EXP</v>
          </cell>
          <cell r="G3229" t="str">
            <v>IBF_AU_DEPN_PPE</v>
          </cell>
        </row>
        <row r="3230">
          <cell r="A3230" t="str">
            <v>9032001010</v>
          </cell>
          <cell r="B3230" t="str">
            <v>DEPRN - HARDWARE</v>
          </cell>
          <cell r="C3230" t="str">
            <v>IBF_AU_TOTAL_PNL</v>
          </cell>
          <cell r="D3230" t="str">
            <v>IBF_AU_EXPENSES</v>
          </cell>
          <cell r="E3230" t="str">
            <v>IBF_AU_DEPN_AMORT</v>
          </cell>
          <cell r="F3230" t="str">
            <v>IBF_AU_DEPN_EXP</v>
          </cell>
          <cell r="G3230" t="str">
            <v>IBF_AU_DEPN_PPE</v>
          </cell>
        </row>
        <row r="3231">
          <cell r="A3231" t="str">
            <v>9032001020</v>
          </cell>
          <cell r="B3231" t="str">
            <v>DEPRN - SOFTWARE</v>
          </cell>
          <cell r="C3231" t="str">
            <v>IBF_AU_TOTAL_PNL</v>
          </cell>
          <cell r="D3231" t="str">
            <v>IBF_AU_EXPENSES</v>
          </cell>
          <cell r="E3231" t="str">
            <v>IBF_AU_DEPN_AMORT</v>
          </cell>
          <cell r="F3231" t="str">
            <v>IBF_AU_DEPN_EXP</v>
          </cell>
          <cell r="G3231" t="str">
            <v>IBF_AU_DEPN_PPE</v>
          </cell>
        </row>
        <row r="3232">
          <cell r="A3232" t="str">
            <v>9032001030</v>
          </cell>
          <cell r="B3232" t="str">
            <v>DEPRECIATION - OTHER TECH</v>
          </cell>
          <cell r="C3232" t="str">
            <v>IBF_AU_TOTAL_PNL</v>
          </cell>
          <cell r="D3232" t="str">
            <v>IBF_AU_EXPENSES</v>
          </cell>
          <cell r="E3232" t="str">
            <v>IBF_AU_DEPN_AMORT</v>
          </cell>
          <cell r="F3232" t="str">
            <v>IBF_AU_DEPN_EXP</v>
          </cell>
          <cell r="G3232" t="str">
            <v>IBF_AU_DEPN_PPE</v>
          </cell>
        </row>
        <row r="3233">
          <cell r="A3233" t="str">
            <v>9032001040</v>
          </cell>
          <cell r="B3233" t="str">
            <v>DIRECT DEPRECIATION - SOFTWARE</v>
          </cell>
          <cell r="C3233" t="str">
            <v>IBF_AU_TOTAL_PNL</v>
          </cell>
          <cell r="D3233" t="str">
            <v>IBF_AU_EXPENSES</v>
          </cell>
          <cell r="E3233" t="str">
            <v>IBF_AU_DEPN_AMORT</v>
          </cell>
          <cell r="F3233" t="str">
            <v>IBF_AU_AMORT_EXP</v>
          </cell>
          <cell r="G3233" t="str">
            <v>IBF_AU_AMORT_OTH</v>
          </cell>
        </row>
        <row r="3234">
          <cell r="A3234" t="str">
            <v>9045010010</v>
          </cell>
          <cell r="B3234" t="str">
            <v>DEPRN - COMMUNICATION EQUIPMT</v>
          </cell>
          <cell r="C3234" t="str">
            <v>IBF_AU_TOTAL_PNL</v>
          </cell>
          <cell r="D3234" t="str">
            <v>IBF_AU_EXPENSES</v>
          </cell>
          <cell r="E3234" t="str">
            <v>IBF_AU_DEPN_AMORT</v>
          </cell>
          <cell r="F3234" t="str">
            <v>IBF_AU_DEPN_EXP</v>
          </cell>
          <cell r="G3234" t="str">
            <v>IBF_AU_DEPN_PPE</v>
          </cell>
        </row>
        <row r="3235">
          <cell r="A3235" t="str">
            <v>9045010020</v>
          </cell>
          <cell r="B3235" t="str">
            <v>DEPRN - TELEPHONES</v>
          </cell>
          <cell r="C3235" t="str">
            <v>IBF_AU_TOTAL_PNL</v>
          </cell>
          <cell r="D3235" t="str">
            <v>IBF_AU_EXPENSES</v>
          </cell>
          <cell r="E3235" t="str">
            <v>IBF_AU_DEPN_AMORT</v>
          </cell>
          <cell r="F3235" t="str">
            <v>IBF_AU_DEPN_EXP</v>
          </cell>
          <cell r="G3235" t="str">
            <v>IBF_AU_DEPN_PPE</v>
          </cell>
        </row>
        <row r="3236">
          <cell r="A3236" t="str">
            <v>9045010030</v>
          </cell>
          <cell r="B3236" t="str">
            <v>DEPRN - DISCONTINUED OPS</v>
          </cell>
          <cell r="C3236" t="str">
            <v>IBF_AU_TOTAL_PNL</v>
          </cell>
          <cell r="D3236" t="str">
            <v>IBF_AU_EXPENSES</v>
          </cell>
          <cell r="E3236" t="str">
            <v>IBF_AU_DEPN_AMORT</v>
          </cell>
          <cell r="F3236" t="str">
            <v>IBF_AU_DEPN_EXP</v>
          </cell>
          <cell r="G3236" t="str">
            <v>IBF_AU_DEPN_PPE</v>
          </cell>
        </row>
        <row r="3237">
          <cell r="A3237" t="str">
            <v>9051090120</v>
          </cell>
          <cell r="B3237" t="str">
            <v>DEPN MOTOR VEHICLES</v>
          </cell>
          <cell r="C3237" t="str">
            <v>IBF_AU_TOTAL_PNL</v>
          </cell>
          <cell r="D3237" t="str">
            <v>IBF_AU_EXPENSES</v>
          </cell>
          <cell r="E3237" t="str">
            <v>IBF_AU_DEPN_AMORT</v>
          </cell>
          <cell r="F3237" t="str">
            <v>IBF_AU_DEPN_EXP</v>
          </cell>
          <cell r="G3237" t="str">
            <v>IBF_AU_DEPN_MV</v>
          </cell>
        </row>
        <row r="3238">
          <cell r="A3238" t="str">
            <v>9051090130</v>
          </cell>
          <cell r="B3238" t="str">
            <v>DEPN PLANT AND EQUIPMENT</v>
          </cell>
          <cell r="C3238" t="str">
            <v>IBF_AU_TOTAL_PNL</v>
          </cell>
          <cell r="D3238" t="str">
            <v>IBF_AU_EXPENSES</v>
          </cell>
          <cell r="E3238" t="str">
            <v>IBF_AU_DEPN_AMORT</v>
          </cell>
          <cell r="F3238" t="str">
            <v>IBF_AU_DEPN_EXP</v>
          </cell>
          <cell r="G3238" t="str">
            <v>IBF_AU_DEPN_PPE</v>
          </cell>
        </row>
        <row r="3239">
          <cell r="A3239" t="str">
            <v>9051090132</v>
          </cell>
          <cell r="B3239" t="str">
            <v>DEPRECIATION FURNITURE &amp; FITTI</v>
          </cell>
          <cell r="C3239" t="str">
            <v>IBF_AU_TOTAL_PNL</v>
          </cell>
          <cell r="D3239" t="str">
            <v>IBF_AU_EXPENSES</v>
          </cell>
          <cell r="E3239" t="str">
            <v>IBF_AU_DEPN_AMORT</v>
          </cell>
          <cell r="F3239" t="str">
            <v>IBF_AU_DEPN_EXP</v>
          </cell>
          <cell r="G3239" t="str">
            <v>IBF_AU_DEPN_PPE</v>
          </cell>
        </row>
        <row r="3240">
          <cell r="A3240" t="str">
            <v>9051090133</v>
          </cell>
          <cell r="B3240" t="str">
            <v>DEPN ASSET RETIREMENT OBLIGN</v>
          </cell>
          <cell r="C3240" t="str">
            <v>IBF_AU_TOTAL_PNL</v>
          </cell>
          <cell r="D3240" t="str">
            <v>IBF_AU_EXPENSES</v>
          </cell>
          <cell r="E3240" t="str">
            <v>IBF_AU_DEPN_AMORT</v>
          </cell>
          <cell r="F3240" t="str">
            <v>IBF_AU_DEPN_EXP</v>
          </cell>
          <cell r="G3240" t="str">
            <v>IBF_AU_DEPN_PPE</v>
          </cell>
        </row>
        <row r="3241">
          <cell r="A3241" t="str">
            <v>9051090134</v>
          </cell>
          <cell r="B3241" t="str">
            <v>AMORT LEASE EVALUATION RESERVE</v>
          </cell>
          <cell r="C3241" t="str">
            <v>IBF_AU_TOTAL_PNL</v>
          </cell>
          <cell r="D3241" t="str">
            <v>IBF_AU_EXPENSES</v>
          </cell>
          <cell r="E3241" t="str">
            <v>IBF_AU_DEPN_AMORT</v>
          </cell>
          <cell r="F3241" t="str">
            <v>IBF_AU_DEPN_EXP</v>
          </cell>
          <cell r="G3241" t="str">
            <v>IBF_AU_DEPN_PPE</v>
          </cell>
        </row>
        <row r="3242">
          <cell r="A3242" t="str">
            <v>9051090140</v>
          </cell>
          <cell r="B3242" t="str">
            <v>DEPN TOLLING EQUIPMENT</v>
          </cell>
          <cell r="C3242" t="str">
            <v>IBF_AU_TOTAL_PNL</v>
          </cell>
          <cell r="D3242" t="str">
            <v>IBF_AU_EXPENSES</v>
          </cell>
          <cell r="E3242" t="str">
            <v>IBF_AU_DEPN_AMORT</v>
          </cell>
          <cell r="F3242" t="str">
            <v>IBF_AU_DEPN_EXP</v>
          </cell>
          <cell r="G3242" t="str">
            <v>IBF_AU_DEPN_PPE</v>
          </cell>
        </row>
        <row r="3243">
          <cell r="A3243" t="str">
            <v>9051090145</v>
          </cell>
          <cell r="B3243" t="str">
            <v>DEPRECIATION VENDING MACHINES</v>
          </cell>
          <cell r="C3243" t="str">
            <v>IBF_AU_TOTAL_PNL</v>
          </cell>
          <cell r="D3243" t="str">
            <v>IBF_AU_EXPENSES</v>
          </cell>
          <cell r="E3243" t="str">
            <v>IBF_AU_DEPN_AMORT</v>
          </cell>
          <cell r="F3243" t="str">
            <v>IBF_AU_DEPN_EXP</v>
          </cell>
          <cell r="G3243" t="str">
            <v>IBF_AU_DEPN_PPE</v>
          </cell>
        </row>
        <row r="3244">
          <cell r="A3244" t="str">
            <v>9051090150</v>
          </cell>
          <cell r="B3244" t="str">
            <v>DEPN INFRAS ASSETS RESALE</v>
          </cell>
          <cell r="C3244" t="str">
            <v>IBF_AU_TOTAL_PNL</v>
          </cell>
          <cell r="D3244" t="str">
            <v>IBF_AU_EXPENSES</v>
          </cell>
          <cell r="E3244" t="str">
            <v>IBF_AU_DEPN_AMORT</v>
          </cell>
          <cell r="F3244" t="str">
            <v>IBF_AU_DEPN_EXP</v>
          </cell>
          <cell r="G3244" t="str">
            <v>IBF_AU_DEPN_PPE</v>
          </cell>
        </row>
        <row r="3245">
          <cell r="A3245" t="str">
            <v>9051090187</v>
          </cell>
          <cell r="B3245" t="str">
            <v>DEPN CONTRACTUAL AGREEMENTS</v>
          </cell>
          <cell r="C3245" t="str">
            <v>IBF_AU_TOTAL_PNL</v>
          </cell>
          <cell r="D3245" t="str">
            <v>IBF_AU_EXPENSES</v>
          </cell>
          <cell r="E3245" t="str">
            <v>IBF_AU_DEPN_AMORT</v>
          </cell>
          <cell r="F3245" t="str">
            <v>IBF_AU_DEPN_EXP</v>
          </cell>
          <cell r="G3245" t="str">
            <v>9051090187</v>
          </cell>
        </row>
        <row r="3246">
          <cell r="A3246" t="str">
            <v>9051090410</v>
          </cell>
          <cell r="B3246" t="str">
            <v>AMORTISATION OTHER INTANGIBLES</v>
          </cell>
          <cell r="C3246" t="str">
            <v>IBF_AU_TOTAL_PNL</v>
          </cell>
          <cell r="D3246" t="str">
            <v>IBF_AU_EXPENSES</v>
          </cell>
          <cell r="E3246" t="str">
            <v>IBF_AU_DEPN_AMORT</v>
          </cell>
          <cell r="F3246" t="str">
            <v>IBF_AU_DEPN_EXP</v>
          </cell>
          <cell r="G3246" t="str">
            <v>9051090410</v>
          </cell>
        </row>
        <row r="3247">
          <cell r="A3247" t="str">
            <v>9011001010</v>
          </cell>
          <cell r="B3247" t="str">
            <v>EXECUTIVE REMUNERATION</v>
          </cell>
          <cell r="C3247" t="str">
            <v>IBF_AU_TOTAL_PNL</v>
          </cell>
          <cell r="D3247" t="str">
            <v>IBF_AU_EXPENSES</v>
          </cell>
          <cell r="E3247" t="str">
            <v>IBF_AU_EMP_COSTS</v>
          </cell>
          <cell r="F3247" t="str">
            <v>9011001010</v>
          </cell>
          <cell r="G3247" t="str">
            <v>9011001010</v>
          </cell>
        </row>
        <row r="3248">
          <cell r="A3248" t="str">
            <v>9011001020</v>
          </cell>
          <cell r="B3248" t="str">
            <v>CAPITALISED STAFF COSTS</v>
          </cell>
          <cell r="C3248" t="str">
            <v>IBF_AU_TOTAL_PNL</v>
          </cell>
          <cell r="D3248" t="str">
            <v>IBF_AU_EXPENSES</v>
          </cell>
          <cell r="E3248" t="str">
            <v>IBF_AU_EMP_COSTS</v>
          </cell>
          <cell r="F3248" t="str">
            <v>9011001020</v>
          </cell>
          <cell r="G3248" t="str">
            <v>9011001020</v>
          </cell>
        </row>
        <row r="3249">
          <cell r="A3249" t="str">
            <v>9011001030</v>
          </cell>
          <cell r="B3249" t="str">
            <v>SALARY SACRIFICE PENSION PLAN</v>
          </cell>
          <cell r="C3249" t="str">
            <v>IBF_AU_TOTAL_PNL</v>
          </cell>
          <cell r="D3249" t="str">
            <v>IBF_AU_EXPENSES</v>
          </cell>
          <cell r="E3249" t="str">
            <v>IBF_AU_EMP_COSTS</v>
          </cell>
          <cell r="F3249" t="str">
            <v>9011001030</v>
          </cell>
          <cell r="G3249" t="str">
            <v>9011001030</v>
          </cell>
        </row>
        <row r="3250">
          <cell r="A3250" t="str">
            <v>9011001040</v>
          </cell>
          <cell r="B3250" t="str">
            <v>BCR OFFSET NON DEDUCTIBLE</v>
          </cell>
          <cell r="C3250" t="str">
            <v>IBF_AU_TOTAL_PNL</v>
          </cell>
          <cell r="D3250" t="str">
            <v>IBF_AU_EXPENSES</v>
          </cell>
          <cell r="E3250" t="str">
            <v>IBF_AU_EMP_COSTS</v>
          </cell>
          <cell r="F3250" t="str">
            <v>9011001040</v>
          </cell>
          <cell r="G3250" t="str">
            <v>9011001040</v>
          </cell>
        </row>
        <row r="3251">
          <cell r="A3251" t="str">
            <v>9011001045</v>
          </cell>
          <cell r="B3251" t="str">
            <v>GROSSUP ON NON DED EMPLOYMENT</v>
          </cell>
          <cell r="C3251" t="str">
            <v>IBF_AU_TOTAL_PNL</v>
          </cell>
          <cell r="D3251" t="str">
            <v>IBF_AU_EXPENSES</v>
          </cell>
          <cell r="E3251" t="str">
            <v>IBF_AU_EMP_COSTS</v>
          </cell>
          <cell r="F3251" t="str">
            <v>9011001045</v>
          </cell>
          <cell r="G3251" t="str">
            <v>9011001045</v>
          </cell>
        </row>
        <row r="3252">
          <cell r="A3252" t="str">
            <v>9011001050</v>
          </cell>
          <cell r="B3252" t="str">
            <v>EXECUTIVE REM COST RECOVERY</v>
          </cell>
          <cell r="C3252" t="str">
            <v>IBF_AU_TOTAL_PNL</v>
          </cell>
          <cell r="D3252" t="str">
            <v>IBF_AU_EXPENSES</v>
          </cell>
          <cell r="E3252" t="str">
            <v>IBF_AU_EMP_COSTS</v>
          </cell>
          <cell r="F3252" t="str">
            <v>9011001050</v>
          </cell>
          <cell r="G3252" t="str">
            <v>9011001050</v>
          </cell>
        </row>
        <row r="3253">
          <cell r="A3253" t="str">
            <v>9011002010</v>
          </cell>
          <cell r="B3253" t="str">
            <v>CORPORATE SECURITY</v>
          </cell>
          <cell r="C3253" t="str">
            <v>IBF_AU_TOTAL_PNL</v>
          </cell>
          <cell r="D3253" t="str">
            <v>IBF_AU_EXPENSES</v>
          </cell>
          <cell r="E3253" t="str">
            <v>IBF_AU_EMP_COSTS</v>
          </cell>
          <cell r="F3253" t="str">
            <v>9011002010</v>
          </cell>
          <cell r="G3253" t="str">
            <v>9011002010</v>
          </cell>
        </row>
        <row r="3254">
          <cell r="A3254" t="str">
            <v>9011002020</v>
          </cell>
          <cell r="B3254" t="str">
            <v>EXPAT HEALTH INSUARANCE</v>
          </cell>
          <cell r="C3254" t="str">
            <v>IBF_AU_TOTAL_PNL</v>
          </cell>
          <cell r="D3254" t="str">
            <v>IBF_AU_EXPENSES</v>
          </cell>
          <cell r="E3254" t="str">
            <v>IBF_AU_EMP_COSTS</v>
          </cell>
          <cell r="F3254" t="str">
            <v>9011002020</v>
          </cell>
          <cell r="G3254" t="str">
            <v>9011002020</v>
          </cell>
        </row>
        <row r="3255">
          <cell r="A3255" t="str">
            <v>9011002021</v>
          </cell>
          <cell r="B3255" t="str">
            <v>FBT - EXPAT HEALTH INS</v>
          </cell>
          <cell r="C3255" t="str">
            <v>IBF_AU_TOTAL_PNL</v>
          </cell>
          <cell r="D3255" t="str">
            <v>IBF_AU_EXPENSES</v>
          </cell>
          <cell r="E3255" t="str">
            <v>IBF_AU_EMP_COSTS</v>
          </cell>
          <cell r="F3255" t="str">
            <v>9011002021</v>
          </cell>
          <cell r="G3255" t="str">
            <v>9011002021</v>
          </cell>
        </row>
        <row r="3256">
          <cell r="A3256" t="str">
            <v>9011002022</v>
          </cell>
          <cell r="B3256" t="str">
            <v>PAYROLL TAX - EXPAT HEALTH INS</v>
          </cell>
          <cell r="C3256" t="str">
            <v>IBF_AU_TOTAL_PNL</v>
          </cell>
          <cell r="D3256" t="str">
            <v>IBF_AU_EXPENSES</v>
          </cell>
          <cell r="E3256" t="str">
            <v>IBF_AU_EMP_COSTS</v>
          </cell>
          <cell r="F3256" t="str">
            <v>9011002022</v>
          </cell>
          <cell r="G3256" t="str">
            <v>9011002022</v>
          </cell>
        </row>
        <row r="3257">
          <cell r="A3257" t="str">
            <v>9011002023</v>
          </cell>
          <cell r="B3257" t="str">
            <v>HLTH INSURANCE-LOCAL STAFF US</v>
          </cell>
          <cell r="C3257" t="str">
            <v>IBF_AU_TOTAL_PNL</v>
          </cell>
          <cell r="D3257" t="str">
            <v>IBF_AU_EXPENSES</v>
          </cell>
          <cell r="E3257" t="str">
            <v>IBF_AU_EMP_COSTS</v>
          </cell>
          <cell r="F3257" t="str">
            <v>9011002023</v>
          </cell>
          <cell r="G3257" t="str">
            <v>9011002023</v>
          </cell>
        </row>
        <row r="3258">
          <cell r="A3258" t="str">
            <v>9011002030</v>
          </cell>
          <cell r="B3258" t="str">
            <v>SALARIES - NON PACKAGED</v>
          </cell>
          <cell r="C3258" t="str">
            <v>IBF_AU_TOTAL_PNL</v>
          </cell>
          <cell r="D3258" t="str">
            <v>IBF_AU_EXPENSES</v>
          </cell>
          <cell r="E3258" t="str">
            <v>IBF_AU_EMP_COSTS</v>
          </cell>
          <cell r="F3258" t="str">
            <v>9011002030</v>
          </cell>
          <cell r="G3258" t="str">
            <v>9011002030</v>
          </cell>
        </row>
        <row r="3259">
          <cell r="A3259" t="str">
            <v>9011002031</v>
          </cell>
          <cell r="B3259" t="str">
            <v>SALARIES PRODUCTION</v>
          </cell>
          <cell r="C3259" t="str">
            <v>IBF_AU_TOTAL_PNL</v>
          </cell>
          <cell r="D3259" t="str">
            <v>IBF_AU_EXPENSES</v>
          </cell>
          <cell r="E3259" t="str">
            <v>IBF_AU_EMP_COSTS</v>
          </cell>
          <cell r="F3259" t="str">
            <v>9011002031</v>
          </cell>
          <cell r="G3259" t="str">
            <v>9011002031</v>
          </cell>
        </row>
        <row r="3260">
          <cell r="A3260" t="str">
            <v>9011002032</v>
          </cell>
          <cell r="B3260" t="str">
            <v>SALARIES DIST &amp; TRANSMISSION</v>
          </cell>
          <cell r="C3260" t="str">
            <v>IBF_AU_TOTAL_PNL</v>
          </cell>
          <cell r="D3260" t="str">
            <v>IBF_AU_EXPENSES</v>
          </cell>
          <cell r="E3260" t="str">
            <v>IBF_AU_EMP_COSTS</v>
          </cell>
          <cell r="F3260" t="str">
            <v>9011002032</v>
          </cell>
          <cell r="G3260" t="str">
            <v>9011002032</v>
          </cell>
        </row>
        <row r="3261">
          <cell r="A3261" t="str">
            <v>9011002033</v>
          </cell>
          <cell r="B3261" t="str">
            <v>SALARIES ACCOUNTS COLLECTION</v>
          </cell>
          <cell r="C3261" t="str">
            <v>IBF_AU_TOTAL_PNL</v>
          </cell>
          <cell r="D3261" t="str">
            <v>IBF_AU_EXPENSES</v>
          </cell>
          <cell r="E3261" t="str">
            <v>IBF_AU_EMP_COSTS</v>
          </cell>
          <cell r="F3261" t="str">
            <v>9011002033</v>
          </cell>
          <cell r="G3261" t="str">
            <v>9011002033</v>
          </cell>
        </row>
        <row r="3262">
          <cell r="A3262" t="str">
            <v>9011002034</v>
          </cell>
          <cell r="B3262" t="str">
            <v>SALARIES SALES &amp; MARKETING</v>
          </cell>
          <cell r="C3262" t="str">
            <v>IBF_AU_TOTAL_PNL</v>
          </cell>
          <cell r="D3262" t="str">
            <v>IBF_AU_EXPENSES</v>
          </cell>
          <cell r="E3262" t="str">
            <v>IBF_AU_EMP_COSTS</v>
          </cell>
          <cell r="F3262" t="str">
            <v>9011002034</v>
          </cell>
          <cell r="G3262" t="str">
            <v>9011002034</v>
          </cell>
        </row>
        <row r="3263">
          <cell r="A3263" t="str">
            <v>9011002035</v>
          </cell>
          <cell r="B3263" t="str">
            <v>SALARIES GENERAL ADMIN</v>
          </cell>
          <cell r="C3263" t="str">
            <v>IBF_AU_TOTAL_PNL</v>
          </cell>
          <cell r="D3263" t="str">
            <v>IBF_AU_EXPENSES</v>
          </cell>
          <cell r="E3263" t="str">
            <v>IBF_AU_EMP_COSTS</v>
          </cell>
          <cell r="F3263" t="str">
            <v>9011002035</v>
          </cell>
          <cell r="G3263" t="str">
            <v>9011002035</v>
          </cell>
        </row>
        <row r="3264">
          <cell r="A3264" t="str">
            <v>9011002040</v>
          </cell>
          <cell r="B3264" t="str">
            <v>OCCUPATIONAL HEALTH AND SAFETY</v>
          </cell>
          <cell r="C3264" t="str">
            <v>IBF_AU_TOTAL_PNL</v>
          </cell>
          <cell r="D3264" t="str">
            <v>IBF_AU_EXPENSES</v>
          </cell>
          <cell r="E3264" t="str">
            <v>IBF_AU_EMP_COSTS</v>
          </cell>
          <cell r="F3264" t="str">
            <v>9011002040</v>
          </cell>
          <cell r="G3264" t="str">
            <v>9011002040</v>
          </cell>
        </row>
        <row r="3265">
          <cell r="A3265" t="str">
            <v>9011002050</v>
          </cell>
          <cell r="B3265" t="str">
            <v>PAYROLL TAX</v>
          </cell>
          <cell r="C3265" t="str">
            <v>IBF_AU_TOTAL_PNL</v>
          </cell>
          <cell r="D3265" t="str">
            <v>IBF_AU_EXPENSES</v>
          </cell>
          <cell r="E3265" t="str">
            <v>IBF_AU_EMP_COSTS</v>
          </cell>
          <cell r="F3265" t="str">
            <v>9011002050</v>
          </cell>
          <cell r="G3265" t="str">
            <v>9011002050</v>
          </cell>
        </row>
        <row r="3266">
          <cell r="A3266" t="str">
            <v>9011002051</v>
          </cell>
          <cell r="B3266" t="str">
            <v>PAYROLL TAXES - COS</v>
          </cell>
          <cell r="C3266" t="str">
            <v>IBF_AU_TOTAL_PNL</v>
          </cell>
          <cell r="D3266" t="str">
            <v>IBF_AU_EXPENSES</v>
          </cell>
          <cell r="E3266" t="str">
            <v>IBF_AU_EMP_COSTS</v>
          </cell>
          <cell r="F3266" t="str">
            <v>9011002051</v>
          </cell>
          <cell r="G3266" t="str">
            <v>9011002051</v>
          </cell>
        </row>
        <row r="3267">
          <cell r="A3267" t="str">
            <v>9011002060</v>
          </cell>
          <cell r="B3267" t="str">
            <v>SALARIES COST RECOVERY</v>
          </cell>
          <cell r="C3267" t="str">
            <v>IBF_AU_TOTAL_PNL</v>
          </cell>
          <cell r="D3267" t="str">
            <v>IBF_AU_EXPENSES</v>
          </cell>
          <cell r="E3267" t="str">
            <v>IBF_AU_EMP_COSTS</v>
          </cell>
          <cell r="F3267" t="str">
            <v>9011002060</v>
          </cell>
          <cell r="G3267" t="str">
            <v>9011002060</v>
          </cell>
        </row>
        <row r="3268">
          <cell r="A3268" t="str">
            <v>9011002070</v>
          </cell>
          <cell r="B3268" t="str">
            <v>SALARY CONTINUANCE INSURANCE</v>
          </cell>
          <cell r="C3268" t="str">
            <v>IBF_AU_TOTAL_PNL</v>
          </cell>
          <cell r="D3268" t="str">
            <v>IBF_AU_EXPENSES</v>
          </cell>
          <cell r="E3268" t="str">
            <v>IBF_AU_EMP_COSTS</v>
          </cell>
          <cell r="F3268" t="str">
            <v>9011002070</v>
          </cell>
          <cell r="G3268" t="str">
            <v>9011002070</v>
          </cell>
        </row>
        <row r="3269">
          <cell r="A3269" t="str">
            <v>9011002080</v>
          </cell>
          <cell r="B3269" t="str">
            <v>SUPERANNUATION</v>
          </cell>
          <cell r="C3269" t="str">
            <v>IBF_AU_TOTAL_PNL</v>
          </cell>
          <cell r="D3269" t="str">
            <v>IBF_AU_EXPENSES</v>
          </cell>
          <cell r="E3269" t="str">
            <v>IBF_AU_EMP_COSTS</v>
          </cell>
          <cell r="F3269" t="str">
            <v>9011002080</v>
          </cell>
          <cell r="G3269" t="str">
            <v>9011002080</v>
          </cell>
        </row>
        <row r="3270">
          <cell r="A3270" t="str">
            <v>9011002085</v>
          </cell>
          <cell r="B3270" t="str">
            <v>PROVIDENT FUND EXP</v>
          </cell>
          <cell r="C3270" t="str">
            <v>IBF_AU_TOTAL_PNL</v>
          </cell>
          <cell r="D3270" t="str">
            <v>IBF_AU_EXPENSES</v>
          </cell>
          <cell r="E3270" t="str">
            <v>IBF_AU_EMP_COSTS</v>
          </cell>
          <cell r="F3270" t="str">
            <v>9011002085</v>
          </cell>
          <cell r="G3270" t="str">
            <v>9011002085</v>
          </cell>
        </row>
        <row r="3271">
          <cell r="A3271" t="str">
            <v>9011002090</v>
          </cell>
          <cell r="B3271" t="str">
            <v>WORKERS COMPENSATION</v>
          </cell>
          <cell r="C3271" t="str">
            <v>IBF_AU_TOTAL_PNL</v>
          </cell>
          <cell r="D3271" t="str">
            <v>IBF_AU_EXPENSES</v>
          </cell>
          <cell r="E3271" t="str">
            <v>IBF_AU_EMP_COSTS</v>
          </cell>
          <cell r="F3271" t="str">
            <v>9011002090</v>
          </cell>
          <cell r="G3271" t="str">
            <v>9011002090</v>
          </cell>
        </row>
        <row r="3272">
          <cell r="A3272" t="str">
            <v>9011002091</v>
          </cell>
          <cell r="B3272" t="str">
            <v>WORKERS COMPENSATION - COS</v>
          </cell>
          <cell r="C3272" t="str">
            <v>IBF_AU_TOTAL_PNL</v>
          </cell>
          <cell r="D3272" t="str">
            <v>IBF_AU_EXPENSES</v>
          </cell>
          <cell r="E3272" t="str">
            <v>IBF_AU_EMP_COSTS</v>
          </cell>
          <cell r="F3272" t="str">
            <v>9011002091</v>
          </cell>
          <cell r="G3272" t="str">
            <v>9011002091</v>
          </cell>
        </row>
        <row r="3273">
          <cell r="A3273" t="str">
            <v>9011003010</v>
          </cell>
          <cell r="B3273" t="str">
            <v>INJURIES &amp; DAMAGES</v>
          </cell>
          <cell r="C3273" t="str">
            <v>IBF_AU_TOTAL_PNL</v>
          </cell>
          <cell r="D3273" t="str">
            <v>IBF_AU_EXPENSES</v>
          </cell>
          <cell r="E3273" t="str">
            <v>IBF_AU_EMP_COSTS</v>
          </cell>
          <cell r="F3273" t="str">
            <v>9011003010</v>
          </cell>
          <cell r="G3273" t="str">
            <v>9011003010</v>
          </cell>
        </row>
        <row r="3274">
          <cell r="A3274" t="str">
            <v>9011003020</v>
          </cell>
          <cell r="B3274" t="str">
            <v>WELFARE &amp; PENSIONS GENERAL</v>
          </cell>
          <cell r="C3274" t="str">
            <v>IBF_AU_TOTAL_PNL</v>
          </cell>
          <cell r="D3274" t="str">
            <v>IBF_AU_EXPENSES</v>
          </cell>
          <cell r="E3274" t="str">
            <v>IBF_AU_EMP_COSTS</v>
          </cell>
          <cell r="F3274" t="str">
            <v>9011003020</v>
          </cell>
          <cell r="G3274" t="str">
            <v>9011003020</v>
          </cell>
        </row>
        <row r="3275">
          <cell r="A3275" t="str">
            <v>9011005010</v>
          </cell>
          <cell r="B3275" t="str">
            <v>STAFF PROCUREMENT</v>
          </cell>
          <cell r="C3275" t="str">
            <v>IBF_AU_TOTAL_PNL</v>
          </cell>
          <cell r="D3275" t="str">
            <v>IBF_AU_EXPENSES</v>
          </cell>
          <cell r="E3275" t="str">
            <v>IBF_AU_EMP_COSTS</v>
          </cell>
          <cell r="F3275" t="str">
            <v>9011005010</v>
          </cell>
          <cell r="G3275" t="str">
            <v>9011005010</v>
          </cell>
        </row>
        <row r="3276">
          <cell r="A3276" t="str">
            <v>9011006010</v>
          </cell>
          <cell r="B3276" t="str">
            <v>STAFF TRANSFER COSTS</v>
          </cell>
          <cell r="C3276" t="str">
            <v>IBF_AU_TOTAL_PNL</v>
          </cell>
          <cell r="D3276" t="str">
            <v>IBF_AU_EXPENSES</v>
          </cell>
          <cell r="E3276" t="str">
            <v>IBF_AU_EMP_COSTS</v>
          </cell>
          <cell r="F3276" t="str">
            <v>9011006010</v>
          </cell>
          <cell r="G3276" t="str">
            <v>9011006010</v>
          </cell>
        </row>
        <row r="3277">
          <cell r="A3277" t="str">
            <v>9011006510</v>
          </cell>
          <cell r="B3277" t="str">
            <v>STAFF TESTING COSTS</v>
          </cell>
          <cell r="C3277" t="str">
            <v>IBF_AU_TOTAL_PNL</v>
          </cell>
          <cell r="D3277" t="str">
            <v>IBF_AU_EXPENSES</v>
          </cell>
          <cell r="E3277" t="str">
            <v>IBF_AU_EMP_COSTS</v>
          </cell>
          <cell r="F3277" t="str">
            <v>9011006510</v>
          </cell>
          <cell r="G3277" t="str">
            <v>9011006510</v>
          </cell>
        </row>
        <row r="3278">
          <cell r="A3278" t="str">
            <v>9011007010</v>
          </cell>
          <cell r="B3278" t="str">
            <v>TEMPORARY  CONTRACT STAFF</v>
          </cell>
          <cell r="C3278" t="str">
            <v>IBF_AU_TOTAL_PNL</v>
          </cell>
          <cell r="D3278" t="str">
            <v>IBF_AU_EXPENSES</v>
          </cell>
          <cell r="E3278" t="str">
            <v>IBF_AU_EMP_COSTS</v>
          </cell>
          <cell r="F3278" t="str">
            <v>9011007010</v>
          </cell>
          <cell r="G3278" t="str">
            <v>9011007010</v>
          </cell>
        </row>
        <row r="3279">
          <cell r="A3279" t="str">
            <v>9011008010</v>
          </cell>
          <cell r="B3279" t="str">
            <v>STAFF TRAINING</v>
          </cell>
          <cell r="C3279" t="str">
            <v>IBF_AU_TOTAL_PNL</v>
          </cell>
          <cell r="D3279" t="str">
            <v>IBF_AU_EXPENSES</v>
          </cell>
          <cell r="E3279" t="str">
            <v>IBF_AU_EMP_COSTS</v>
          </cell>
          <cell r="F3279" t="str">
            <v>9011008010</v>
          </cell>
          <cell r="G3279" t="str">
            <v>9011008010</v>
          </cell>
        </row>
        <row r="3280">
          <cell r="A3280" t="str">
            <v>9011008020</v>
          </cell>
          <cell r="B3280" t="str">
            <v>STAFF TRAINING RECOVERIES</v>
          </cell>
          <cell r="C3280" t="str">
            <v>IBF_AU_TOTAL_PNL</v>
          </cell>
          <cell r="D3280" t="str">
            <v>IBF_AU_EXPENSES</v>
          </cell>
          <cell r="E3280" t="str">
            <v>IBF_AU_EMP_COSTS</v>
          </cell>
          <cell r="F3280" t="str">
            <v>9011008020</v>
          </cell>
          <cell r="G3280" t="str">
            <v>9011008020</v>
          </cell>
        </row>
        <row r="3281">
          <cell r="A3281" t="str">
            <v>9011008030</v>
          </cell>
          <cell r="B3281" t="str">
            <v>CONFERENCES</v>
          </cell>
          <cell r="C3281" t="str">
            <v>IBF_AU_TOTAL_PNL</v>
          </cell>
          <cell r="D3281" t="str">
            <v>IBF_AU_EXPENSES</v>
          </cell>
          <cell r="E3281" t="str">
            <v>IBF_AU_EMP_COSTS</v>
          </cell>
          <cell r="F3281" t="str">
            <v>9011008030</v>
          </cell>
          <cell r="G3281" t="str">
            <v>9011008030</v>
          </cell>
        </row>
        <row r="3282">
          <cell r="A3282" t="str">
            <v>9011009010</v>
          </cell>
          <cell r="B3282" t="str">
            <v>GENERAL STAFF ALLOWANCE</v>
          </cell>
          <cell r="C3282" t="str">
            <v>IBF_AU_TOTAL_PNL</v>
          </cell>
          <cell r="D3282" t="str">
            <v>IBF_AU_EXPENSES</v>
          </cell>
          <cell r="E3282" t="str">
            <v>IBF_AU_EMP_COSTS</v>
          </cell>
          <cell r="F3282" t="str">
            <v>9011009010</v>
          </cell>
          <cell r="G3282" t="str">
            <v>9011009010</v>
          </cell>
        </row>
        <row r="3283">
          <cell r="A3283" t="str">
            <v>9011009020</v>
          </cell>
          <cell r="B3283" t="str">
            <v>STAFF BONUS</v>
          </cell>
          <cell r="C3283" t="str">
            <v>IBF_AU_TOTAL_PNL</v>
          </cell>
          <cell r="D3283" t="str">
            <v>IBF_AU_EXPENSES</v>
          </cell>
          <cell r="E3283" t="str">
            <v>IBF_AU_EMP_COSTS</v>
          </cell>
          <cell r="F3283" t="str">
            <v>9011009020</v>
          </cell>
          <cell r="G3283" t="str">
            <v>9011009020</v>
          </cell>
        </row>
        <row r="3284">
          <cell r="A3284" t="str">
            <v>9011009021</v>
          </cell>
          <cell r="B3284" t="str">
            <v>FBT - STAFF BONUS</v>
          </cell>
          <cell r="C3284" t="str">
            <v>IBF_AU_TOTAL_PNL</v>
          </cell>
          <cell r="D3284" t="str">
            <v>IBF_AU_EXPENSES</v>
          </cell>
          <cell r="E3284" t="str">
            <v>IBF_AU_EMP_COSTS</v>
          </cell>
          <cell r="F3284" t="str">
            <v>9011009021</v>
          </cell>
          <cell r="G3284" t="str">
            <v>9011009021</v>
          </cell>
        </row>
        <row r="3285">
          <cell r="A3285" t="str">
            <v>9011009022</v>
          </cell>
          <cell r="B3285" t="str">
            <v>PAYROLL TAX - FBT STAFF BONUS</v>
          </cell>
          <cell r="C3285" t="str">
            <v>IBF_AU_TOTAL_PNL</v>
          </cell>
          <cell r="D3285" t="str">
            <v>IBF_AU_EXPENSES</v>
          </cell>
          <cell r="E3285" t="str">
            <v>IBF_AU_EMP_COSTS</v>
          </cell>
          <cell r="F3285" t="str">
            <v>9011009022</v>
          </cell>
          <cell r="G3285" t="str">
            <v>9011009022</v>
          </cell>
        </row>
        <row r="3286">
          <cell r="A3286" t="str">
            <v>9011009030</v>
          </cell>
          <cell r="B3286" t="str">
            <v>BUSINESS FUNDED BONUS</v>
          </cell>
          <cell r="C3286" t="str">
            <v>IBF_AU_TOTAL_PNL</v>
          </cell>
          <cell r="D3286" t="str">
            <v>IBF_AU_EXPENSES</v>
          </cell>
          <cell r="E3286" t="str">
            <v>IBF_AU_EMP_COSTS</v>
          </cell>
          <cell r="F3286" t="str">
            <v>9011009030</v>
          </cell>
          <cell r="G3286" t="str">
            <v>9011009030</v>
          </cell>
        </row>
        <row r="3287">
          <cell r="A3287" t="str">
            <v>9011009040</v>
          </cell>
          <cell r="B3287" t="str">
            <v>BUSINESS FUNDED BONUS - OFFSET</v>
          </cell>
          <cell r="C3287" t="str">
            <v>IBF_AU_TOTAL_PNL</v>
          </cell>
          <cell r="D3287" t="str">
            <v>IBF_AU_EXPENSES</v>
          </cell>
          <cell r="E3287" t="str">
            <v>IBF_AU_EMP_COSTS</v>
          </cell>
          <cell r="F3287" t="str">
            <v>9011009040</v>
          </cell>
          <cell r="G3287" t="str">
            <v>9011009040</v>
          </cell>
        </row>
        <row r="3288">
          <cell r="A3288" t="str">
            <v>9011009050</v>
          </cell>
          <cell r="B3288" t="str">
            <v>EMPLOYEE SHARE OPTION EXPENSE</v>
          </cell>
          <cell r="C3288" t="str">
            <v>IBF_AU_TOTAL_PNL</v>
          </cell>
          <cell r="D3288" t="str">
            <v>IBF_AU_EXPENSES</v>
          </cell>
          <cell r="E3288" t="str">
            <v>IBF_AU_EMP_COSTS</v>
          </cell>
          <cell r="F3288" t="str">
            <v>9011009050</v>
          </cell>
          <cell r="G3288" t="str">
            <v>9011009050</v>
          </cell>
        </row>
        <row r="3289">
          <cell r="A3289" t="str">
            <v>9011009060</v>
          </cell>
          <cell r="B3289" t="str">
            <v>SALES COMMISSION</v>
          </cell>
          <cell r="C3289" t="str">
            <v>IBF_AU_TOTAL_PNL</v>
          </cell>
          <cell r="D3289" t="str">
            <v>IBF_AU_EXPENSES</v>
          </cell>
          <cell r="E3289" t="str">
            <v>IBF_AU_EMP_COSTS</v>
          </cell>
          <cell r="F3289" t="str">
            <v>9011009060</v>
          </cell>
          <cell r="G3289" t="str">
            <v>9011009060</v>
          </cell>
        </row>
        <row r="3290">
          <cell r="A3290" t="str">
            <v>9011009070</v>
          </cell>
          <cell r="B3290" t="str">
            <v>SALARIES OVERTIME</v>
          </cell>
          <cell r="C3290" t="str">
            <v>IBF_AU_TOTAL_PNL</v>
          </cell>
          <cell r="D3290" t="str">
            <v>IBF_AU_EXPENSES</v>
          </cell>
          <cell r="E3290" t="str">
            <v>IBF_AU_EMP_COSTS</v>
          </cell>
          <cell r="F3290" t="str">
            <v>9011009070</v>
          </cell>
          <cell r="G3290" t="str">
            <v>9011009070</v>
          </cell>
        </row>
        <row r="3291">
          <cell r="A3291" t="str">
            <v>9011009080</v>
          </cell>
          <cell r="B3291" t="str">
            <v>TERMINATION PAY</v>
          </cell>
          <cell r="C3291" t="str">
            <v>IBF_AU_TOTAL_PNL</v>
          </cell>
          <cell r="D3291" t="str">
            <v>IBF_AU_EXPENSES</v>
          </cell>
          <cell r="E3291" t="str">
            <v>IBF_AU_EMP_COSTS</v>
          </cell>
          <cell r="F3291" t="str">
            <v>9011009080</v>
          </cell>
          <cell r="G3291" t="str">
            <v>9011009080</v>
          </cell>
        </row>
        <row r="3292">
          <cell r="A3292" t="str">
            <v>9011009090</v>
          </cell>
          <cell r="B3292" t="str">
            <v>STAFF AMENITIES</v>
          </cell>
          <cell r="C3292" t="str">
            <v>IBF_AU_TOTAL_PNL</v>
          </cell>
          <cell r="D3292" t="str">
            <v>IBF_AU_EXPENSES</v>
          </cell>
          <cell r="E3292" t="str">
            <v>IBF_AU_EMP_COSTS</v>
          </cell>
          <cell r="F3292" t="str">
            <v>9011009090</v>
          </cell>
          <cell r="G3292" t="str">
            <v>9011009090</v>
          </cell>
        </row>
        <row r="3293">
          <cell r="A3293" t="str">
            <v>9011009091</v>
          </cell>
          <cell r="B3293" t="str">
            <v>PAYROLL BENEFITS - COS</v>
          </cell>
          <cell r="C3293" t="str">
            <v>IBF_AU_TOTAL_PNL</v>
          </cell>
          <cell r="D3293" t="str">
            <v>IBF_AU_EXPENSES</v>
          </cell>
          <cell r="E3293" t="str">
            <v>IBF_AU_EMP_COSTS</v>
          </cell>
          <cell r="F3293" t="str">
            <v>9011009091</v>
          </cell>
          <cell r="G3293" t="str">
            <v>9011009091</v>
          </cell>
        </row>
        <row r="3294">
          <cell r="A3294" t="str">
            <v>9011009092</v>
          </cell>
          <cell r="B3294" t="str">
            <v>STAFF AMENITIES &gt; 100 DOLLARS</v>
          </cell>
          <cell r="C3294" t="str">
            <v>IBF_AU_TOTAL_PNL</v>
          </cell>
          <cell r="D3294" t="str">
            <v>IBF_AU_EXPENSES</v>
          </cell>
          <cell r="E3294" t="str">
            <v>IBF_AU_EMP_COSTS</v>
          </cell>
          <cell r="F3294" t="str">
            <v>9011009092</v>
          </cell>
          <cell r="G3294" t="str">
            <v>9011009092</v>
          </cell>
        </row>
        <row r="3295">
          <cell r="A3295" t="str">
            <v>9011009095</v>
          </cell>
          <cell r="B3295" t="str">
            <v>GROSSUP ON STAFF AMENITIES</v>
          </cell>
          <cell r="C3295" t="str">
            <v>IBF_AU_TOTAL_PNL</v>
          </cell>
          <cell r="D3295" t="str">
            <v>IBF_AU_EXPENSES</v>
          </cell>
          <cell r="E3295" t="str">
            <v>IBF_AU_EMP_COSTS</v>
          </cell>
          <cell r="F3295" t="str">
            <v>9011009095</v>
          </cell>
          <cell r="G3295" t="str">
            <v>9011009095</v>
          </cell>
        </row>
        <row r="3296">
          <cell r="A3296" t="str">
            <v>9011009100</v>
          </cell>
          <cell r="B3296" t="str">
            <v>TAX ADVICE - NON PWC</v>
          </cell>
          <cell r="C3296" t="str">
            <v>IBF_AU_TOTAL_PNL</v>
          </cell>
          <cell r="D3296" t="str">
            <v>IBF_AU_EXPENSES</v>
          </cell>
          <cell r="E3296" t="str">
            <v>IBF_AU_EMP_COSTS</v>
          </cell>
          <cell r="F3296" t="str">
            <v>9011009100</v>
          </cell>
          <cell r="G3296" t="str">
            <v>9011009100</v>
          </cell>
        </row>
        <row r="3297">
          <cell r="A3297" t="str">
            <v>9011009110</v>
          </cell>
          <cell r="B3297" t="str">
            <v>GLOBAL ASSIGNMENT SERVICES</v>
          </cell>
          <cell r="C3297" t="str">
            <v>IBF_AU_TOTAL_PNL</v>
          </cell>
          <cell r="D3297" t="str">
            <v>IBF_AU_EXPENSES</v>
          </cell>
          <cell r="E3297" t="str">
            <v>IBF_AU_EMP_COSTS</v>
          </cell>
          <cell r="F3297" t="str">
            <v>9011009110</v>
          </cell>
          <cell r="G3297" t="str">
            <v>9011009110</v>
          </cell>
        </row>
        <row r="3298">
          <cell r="A3298" t="str">
            <v>9011009120</v>
          </cell>
          <cell r="B3298" t="str">
            <v>DIRECTORS FEES</v>
          </cell>
          <cell r="C3298" t="str">
            <v>IBF_AU_TOTAL_PNL</v>
          </cell>
          <cell r="D3298" t="str">
            <v>IBF_AU_EXPENSES</v>
          </cell>
          <cell r="E3298" t="str">
            <v>IBF_AU_EMP_COSTS</v>
          </cell>
          <cell r="F3298" t="str">
            <v>9011009120</v>
          </cell>
          <cell r="G3298" t="str">
            <v>9011009120</v>
          </cell>
        </row>
        <row r="3299">
          <cell r="A3299" t="str">
            <v>9011009130</v>
          </cell>
          <cell r="B3299" t="str">
            <v>DIRECTORS SUPERANNUATION</v>
          </cell>
          <cell r="C3299" t="str">
            <v>IBF_AU_TOTAL_PNL</v>
          </cell>
          <cell r="D3299" t="str">
            <v>IBF_AU_EXPENSES</v>
          </cell>
          <cell r="E3299" t="str">
            <v>IBF_AU_EMP_COSTS</v>
          </cell>
          <cell r="F3299" t="str">
            <v>9011009130</v>
          </cell>
          <cell r="G3299" t="str">
            <v>9011009130</v>
          </cell>
        </row>
        <row r="3300">
          <cell r="A3300" t="str">
            <v>9011009140</v>
          </cell>
          <cell r="B3300" t="str">
            <v>HIGHER EDUCATION CONTRIBUTION</v>
          </cell>
          <cell r="C3300" t="str">
            <v>IBF_AU_TOTAL_PNL</v>
          </cell>
          <cell r="D3300" t="str">
            <v>IBF_AU_EXPENSES</v>
          </cell>
          <cell r="E3300" t="str">
            <v>IBF_AU_EMP_COSTS</v>
          </cell>
          <cell r="F3300" t="str">
            <v>9011009140</v>
          </cell>
          <cell r="G3300" t="str">
            <v>9011009140</v>
          </cell>
        </row>
        <row r="3301">
          <cell r="A3301" t="str">
            <v>9011009141</v>
          </cell>
          <cell r="B3301" t="str">
            <v>FBT - HIGHER EDU CONTRIBUTION</v>
          </cell>
          <cell r="C3301" t="str">
            <v>IBF_AU_TOTAL_PNL</v>
          </cell>
          <cell r="D3301" t="str">
            <v>IBF_AU_EXPENSES</v>
          </cell>
          <cell r="E3301" t="str">
            <v>IBF_AU_EMP_COSTS</v>
          </cell>
          <cell r="F3301" t="str">
            <v>9011009141</v>
          </cell>
          <cell r="G3301" t="str">
            <v>9011009141</v>
          </cell>
        </row>
        <row r="3302">
          <cell r="A3302" t="str">
            <v>9011009142</v>
          </cell>
          <cell r="B3302" t="str">
            <v>PAYROLL TAX - FBT HECS</v>
          </cell>
          <cell r="C3302" t="str">
            <v>IBF_AU_TOTAL_PNL</v>
          </cell>
          <cell r="D3302" t="str">
            <v>IBF_AU_EXPENSES</v>
          </cell>
          <cell r="E3302" t="str">
            <v>IBF_AU_EMP_COSTS</v>
          </cell>
          <cell r="F3302" t="str">
            <v>9011009142</v>
          </cell>
          <cell r="G3302" t="str">
            <v>9011009142</v>
          </cell>
        </row>
        <row r="3303">
          <cell r="A3303" t="str">
            <v>9011009150</v>
          </cell>
          <cell r="B3303" t="str">
            <v>LIVING AWAY FM HOME ALLOWANCE</v>
          </cell>
          <cell r="C3303" t="str">
            <v>IBF_AU_TOTAL_PNL</v>
          </cell>
          <cell r="D3303" t="str">
            <v>IBF_AU_EXPENSES</v>
          </cell>
          <cell r="E3303" t="str">
            <v>IBF_AU_EMP_COSTS</v>
          </cell>
          <cell r="F3303" t="str">
            <v>9011009150</v>
          </cell>
          <cell r="G3303" t="str">
            <v>9011009150</v>
          </cell>
        </row>
        <row r="3304">
          <cell r="A3304" t="str">
            <v>9011009151</v>
          </cell>
          <cell r="B3304" t="str">
            <v>FBT - LIVING AWAY FM HOME</v>
          </cell>
          <cell r="C3304" t="str">
            <v>IBF_AU_TOTAL_PNL</v>
          </cell>
          <cell r="D3304" t="str">
            <v>IBF_AU_EXPENSES</v>
          </cell>
          <cell r="E3304" t="str">
            <v>IBF_AU_EMP_COSTS</v>
          </cell>
          <cell r="F3304" t="str">
            <v>9011009151</v>
          </cell>
          <cell r="G3304" t="str">
            <v>9011009151</v>
          </cell>
        </row>
        <row r="3305">
          <cell r="A3305" t="str">
            <v>9011009152</v>
          </cell>
          <cell r="B3305" t="str">
            <v>PAYROLL TAX - FBT LAFHA</v>
          </cell>
          <cell r="C3305" t="str">
            <v>IBF_AU_TOTAL_PNL</v>
          </cell>
          <cell r="D3305" t="str">
            <v>IBF_AU_EXPENSES</v>
          </cell>
          <cell r="E3305" t="str">
            <v>IBF_AU_EMP_COSTS</v>
          </cell>
          <cell r="F3305" t="str">
            <v>9011009152</v>
          </cell>
          <cell r="G3305" t="str">
            <v>9011009152</v>
          </cell>
        </row>
        <row r="3306">
          <cell r="A3306" t="str">
            <v>9011009160</v>
          </cell>
          <cell r="B3306" t="str">
            <v>CAR AND DRIVER RELATED EXPS</v>
          </cell>
          <cell r="C3306" t="str">
            <v>IBF_AU_TOTAL_PNL</v>
          </cell>
          <cell r="D3306" t="str">
            <v>IBF_AU_EXPENSES</v>
          </cell>
          <cell r="E3306" t="str">
            <v>IBF_AU_EMP_COSTS</v>
          </cell>
          <cell r="F3306" t="str">
            <v>9011009160</v>
          </cell>
          <cell r="G3306" t="str">
            <v>9011009160</v>
          </cell>
        </row>
        <row r="3307">
          <cell r="A3307" t="str">
            <v>9011009170</v>
          </cell>
          <cell r="B3307" t="str">
            <v>OVERTIME MEAL ALLOWANCE</v>
          </cell>
          <cell r="C3307" t="str">
            <v>IBF_AU_TOTAL_PNL</v>
          </cell>
          <cell r="D3307" t="str">
            <v>IBF_AU_EXPENSES</v>
          </cell>
          <cell r="E3307" t="str">
            <v>IBF_AU_EMP_COSTS</v>
          </cell>
          <cell r="F3307" t="str">
            <v>9011009170</v>
          </cell>
          <cell r="G3307" t="str">
            <v>9011009170</v>
          </cell>
        </row>
        <row r="3308">
          <cell r="A3308" t="str">
            <v>9011009180</v>
          </cell>
          <cell r="B3308" t="str">
            <v>EXTERNAL OVERTIME MEALS (FBT)</v>
          </cell>
          <cell r="C3308" t="str">
            <v>IBF_AU_TOTAL_PNL</v>
          </cell>
          <cell r="D3308" t="str">
            <v>IBF_AU_EXPENSES</v>
          </cell>
          <cell r="E3308" t="str">
            <v>IBF_AU_EMP_COSTS</v>
          </cell>
          <cell r="F3308" t="str">
            <v>9011009180</v>
          </cell>
          <cell r="G3308" t="str">
            <v>9011009180</v>
          </cell>
        </row>
        <row r="3309">
          <cell r="A3309" t="str">
            <v>9011009181</v>
          </cell>
          <cell r="B3309" t="str">
            <v>FBT - OVERTIME MEALS</v>
          </cell>
          <cell r="C3309" t="str">
            <v>IBF_AU_TOTAL_PNL</v>
          </cell>
          <cell r="D3309" t="str">
            <v>IBF_AU_EXPENSES</v>
          </cell>
          <cell r="E3309" t="str">
            <v>IBF_AU_EMP_COSTS</v>
          </cell>
          <cell r="F3309" t="str">
            <v>9011009181</v>
          </cell>
          <cell r="G3309" t="str">
            <v>9011009181</v>
          </cell>
        </row>
        <row r="3310">
          <cell r="A3310" t="str">
            <v>9011009182</v>
          </cell>
          <cell r="B3310" t="str">
            <v>PAYROLL TAX - FBT OVERTM MEALS</v>
          </cell>
          <cell r="C3310" t="str">
            <v>IBF_AU_TOTAL_PNL</v>
          </cell>
          <cell r="D3310" t="str">
            <v>IBF_AU_EXPENSES</v>
          </cell>
          <cell r="E3310" t="str">
            <v>IBF_AU_EMP_COSTS</v>
          </cell>
          <cell r="F3310" t="str">
            <v>9011009182</v>
          </cell>
          <cell r="G3310" t="str">
            <v>9011009182</v>
          </cell>
        </row>
        <row r="3311">
          <cell r="A3311" t="str">
            <v>9011009190</v>
          </cell>
          <cell r="B3311" t="str">
            <v>MOTOR VEHICLE ALLOWANCE</v>
          </cell>
          <cell r="C3311" t="str">
            <v>IBF_AU_TOTAL_PNL</v>
          </cell>
          <cell r="D3311" t="str">
            <v>IBF_AU_EXPENSES</v>
          </cell>
          <cell r="E3311" t="str">
            <v>IBF_AU_EMP_COSTS</v>
          </cell>
          <cell r="F3311" t="str">
            <v>9011009190</v>
          </cell>
          <cell r="G3311" t="str">
            <v>9011009190</v>
          </cell>
        </row>
        <row r="3312">
          <cell r="A3312" t="str">
            <v>9011009200</v>
          </cell>
          <cell r="B3312" t="str">
            <v>STAFF COST RECHARGE</v>
          </cell>
          <cell r="C3312" t="str">
            <v>IBF_AU_TOTAL_PNL</v>
          </cell>
          <cell r="D3312" t="str">
            <v>IBF_AU_EXPENSES</v>
          </cell>
          <cell r="E3312" t="str">
            <v>IBF_AU_EMP_COSTS</v>
          </cell>
          <cell r="F3312" t="str">
            <v>9011009200</v>
          </cell>
          <cell r="G3312" t="str">
            <v>9011009200</v>
          </cell>
        </row>
        <row r="3313">
          <cell r="A3313" t="str">
            <v>9011009210</v>
          </cell>
          <cell r="B3313" t="str">
            <v>OTHER STAFF RELATED COSTS</v>
          </cell>
          <cell r="C3313" t="str">
            <v>IBF_AU_TOTAL_PNL</v>
          </cell>
          <cell r="D3313" t="str">
            <v>IBF_AU_EXPENSES</v>
          </cell>
          <cell r="E3313" t="str">
            <v>IBF_AU_EMP_COSTS</v>
          </cell>
          <cell r="F3313" t="str">
            <v>9011009210</v>
          </cell>
          <cell r="G3313" t="str">
            <v>9011009210</v>
          </cell>
        </row>
        <row r="3314">
          <cell r="A3314" t="str">
            <v>9011009211</v>
          </cell>
          <cell r="B3314" t="str">
            <v>PAYROLL OTHER COSTS - COS</v>
          </cell>
          <cell r="C3314" t="str">
            <v>IBF_AU_TOTAL_PNL</v>
          </cell>
          <cell r="D3314" t="str">
            <v>IBF_AU_EXPENSES</v>
          </cell>
          <cell r="E3314" t="str">
            <v>IBF_AU_EMP_COSTS</v>
          </cell>
          <cell r="F3314" t="str">
            <v>9011009211</v>
          </cell>
          <cell r="G3314" t="str">
            <v>9011009211</v>
          </cell>
        </row>
        <row r="3315">
          <cell r="A3315" t="str">
            <v>9011009212</v>
          </cell>
          <cell r="B3315" t="str">
            <v>PAYROLL COSTS</v>
          </cell>
          <cell r="C3315" t="str">
            <v>IBF_AU_TOTAL_PNL</v>
          </cell>
          <cell r="D3315" t="str">
            <v>IBF_AU_EXPENSES</v>
          </cell>
          <cell r="E3315" t="str">
            <v>IBF_AU_EMP_COSTS</v>
          </cell>
          <cell r="F3315" t="str">
            <v>9011009212</v>
          </cell>
          <cell r="G3315" t="str">
            <v>9011009212</v>
          </cell>
        </row>
        <row r="3316">
          <cell r="A3316" t="str">
            <v>9011009310</v>
          </cell>
          <cell r="B3316" t="str">
            <v>EMPLOYEE OPTIONS EXPENSE</v>
          </cell>
          <cell r="C3316" t="str">
            <v>IBF_AU_TOTAL_PNL</v>
          </cell>
          <cell r="D3316" t="str">
            <v>IBF_AU_EXPENSES</v>
          </cell>
          <cell r="E3316" t="str">
            <v>IBF_AU_EMP_COSTS</v>
          </cell>
          <cell r="F3316" t="str">
            <v>9011009310</v>
          </cell>
          <cell r="G3316" t="str">
            <v>9011009310</v>
          </cell>
        </row>
        <row r="3317">
          <cell r="A3317" t="str">
            <v>9011009311</v>
          </cell>
          <cell r="B3317" t="str">
            <v>SHARE APPRECIATION RIGHTS</v>
          </cell>
          <cell r="C3317" t="str">
            <v>IBF_AU_TOTAL_PNL</v>
          </cell>
          <cell r="D3317" t="str">
            <v>IBF_AU_EXPENSES</v>
          </cell>
          <cell r="E3317" t="str">
            <v>IBF_AU_EMP_COSTS</v>
          </cell>
          <cell r="F3317" t="str">
            <v>9011009311</v>
          </cell>
          <cell r="G3317" t="str">
            <v>9011009311</v>
          </cell>
        </row>
        <row r="3318">
          <cell r="A3318" t="str">
            <v>9011501010</v>
          </cell>
          <cell r="B3318" t="str">
            <v>PROFIT SHARE ACCRUAL</v>
          </cell>
          <cell r="C3318" t="str">
            <v>IBF_AU_TOTAL_PNL</v>
          </cell>
          <cell r="D3318" t="str">
            <v>IBF_AU_EXPENSES</v>
          </cell>
          <cell r="E3318" t="str">
            <v>IBF_AU_EMP_COSTS</v>
          </cell>
          <cell r="F3318" t="str">
            <v>9011501010</v>
          </cell>
          <cell r="G3318" t="str">
            <v>9011501010</v>
          </cell>
        </row>
        <row r="3319">
          <cell r="A3319" t="str">
            <v>9011501020</v>
          </cell>
          <cell r="B3319" t="str">
            <v>DIRECTORS PROFIT SHARE ACCRUAL</v>
          </cell>
          <cell r="C3319" t="str">
            <v>IBF_AU_TOTAL_PNL</v>
          </cell>
          <cell r="D3319" t="str">
            <v>IBF_AU_EXPENSES</v>
          </cell>
          <cell r="E3319" t="str">
            <v>IBF_AU_EMP_COSTS</v>
          </cell>
          <cell r="F3319" t="str">
            <v>9011501020</v>
          </cell>
          <cell r="G3319" t="str">
            <v>9011501020</v>
          </cell>
        </row>
        <row r="3320">
          <cell r="A3320" t="str">
            <v>9011501030</v>
          </cell>
          <cell r="B3320" t="str">
            <v>OTHER PROFIT SHARE</v>
          </cell>
          <cell r="C3320" t="str">
            <v>IBF_AU_TOTAL_PNL</v>
          </cell>
          <cell r="D3320" t="str">
            <v>IBF_AU_EXPENSES</v>
          </cell>
          <cell r="E3320" t="str">
            <v>IBF_AU_EMP_COSTS</v>
          </cell>
          <cell r="F3320" t="str">
            <v>9011501030</v>
          </cell>
          <cell r="G3320" t="str">
            <v>9011501030</v>
          </cell>
        </row>
        <row r="3321">
          <cell r="A3321" t="str">
            <v>9012003010</v>
          </cell>
          <cell r="B3321" t="str">
            <v>HOLIDAY PAY</v>
          </cell>
          <cell r="C3321" t="str">
            <v>IBF_AU_TOTAL_PNL</v>
          </cell>
          <cell r="D3321" t="str">
            <v>IBF_AU_EXPENSES</v>
          </cell>
          <cell r="E3321" t="str">
            <v>IBF_AU_EMP_COSTS</v>
          </cell>
          <cell r="F3321" t="str">
            <v>9012003010</v>
          </cell>
          <cell r="G3321" t="str">
            <v>9012003010</v>
          </cell>
        </row>
        <row r="3322">
          <cell r="A3322" t="str">
            <v>9013004010</v>
          </cell>
          <cell r="B3322" t="str">
            <v>LONG SERVICE LEAVE</v>
          </cell>
          <cell r="C3322" t="str">
            <v>IBF_AU_TOTAL_PNL</v>
          </cell>
          <cell r="D3322" t="str">
            <v>IBF_AU_EXPENSES</v>
          </cell>
          <cell r="E3322" t="str">
            <v>IBF_AU_EMP_COSTS</v>
          </cell>
          <cell r="F3322" t="str">
            <v>9013004010</v>
          </cell>
          <cell r="G3322" t="str">
            <v>9013004010</v>
          </cell>
        </row>
        <row r="3323">
          <cell r="A3323" t="str">
            <v>9014009230</v>
          </cell>
          <cell r="B3323" t="str">
            <v>DISCONT OPS - EMPLYT EXPENSE</v>
          </cell>
          <cell r="C3323" t="str">
            <v>IBF_AU_TOTAL_PNL</v>
          </cell>
          <cell r="D3323" t="str">
            <v>IBF_AU_EXPENSES</v>
          </cell>
          <cell r="E3323" t="str">
            <v>IBF_AU_EMP_COSTS</v>
          </cell>
          <cell r="F3323" t="str">
            <v>9014009230</v>
          </cell>
          <cell r="G3323" t="str">
            <v>9014009230</v>
          </cell>
        </row>
        <row r="3324">
          <cell r="A3324" t="str">
            <v>6150000020</v>
          </cell>
          <cell r="B3324" t="str">
            <v>LENDING FEE EXP</v>
          </cell>
          <cell r="C3324" t="str">
            <v>IBF_AU_TOTAL_PNL</v>
          </cell>
          <cell r="D3324" t="str">
            <v>IBF_AU_EXPENSES</v>
          </cell>
          <cell r="E3324" t="str">
            <v>IBF_AU_FIN_COSTS</v>
          </cell>
          <cell r="F3324" t="str">
            <v>IBF_AU_CAP_COSTS</v>
          </cell>
          <cell r="G3324">
            <v>6150000020</v>
          </cell>
        </row>
        <row r="3325">
          <cell r="A3325" t="str">
            <v>6155351020</v>
          </cell>
          <cell r="B3325" t="str">
            <v>DOCUMENTATION OF LOANS EXP</v>
          </cell>
          <cell r="C3325" t="str">
            <v>IBF_AU_TOTAL_PNL</v>
          </cell>
          <cell r="D3325" t="str">
            <v>IBF_AU_EXPENSES</v>
          </cell>
          <cell r="E3325" t="str">
            <v>IBF_AU_FIN_COSTS</v>
          </cell>
          <cell r="F3325" t="str">
            <v>IBF_AU_CAP_COSTS</v>
          </cell>
          <cell r="G3325" t="str">
            <v>6155351020</v>
          </cell>
        </row>
        <row r="3326">
          <cell r="A3326" t="str">
            <v>6155404020</v>
          </cell>
          <cell r="B3326" t="str">
            <v>OTHER BANKING SERV FEE EXPENSE</v>
          </cell>
          <cell r="C3326" t="str">
            <v>IBF_AU_TOTAL_PNL</v>
          </cell>
          <cell r="D3326" t="str">
            <v>IBF_AU_EXPENSES</v>
          </cell>
          <cell r="E3326" t="str">
            <v>IBF_AU_FIN_COSTS</v>
          </cell>
          <cell r="F3326" t="str">
            <v>IBF_AU_CAP_COSTS</v>
          </cell>
          <cell r="G3326" t="str">
            <v>6155404020</v>
          </cell>
        </row>
        <row r="3327">
          <cell r="A3327" t="str">
            <v>6155409920</v>
          </cell>
          <cell r="B3327" t="str">
            <v>OTHER BANKING SERV FEE EXPENSE</v>
          </cell>
          <cell r="C3327" t="str">
            <v>IBF_AU_TOTAL_PNL</v>
          </cell>
          <cell r="D3327" t="str">
            <v>IBF_AU_EXPENSES</v>
          </cell>
          <cell r="E3327" t="str">
            <v>IBF_AU_FIN_COSTS</v>
          </cell>
          <cell r="F3327" t="str">
            <v>IBF_AU_CAP_COSTS</v>
          </cell>
          <cell r="G3327" t="str">
            <v>6155409920</v>
          </cell>
        </row>
        <row r="3328">
          <cell r="A3328" t="str">
            <v>8126050020</v>
          </cell>
          <cell r="B3328" t="str">
            <v>AMORT OF LEASE COSTS</v>
          </cell>
          <cell r="C3328" t="str">
            <v>IBF_AU_TOTAL_PNL</v>
          </cell>
          <cell r="D3328" t="str">
            <v>IBF_AU_EXPENSES</v>
          </cell>
          <cell r="E3328" t="str">
            <v>IBF_AU_FIN_COSTS</v>
          </cell>
          <cell r="F3328" t="str">
            <v>IBF_AU_CAP_COSTS</v>
          </cell>
          <cell r="G3328" t="str">
            <v>8126050020</v>
          </cell>
        </row>
        <row r="3329">
          <cell r="A3329" t="str">
            <v>9041002060</v>
          </cell>
          <cell r="B3329" t="str">
            <v>ESTABLISHMENT FEES</v>
          </cell>
          <cell r="C3329" t="str">
            <v>IBF_AU_TOTAL_PNL</v>
          </cell>
          <cell r="D3329" t="str">
            <v>IBF_AU_EXPENSES</v>
          </cell>
          <cell r="E3329" t="str">
            <v>IBF_AU_FIN_COSTS</v>
          </cell>
          <cell r="F3329" t="str">
            <v>IBF_AU_CAP_COSTS</v>
          </cell>
          <cell r="G3329" t="str">
            <v>9041002060</v>
          </cell>
        </row>
        <row r="3330">
          <cell r="A3330" t="str">
            <v>9051009010</v>
          </cell>
          <cell r="B3330" t="str">
            <v>APAY BANK CHARGES</v>
          </cell>
          <cell r="C3330" t="str">
            <v>IBF_AU_TOTAL_PNL</v>
          </cell>
          <cell r="D3330" t="str">
            <v>IBF_AU_EXPENSES</v>
          </cell>
          <cell r="E3330" t="str">
            <v>IBF_AU_FIN_COSTS</v>
          </cell>
          <cell r="F3330" t="str">
            <v>IBF_AU_CAP_COSTS</v>
          </cell>
          <cell r="G3330" t="str">
            <v>9051009010</v>
          </cell>
        </row>
        <row r="3331">
          <cell r="A3331" t="str">
            <v>9051009025</v>
          </cell>
          <cell r="B3331" t="str">
            <v>BANK GUARANTEE FEES</v>
          </cell>
          <cell r="C3331" t="str">
            <v>IBF_AU_TOTAL_PNL</v>
          </cell>
          <cell r="D3331" t="str">
            <v>IBF_AU_EXPENSES</v>
          </cell>
          <cell r="E3331" t="str">
            <v>IBF_AU_FIN_COSTS</v>
          </cell>
          <cell r="F3331" t="str">
            <v>IBF_AU_CAP_COSTS</v>
          </cell>
          <cell r="G3331" t="str">
            <v>9051009025</v>
          </cell>
        </row>
        <row r="3332">
          <cell r="A3332" t="str">
            <v>9051009030</v>
          </cell>
          <cell r="B3332" t="str">
            <v>BPAY BANK CHARGES</v>
          </cell>
          <cell r="C3332" t="str">
            <v>IBF_AU_TOTAL_PNL</v>
          </cell>
          <cell r="D3332" t="str">
            <v>IBF_AU_EXPENSES</v>
          </cell>
          <cell r="E3332" t="str">
            <v>IBF_AU_FIN_COSTS</v>
          </cell>
          <cell r="F3332" t="str">
            <v>IBF_AU_CAP_COSTS</v>
          </cell>
          <cell r="G3332" t="str">
            <v>9051009030</v>
          </cell>
        </row>
        <row r="3333">
          <cell r="A3333" t="str">
            <v>9051009040</v>
          </cell>
          <cell r="B3333" t="str">
            <v>NAB CHARGES</v>
          </cell>
          <cell r="C3333" t="str">
            <v>IBF_AU_TOTAL_PNL</v>
          </cell>
          <cell r="D3333" t="str">
            <v>IBF_AU_EXPENSES</v>
          </cell>
          <cell r="E3333" t="str">
            <v>IBF_AU_FIN_COSTS</v>
          </cell>
          <cell r="F3333" t="str">
            <v>IBF_AU_CAP_COSTS</v>
          </cell>
          <cell r="G3333" t="str">
            <v>9051009040</v>
          </cell>
        </row>
        <row r="3334">
          <cell r="A3334" t="str">
            <v>9051009050</v>
          </cell>
          <cell r="B3334" t="str">
            <v>BANKING SERV DIV ACCOUNT CHGS</v>
          </cell>
          <cell r="C3334" t="str">
            <v>IBF_AU_TOTAL_PNL</v>
          </cell>
          <cell r="D3334" t="str">
            <v>IBF_AU_EXPENSES</v>
          </cell>
          <cell r="E3334" t="str">
            <v>IBF_AU_FIN_COSTS</v>
          </cell>
          <cell r="F3334" t="str">
            <v>IBF_AU_CAP_COSTS</v>
          </cell>
          <cell r="G3334" t="str">
            <v>9051009050</v>
          </cell>
        </row>
        <row r="3335">
          <cell r="A3335" t="str">
            <v>5115151620</v>
          </cell>
          <cell r="B3335" t="str">
            <v>ACCRUAL BOOK FV HEDEG REVL FX</v>
          </cell>
          <cell r="C3335" t="str">
            <v>IBF_AU_TOTAL_PNL</v>
          </cell>
          <cell r="D3335" t="str">
            <v>IBF_AU_EXPENSES</v>
          </cell>
          <cell r="E3335" t="str">
            <v>IBF_AU_FIN_COSTS</v>
          </cell>
          <cell r="F3335" t="str">
            <v>IBF_AU_FXD_COSTS</v>
          </cell>
          <cell r="G3335" t="str">
            <v>5115151620</v>
          </cell>
        </row>
        <row r="3336">
          <cell r="A3336" t="str">
            <v>7021101520</v>
          </cell>
          <cell r="B3336" t="str">
            <v>TRADING BOOK REVALUATIONS FX</v>
          </cell>
          <cell r="C3336" t="str">
            <v>IBF_AU_TOTAL_PNL</v>
          </cell>
          <cell r="D3336" t="str">
            <v>IBF_AU_EXPENSES</v>
          </cell>
          <cell r="E3336" t="str">
            <v>IBF_AU_FIN_COSTS</v>
          </cell>
          <cell r="F3336" t="str">
            <v>IBF_AU_FXD_COSTS</v>
          </cell>
          <cell r="G3336" t="str">
            <v>7021101520</v>
          </cell>
        </row>
        <row r="3337">
          <cell r="A3337" t="str">
            <v>7021101620</v>
          </cell>
          <cell r="B3337" t="str">
            <v>ACCRUAL BOOK STD REVALS FX</v>
          </cell>
          <cell r="C3337" t="str">
            <v>IBF_AU_TOTAL_PNL</v>
          </cell>
          <cell r="D3337" t="str">
            <v>IBF_AU_EXPENSES</v>
          </cell>
          <cell r="E3337" t="str">
            <v>IBF_AU_FIN_COSTS</v>
          </cell>
          <cell r="F3337" t="str">
            <v>IBF_AU_FXD_COSTS</v>
          </cell>
          <cell r="G3337" t="str">
            <v>7021101620</v>
          </cell>
        </row>
        <row r="3338">
          <cell r="A3338" t="str">
            <v>7021101625</v>
          </cell>
          <cell r="B3338" t="str">
            <v>ACCRUAL BOOK MTMTU FX</v>
          </cell>
          <cell r="C3338" t="str">
            <v>IBF_AU_TOTAL_PNL</v>
          </cell>
          <cell r="D3338" t="str">
            <v>IBF_AU_EXPENSES</v>
          </cell>
          <cell r="E3338" t="str">
            <v>IBF_AU_FIN_COSTS</v>
          </cell>
          <cell r="F3338" t="str">
            <v>IBF_AU_FXD_COSTS</v>
          </cell>
          <cell r="G3338" t="str">
            <v>7021101625</v>
          </cell>
        </row>
        <row r="3339">
          <cell r="A3339" t="str">
            <v>7021991025</v>
          </cell>
          <cell r="B3339" t="str">
            <v>INTERNAL MTMTU IR</v>
          </cell>
          <cell r="C3339" t="str">
            <v>IBF_AU_TOTAL_PNL</v>
          </cell>
          <cell r="D3339" t="str">
            <v>IBF_AU_EXPENSES</v>
          </cell>
          <cell r="E3339" t="str">
            <v>IBF_AU_FIN_COSTS</v>
          </cell>
          <cell r="F3339" t="str">
            <v>IBF_AU_FXD_COSTS</v>
          </cell>
          <cell r="G3339" t="str">
            <v>7021991025</v>
          </cell>
        </row>
        <row r="3340">
          <cell r="A3340" t="str">
            <v>5103104010</v>
          </cell>
          <cell r="B3340" t="str">
            <v>INTEREST EXP OTHER BK CALL DEP</v>
          </cell>
          <cell r="C3340" t="str">
            <v>IBF_AU_TOTAL_PNL</v>
          </cell>
          <cell r="D3340" t="str">
            <v>IBF_AU_EXPENSES</v>
          </cell>
          <cell r="E3340" t="str">
            <v>IBF_AU_FIN_COSTS</v>
          </cell>
          <cell r="F3340" t="str">
            <v>IBF_AU_INT_EXP</v>
          </cell>
          <cell r="G3340" t="str">
            <v>IBF_AU_INT_EXP_EXT</v>
          </cell>
        </row>
        <row r="3341">
          <cell r="A3341" t="str">
            <v>5103104510</v>
          </cell>
          <cell r="B3341" t="str">
            <v>INTEREST EXP OTHER BK TERM DEP</v>
          </cell>
          <cell r="C3341" t="str">
            <v>IBF_AU_TOTAL_PNL</v>
          </cell>
          <cell r="D3341" t="str">
            <v>IBF_AU_EXPENSES</v>
          </cell>
          <cell r="E3341" t="str">
            <v>IBF_AU_FIN_COSTS</v>
          </cell>
          <cell r="F3341" t="str">
            <v>IBF_AU_INT_EXP</v>
          </cell>
          <cell r="G3341" t="str">
            <v>5103104510</v>
          </cell>
        </row>
        <row r="3342">
          <cell r="A3342" t="str">
            <v>5103151010</v>
          </cell>
          <cell r="B3342" t="str">
            <v>INTEREST EXP OTHER FIS CALL</v>
          </cell>
          <cell r="C3342" t="str">
            <v>IBF_AU_TOTAL_PNL</v>
          </cell>
          <cell r="D3342" t="str">
            <v>IBF_AU_EXPENSES</v>
          </cell>
          <cell r="E3342" t="str">
            <v>IBF_AU_FIN_COSTS</v>
          </cell>
          <cell r="F3342" t="str">
            <v>IBF_AU_INT_EXP</v>
          </cell>
          <cell r="G3342" t="str">
            <v>IBF_AU_INT_EXP_EXT</v>
          </cell>
        </row>
        <row r="3343">
          <cell r="A3343" t="str">
            <v>5103151510</v>
          </cell>
          <cell r="B3343" t="str">
            <v>INTEREST EXP OTHER FIS TERM</v>
          </cell>
          <cell r="C3343" t="str">
            <v>IBF_AU_TOTAL_PNL</v>
          </cell>
          <cell r="D3343" t="str">
            <v>IBF_AU_EXPENSES</v>
          </cell>
          <cell r="E3343" t="str">
            <v>IBF_AU_FIN_COSTS</v>
          </cell>
          <cell r="F3343" t="str">
            <v>IBF_AU_INT_EXP</v>
          </cell>
          <cell r="G3343" t="str">
            <v>IBF_AU_INT_EXP_EXT</v>
          </cell>
        </row>
        <row r="3344">
          <cell r="A3344" t="str">
            <v>5112154010</v>
          </cell>
          <cell r="B3344" t="str">
            <v>INTEREST EXP PROMISSORY NOTES</v>
          </cell>
          <cell r="C3344" t="str">
            <v>IBF_AU_TOTAL_PNL</v>
          </cell>
          <cell r="D3344" t="str">
            <v>IBF_AU_EXPENSES</v>
          </cell>
          <cell r="E3344" t="str">
            <v>IBF_AU_FIN_COSTS</v>
          </cell>
          <cell r="F3344" t="str">
            <v>IBF_AU_INT_EXP</v>
          </cell>
          <cell r="G3344" t="str">
            <v>IBF_AU_INT_EXP_EXT</v>
          </cell>
        </row>
        <row r="3345">
          <cell r="A3345" t="str">
            <v>5118101010</v>
          </cell>
          <cell r="B3345" t="str">
            <v>INTEREST EXP CALL DEPOSITS AC</v>
          </cell>
          <cell r="C3345" t="str">
            <v>IBF_AU_TOTAL_PNL</v>
          </cell>
          <cell r="D3345" t="str">
            <v>IBF_AU_EXPENSES</v>
          </cell>
          <cell r="E3345" t="str">
            <v>IBF_AU_FIN_COSTS</v>
          </cell>
          <cell r="F3345" t="str">
            <v>IBF_AU_INT_EXP</v>
          </cell>
          <cell r="G3345" t="str">
            <v>IBF_AU_INT_EXP_EXT</v>
          </cell>
        </row>
        <row r="3346">
          <cell r="A3346" t="str">
            <v>5121151010</v>
          </cell>
          <cell r="B3346" t="str">
            <v>INTEREST EXP EURO CP AC</v>
          </cell>
          <cell r="C3346" t="str">
            <v>IBF_AU_TOTAL_PNL</v>
          </cell>
          <cell r="D3346" t="str">
            <v>IBF_AU_EXPENSES</v>
          </cell>
          <cell r="E3346" t="str">
            <v>IBF_AU_FIN_COSTS</v>
          </cell>
          <cell r="F3346" t="str">
            <v>IBF_AU_INT_EXP</v>
          </cell>
          <cell r="G3346" t="str">
            <v>IBF_AU_INT_EXP_EXT</v>
          </cell>
        </row>
        <row r="3347">
          <cell r="A3347" t="str">
            <v>5121301010</v>
          </cell>
          <cell r="B3347" t="str">
            <v>INTEREST EXP DOMEST CP AC</v>
          </cell>
          <cell r="C3347" t="str">
            <v>IBF_AU_TOTAL_PNL</v>
          </cell>
          <cell r="D3347" t="str">
            <v>IBF_AU_EXPENSES</v>
          </cell>
          <cell r="E3347" t="str">
            <v>IBF_AU_FIN_COSTS</v>
          </cell>
          <cell r="F3347" t="str">
            <v>IBF_AU_INT_EXP</v>
          </cell>
          <cell r="G3347" t="str">
            <v>IBF_AU_INT_EXP_EXT</v>
          </cell>
        </row>
        <row r="3348">
          <cell r="A3348" t="str">
            <v>5121401010</v>
          </cell>
          <cell r="B3348" t="str">
            <v>INTEREST EXP OTHER NOTE AC</v>
          </cell>
          <cell r="C3348" t="str">
            <v>IBF_AU_TOTAL_PNL</v>
          </cell>
          <cell r="D3348" t="str">
            <v>IBF_AU_EXPENSES</v>
          </cell>
          <cell r="E3348" t="str">
            <v>IBF_AU_FIN_COSTS</v>
          </cell>
          <cell r="F3348" t="str">
            <v>IBF_AU_INT_EXP</v>
          </cell>
          <cell r="G3348" t="str">
            <v>IBF_AU_INT_EXP_EXT</v>
          </cell>
        </row>
        <row r="3349">
          <cell r="A3349" t="str">
            <v>5121401020</v>
          </cell>
          <cell r="B3349" t="str">
            <v>LOSS ON EXTINGUISHMENT OF DEBT</v>
          </cell>
          <cell r="C3349" t="str">
            <v>IBF_AU_TOTAL_PNL</v>
          </cell>
          <cell r="D3349" t="str">
            <v>IBF_AU_EXPENSES</v>
          </cell>
          <cell r="E3349" t="str">
            <v>IBF_AU_FIN_COSTS</v>
          </cell>
          <cell r="F3349" t="str">
            <v>IBF_AU_INT_EXP</v>
          </cell>
          <cell r="G3349" t="str">
            <v>5121401020</v>
          </cell>
        </row>
        <row r="3350">
          <cell r="A3350" t="str">
            <v>5127201010</v>
          </cell>
          <cell r="B3350" t="str">
            <v>INTEREST EXP ACCRD CHARGES OTH</v>
          </cell>
          <cell r="C3350" t="str">
            <v>IBF_AU_TOTAL_PNL</v>
          </cell>
          <cell r="D3350" t="str">
            <v>IBF_AU_EXPENSES</v>
          </cell>
          <cell r="E3350" t="str">
            <v>IBF_AU_FIN_COSTS</v>
          </cell>
          <cell r="F3350" t="str">
            <v>IBF_AU_INT_EXP</v>
          </cell>
          <cell r="G3350" t="str">
            <v>IBF_AU_INT_EXP_EXT</v>
          </cell>
        </row>
        <row r="3351">
          <cell r="A3351" t="str">
            <v>5127259510</v>
          </cell>
          <cell r="B3351" t="str">
            <v>INTEREST EXP OTHER CREDITORS</v>
          </cell>
          <cell r="C3351" t="str">
            <v>IBF_AU_TOTAL_PNL</v>
          </cell>
          <cell r="D3351" t="str">
            <v>IBF_AU_EXPENSES</v>
          </cell>
          <cell r="E3351" t="str">
            <v>IBF_AU_FIN_COSTS</v>
          </cell>
          <cell r="F3351" t="str">
            <v>IBF_AU_INT_EXP</v>
          </cell>
          <cell r="G3351" t="str">
            <v>IBF_AU_INT_EXP_EXT</v>
          </cell>
        </row>
        <row r="3352">
          <cell r="A3352" t="str">
            <v>5136991010</v>
          </cell>
          <cell r="B3352" t="str">
            <v>INTEREST EXP INTERNAL LOANS</v>
          </cell>
          <cell r="C3352" t="str">
            <v>IBF_AU_TOTAL_PNL</v>
          </cell>
          <cell r="D3352" t="str">
            <v>IBF_AU_EXPENSES</v>
          </cell>
          <cell r="E3352" t="str">
            <v>IBF_AU_FIN_COSTS</v>
          </cell>
          <cell r="F3352" t="str">
            <v>IBF_AU_INT_EXP</v>
          </cell>
          <cell r="G3352" t="str">
            <v>IBF_AU_INT_EXP_RE</v>
          </cell>
        </row>
        <row r="3353">
          <cell r="A3353" t="str">
            <v>5136991110</v>
          </cell>
          <cell r="B3353" t="str">
            <v>INTEREST EXPENSE INTERNAL RPS</v>
          </cell>
          <cell r="C3353" t="str">
            <v>IBF_AU_TOTAL_PNL</v>
          </cell>
          <cell r="D3353" t="str">
            <v>IBF_AU_EXPENSES</v>
          </cell>
          <cell r="E3353" t="str">
            <v>IBF_AU_FIN_COSTS</v>
          </cell>
          <cell r="F3353" t="str">
            <v>IBF_AU_INT_EXP</v>
          </cell>
          <cell r="G3353" t="str">
            <v>IBF_AU_INT_EXP_RE</v>
          </cell>
        </row>
        <row r="3354">
          <cell r="A3354" t="str">
            <v>5136991210</v>
          </cell>
          <cell r="B3354" t="str">
            <v>INTEREST EXP INTERNAL RPS</v>
          </cell>
          <cell r="C3354" t="str">
            <v>IBF_AU_TOTAL_PNL</v>
          </cell>
          <cell r="D3354" t="str">
            <v>IBF_AU_EXPENSES</v>
          </cell>
          <cell r="E3354" t="str">
            <v>IBF_AU_FIN_COSTS</v>
          </cell>
          <cell r="F3354" t="str">
            <v>IBF_AU_INT_EXP</v>
          </cell>
          <cell r="G3354" t="str">
            <v>IBF_AU_INT_EXP_RE</v>
          </cell>
        </row>
        <row r="3355">
          <cell r="A3355" t="str">
            <v>5148101010</v>
          </cell>
          <cell r="B3355" t="str">
            <v>INTEREST EXP SUBDEBT ISSUED AC</v>
          </cell>
          <cell r="C3355" t="str">
            <v>IBF_AU_TOTAL_PNL</v>
          </cell>
          <cell r="D3355" t="str">
            <v>IBF_AU_EXPENSES</v>
          </cell>
          <cell r="E3355" t="str">
            <v>IBF_AU_FIN_COSTS</v>
          </cell>
          <cell r="F3355" t="str">
            <v>IBF_AU_INT_EXP</v>
          </cell>
          <cell r="G3355" t="str">
            <v>IBF_AU_INT_EXP_EXT</v>
          </cell>
        </row>
        <row r="3356">
          <cell r="A3356" t="str">
            <v>5148101016</v>
          </cell>
          <cell r="B3356" t="str">
            <v>INTEREST EXPENSE CURR LT DEBT</v>
          </cell>
          <cell r="C3356" t="str">
            <v>IBF_AU_TOTAL_PNL</v>
          </cell>
          <cell r="D3356" t="str">
            <v>IBF_AU_EXPENSES</v>
          </cell>
          <cell r="E3356" t="str">
            <v>IBF_AU_FIN_COSTS</v>
          </cell>
          <cell r="F3356" t="str">
            <v>IBF_AU_INT_EXP</v>
          </cell>
          <cell r="G3356" t="str">
            <v>IBF_AU_INT_EXP_EXT</v>
          </cell>
        </row>
        <row r="3357">
          <cell r="A3357" t="str">
            <v>5148991010</v>
          </cell>
          <cell r="B3357" t="str">
            <v>INTEREST EXP INTSUBDEBT AC</v>
          </cell>
          <cell r="C3357" t="str">
            <v>IBF_AU_TOTAL_PNL</v>
          </cell>
          <cell r="D3357" t="str">
            <v>IBF_AU_EXPENSES</v>
          </cell>
          <cell r="E3357" t="str">
            <v>IBF_AU_FIN_COSTS</v>
          </cell>
          <cell r="F3357" t="str">
            <v>IBF_AU_INT_EXP</v>
          </cell>
          <cell r="G3357" t="str">
            <v>IBF_AU_INT_EXP_RE</v>
          </cell>
        </row>
        <row r="3358">
          <cell r="A3358" t="str">
            <v>5203151010</v>
          </cell>
          <cell r="B3358" t="str">
            <v>INTEREST CONV PREF SHARES AC</v>
          </cell>
          <cell r="C3358" t="str">
            <v>IBF_AU_TOTAL_PNL</v>
          </cell>
          <cell r="D3358" t="str">
            <v>IBF_AU_EXPENSES</v>
          </cell>
          <cell r="E3358" t="str">
            <v>IBF_AU_FIN_COSTS</v>
          </cell>
          <cell r="F3358" t="str">
            <v>IBF_AU_INT_EXP</v>
          </cell>
          <cell r="G3358" t="str">
            <v>IBF_AU_INT_EXP_EXT</v>
          </cell>
        </row>
        <row r="3359">
          <cell r="A3359" t="str">
            <v>5115151120</v>
          </cell>
          <cell r="B3359" t="str">
            <v>ACCRUAL BOOK FV HEDEG REVL IR</v>
          </cell>
          <cell r="C3359" t="str">
            <v>IBF_AU_TOTAL_PNL</v>
          </cell>
          <cell r="D3359" t="str">
            <v>IBF_AU_EXPENSES</v>
          </cell>
          <cell r="E3359" t="str">
            <v>IBF_AU_FIN_COSTS</v>
          </cell>
          <cell r="F3359" t="str">
            <v>IBF_AU_IRD_COSTS</v>
          </cell>
          <cell r="G3359" t="str">
            <v>5115151120</v>
          </cell>
        </row>
        <row r="3360">
          <cell r="A3360" t="str">
            <v>5115151125</v>
          </cell>
          <cell r="B3360" t="str">
            <v>ACCRUAL BOOK FVHEDGE MTMTU IR</v>
          </cell>
          <cell r="C3360" t="str">
            <v>IBF_AU_TOTAL_PNL</v>
          </cell>
          <cell r="D3360" t="str">
            <v>IBF_AU_EXPENSES</v>
          </cell>
          <cell r="E3360" t="str">
            <v>IBF_AU_FIN_COSTS</v>
          </cell>
          <cell r="F3360" t="str">
            <v>IBF_AU_IRD_COSTS</v>
          </cell>
          <cell r="G3360" t="str">
            <v>5115151125</v>
          </cell>
        </row>
        <row r="3361">
          <cell r="A3361" t="str">
            <v>7021101120</v>
          </cell>
          <cell r="B3361" t="str">
            <v>ACCRUAL BOOK STD REVALS IR</v>
          </cell>
          <cell r="C3361" t="str">
            <v>IBF_AU_TOTAL_PNL</v>
          </cell>
          <cell r="D3361" t="str">
            <v>IBF_AU_EXPENSES</v>
          </cell>
          <cell r="E3361" t="str">
            <v>IBF_AU_FIN_COSTS</v>
          </cell>
          <cell r="F3361" t="str">
            <v>IBF_AU_IRD_COSTS</v>
          </cell>
          <cell r="G3361" t="str">
            <v>7021101120</v>
          </cell>
        </row>
        <row r="3362">
          <cell r="A3362" t="str">
            <v>8010021124</v>
          </cell>
          <cell r="B3362" t="str">
            <v>INVENTORY WRITEDOWN</v>
          </cell>
          <cell r="C3362" t="str">
            <v>IBF_AU_TOTAL_PNL</v>
          </cell>
          <cell r="D3362" t="str">
            <v>IBF_AU_EXPENSES</v>
          </cell>
          <cell r="E3362" t="str">
            <v>IBF_AU_OTHER_EXP</v>
          </cell>
          <cell r="F3362" t="str">
            <v>8010021124</v>
          </cell>
          <cell r="G3362" t="str">
            <v>8010021124</v>
          </cell>
        </row>
        <row r="3363">
          <cell r="A3363" t="str">
            <v>8010103128</v>
          </cell>
          <cell r="B3363" t="str">
            <v>OPERATING - UTILITIES EXPENSE</v>
          </cell>
          <cell r="C3363" t="str">
            <v>IBF_AU_TOTAL_PNL</v>
          </cell>
          <cell r="D3363" t="str">
            <v>IBF_AU_EXPENSES</v>
          </cell>
          <cell r="E3363" t="str">
            <v>IBF_AU_OTHER_EXP</v>
          </cell>
          <cell r="F3363" t="str">
            <v>8010103128</v>
          </cell>
          <cell r="G3363" t="str">
            <v>8010103128</v>
          </cell>
        </row>
        <row r="3364">
          <cell r="A3364" t="str">
            <v>8010103129</v>
          </cell>
          <cell r="B3364" t="str">
            <v>OPERATING - REPAIRS AND MAINTE</v>
          </cell>
          <cell r="C3364" t="str">
            <v>IBF_AU_TOTAL_PNL</v>
          </cell>
          <cell r="D3364" t="str">
            <v>IBF_AU_EXPENSES</v>
          </cell>
          <cell r="E3364" t="str">
            <v>IBF_AU_OTHER_EXP</v>
          </cell>
          <cell r="F3364" t="str">
            <v>8010103129</v>
          </cell>
          <cell r="G3364" t="str">
            <v>8010103129</v>
          </cell>
        </row>
        <row r="3365">
          <cell r="A3365" t="str">
            <v>8010103130</v>
          </cell>
          <cell r="B3365" t="str">
            <v>OPERATING - MATERIALS AND TOOL</v>
          </cell>
          <cell r="C3365" t="str">
            <v>IBF_AU_TOTAL_PNL</v>
          </cell>
          <cell r="D3365" t="str">
            <v>IBF_AU_EXPENSES</v>
          </cell>
          <cell r="E3365" t="str">
            <v>IBF_AU_OTHER_EXP</v>
          </cell>
          <cell r="F3365" t="str">
            <v>8010103130</v>
          </cell>
          <cell r="G3365" t="str">
            <v>8010103130</v>
          </cell>
        </row>
        <row r="3366">
          <cell r="A3366" t="str">
            <v>8010103131</v>
          </cell>
          <cell r="B3366" t="str">
            <v>ADMIN OPERATING EXPENSE</v>
          </cell>
          <cell r="C3366" t="str">
            <v>IBF_AU_TOTAL_PNL</v>
          </cell>
          <cell r="D3366" t="str">
            <v>IBF_AU_EXPENSES</v>
          </cell>
          <cell r="E3366" t="str">
            <v>IBF_AU_OTHER_EXP</v>
          </cell>
          <cell r="F3366" t="str">
            <v>8010103131</v>
          </cell>
          <cell r="G3366" t="str">
            <v>8010103131</v>
          </cell>
        </row>
        <row r="3367">
          <cell r="A3367" t="str">
            <v>8045200020</v>
          </cell>
          <cell r="B3367" t="str">
            <v>GAIN INFRA ASSETS AND BUSINS</v>
          </cell>
          <cell r="C3367" t="str">
            <v>IBF_AU_TOTAL_PNL</v>
          </cell>
          <cell r="D3367" t="str">
            <v>IBF_AU_EXPENSES</v>
          </cell>
          <cell r="E3367" t="str">
            <v>IBF_AU_OTHER_EXP</v>
          </cell>
          <cell r="F3367" t="str">
            <v>8045200020</v>
          </cell>
          <cell r="G3367" t="str">
            <v>8045200020</v>
          </cell>
        </row>
        <row r="3368">
          <cell r="A3368" t="str">
            <v>8111000010</v>
          </cell>
          <cell r="B3368" t="str">
            <v>FAILED BID COSTS</v>
          </cell>
          <cell r="C3368" t="str">
            <v>IBF_AU_TOTAL_PNL</v>
          </cell>
          <cell r="D3368" t="str">
            <v>IBF_AU_EXPENSES</v>
          </cell>
          <cell r="E3368" t="str">
            <v>IBF_AU_OTHER_EXP</v>
          </cell>
          <cell r="F3368" t="str">
            <v>8111000010</v>
          </cell>
          <cell r="G3368" t="str">
            <v>8111000010</v>
          </cell>
        </row>
        <row r="3369">
          <cell r="A3369" t="str">
            <v>8130101020</v>
          </cell>
          <cell r="B3369" t="str">
            <v>LOSS ON SALE LISTED EQ AS</v>
          </cell>
          <cell r="C3369" t="str">
            <v>IBF_AU_TOTAL_PNL</v>
          </cell>
          <cell r="D3369" t="str">
            <v>IBF_AU_EXPENSES</v>
          </cell>
          <cell r="E3369" t="str">
            <v>IBF_AU_OTHER_EXP</v>
          </cell>
          <cell r="F3369" t="str">
            <v>8130101020</v>
          </cell>
          <cell r="G3369" t="str">
            <v>8130101020</v>
          </cell>
        </row>
        <row r="3370">
          <cell r="A3370" t="str">
            <v>9021001012</v>
          </cell>
          <cell r="B3370" t="str">
            <v>RENT IN EXCESS OF LEASE - COS</v>
          </cell>
          <cell r="C3370" t="str">
            <v>IBF_AU_TOTAL_PNL</v>
          </cell>
          <cell r="D3370" t="str">
            <v>IBF_AU_EXPENSES</v>
          </cell>
          <cell r="E3370" t="str">
            <v>IBF_AU_OTHER_EXP</v>
          </cell>
          <cell r="F3370" t="str">
            <v>9021001012</v>
          </cell>
          <cell r="G3370" t="str">
            <v>9021001012</v>
          </cell>
        </row>
        <row r="3371">
          <cell r="A3371" t="str">
            <v>9051001151</v>
          </cell>
          <cell r="B3371" t="str">
            <v>REPORT PRODUCTION COSTS</v>
          </cell>
          <cell r="C3371" t="str">
            <v>IBF_AU_TOTAL_PNL</v>
          </cell>
          <cell r="D3371" t="str">
            <v>IBF_AU_EXPENSES</v>
          </cell>
          <cell r="E3371" t="str">
            <v>IBF_AU_OTHER_EXP</v>
          </cell>
          <cell r="F3371" t="str">
            <v>9051001151</v>
          </cell>
          <cell r="G3371" t="str">
            <v>9051001151</v>
          </cell>
        </row>
        <row r="3372">
          <cell r="A3372" t="str">
            <v>9051090188</v>
          </cell>
          <cell r="B3372" t="str">
            <v>LEVILIZATION EXPENSE</v>
          </cell>
          <cell r="C3372" t="str">
            <v>IBF_AU_TOTAL_PNL</v>
          </cell>
          <cell r="D3372" t="str">
            <v>IBF_AU_EXPENSES</v>
          </cell>
          <cell r="E3372" t="str">
            <v>IBF_AU_OTHER_EXP</v>
          </cell>
          <cell r="F3372" t="str">
            <v>9051090188</v>
          </cell>
          <cell r="G3372" t="str">
            <v>9051090188</v>
          </cell>
        </row>
        <row r="3373">
          <cell r="A3373" t="str">
            <v>9052090381</v>
          </cell>
          <cell r="B3373" t="str">
            <v>VILLAGE DEFICIENCY CONTRIBUTIO</v>
          </cell>
          <cell r="C3373" t="str">
            <v>IBF_AU_TOTAL_PNL</v>
          </cell>
          <cell r="D3373" t="str">
            <v>IBF_AU_EXPENSES</v>
          </cell>
          <cell r="E3373" t="str">
            <v>IBF_AU_OTHER_EXP</v>
          </cell>
          <cell r="F3373" t="str">
            <v>9052090381</v>
          </cell>
          <cell r="G3373" t="str">
            <v>9052090381</v>
          </cell>
        </row>
        <row r="3374">
          <cell r="A3374" t="str">
            <v>9988000000</v>
          </cell>
          <cell r="B3374" t="str">
            <v>GST TRANSFERRED ON RECOVERIES</v>
          </cell>
          <cell r="C3374" t="str">
            <v>IBF_AU_TOTAL_PNL</v>
          </cell>
          <cell r="D3374" t="str">
            <v>IBF_AU_EXPENSES</v>
          </cell>
          <cell r="E3374" t="str">
            <v>IBF_AU_OTHER_EXP</v>
          </cell>
          <cell r="F3374" t="str">
            <v>9988000000</v>
          </cell>
          <cell r="G3374" t="str">
            <v>9988000000</v>
          </cell>
        </row>
        <row r="3375">
          <cell r="A3375" t="str">
            <v>6170000030</v>
          </cell>
          <cell r="B3375" t="str">
            <v>RATINGS AGENCY FEE EXPENSE</v>
          </cell>
          <cell r="C3375" t="str">
            <v>IBF_AU_TOTAL_PNL</v>
          </cell>
          <cell r="D3375" t="str">
            <v>IBF_AU_EXPENSES</v>
          </cell>
          <cell r="E3375" t="str">
            <v>IBF_AU_OTHER_EXP</v>
          </cell>
          <cell r="F3375" t="str">
            <v>IBF_AU_ACQN_COSTS</v>
          </cell>
          <cell r="G3375" t="str">
            <v>6170000030</v>
          </cell>
        </row>
        <row r="3376">
          <cell r="A3376" t="str">
            <v>8030401020</v>
          </cell>
          <cell r="B3376" t="str">
            <v>INVESTMENT ACQUISITION COSTS</v>
          </cell>
          <cell r="C3376" t="str">
            <v>IBF_AU_TOTAL_PNL</v>
          </cell>
          <cell r="D3376" t="str">
            <v>IBF_AU_EXPENSES</v>
          </cell>
          <cell r="E3376" t="str">
            <v>IBF_AU_OTHER_EXP</v>
          </cell>
          <cell r="F3376" t="str">
            <v>IBF_AU_ACQN_COSTS</v>
          </cell>
          <cell r="G3376" t="str">
            <v>8030401020</v>
          </cell>
        </row>
        <row r="3377">
          <cell r="A3377" t="str">
            <v>6120140020</v>
          </cell>
          <cell r="B3377" t="str">
            <v>OTHER BROKERAGE EXPENSE</v>
          </cell>
          <cell r="C3377" t="str">
            <v>IBF_AU_TOTAL_PNL</v>
          </cell>
          <cell r="D3377" t="str">
            <v>IBF_AU_EXPENSES</v>
          </cell>
          <cell r="E3377" t="str">
            <v>IBF_AU_OTHER_EXP</v>
          </cell>
          <cell r="F3377" t="str">
            <v>IBF_AU_ADMIN_COSTS</v>
          </cell>
          <cell r="G3377" t="str">
            <v>6120140020</v>
          </cell>
        </row>
        <row r="3378">
          <cell r="A3378" t="str">
            <v>6135000020</v>
          </cell>
          <cell r="B3378" t="str">
            <v>SECURITISATION EXPENSE</v>
          </cell>
          <cell r="C3378" t="str">
            <v>IBF_AU_TOTAL_PNL</v>
          </cell>
          <cell r="D3378" t="str">
            <v>IBF_AU_EXPENSES</v>
          </cell>
          <cell r="E3378" t="str">
            <v>IBF_AU_OTHER_EXP</v>
          </cell>
          <cell r="F3378" t="str">
            <v>IBF_AU_ADMIN_COSTS</v>
          </cell>
          <cell r="G3378" t="str">
            <v>6135000020</v>
          </cell>
        </row>
        <row r="3379">
          <cell r="A3379" t="str">
            <v>6135000040</v>
          </cell>
          <cell r="B3379" t="str">
            <v>TRUSTEE FEE EXPENSE</v>
          </cell>
          <cell r="C3379" t="str">
            <v>IBF_AU_TOTAL_PNL</v>
          </cell>
          <cell r="D3379" t="str">
            <v>IBF_AU_EXPENSES</v>
          </cell>
          <cell r="E3379" t="str">
            <v>IBF_AU_OTHER_EXP</v>
          </cell>
          <cell r="F3379" t="str">
            <v>IBF_AU_ADMIN_COSTS</v>
          </cell>
          <cell r="G3379" t="str">
            <v>6135000040</v>
          </cell>
        </row>
        <row r="3380">
          <cell r="A3380" t="str">
            <v>6140000020</v>
          </cell>
          <cell r="B3380" t="str">
            <v>STRUCTURED FINANCE EXPENSE</v>
          </cell>
          <cell r="C3380" t="str">
            <v>IBF_AU_TOTAL_PNL</v>
          </cell>
          <cell r="D3380" t="str">
            <v>IBF_AU_EXPENSES</v>
          </cell>
          <cell r="E3380" t="str">
            <v>IBF_AU_OTHER_EXP</v>
          </cell>
          <cell r="F3380" t="str">
            <v>IBF_AU_ADMIN_COSTS</v>
          </cell>
          <cell r="G3380" t="str">
            <v>6140000020</v>
          </cell>
        </row>
        <row r="3381">
          <cell r="A3381" t="str">
            <v>6170000020</v>
          </cell>
          <cell r="B3381" t="str">
            <v>OTHER FEE AND COMMISSION EXP</v>
          </cell>
          <cell r="C3381" t="str">
            <v>IBF_AU_TOTAL_PNL</v>
          </cell>
          <cell r="D3381" t="str">
            <v>IBF_AU_EXPENSES</v>
          </cell>
          <cell r="E3381" t="str">
            <v>IBF_AU_COS_EXP</v>
          </cell>
          <cell r="F3381" t="str">
            <v>IBF_AU_COS_EXP</v>
          </cell>
          <cell r="G3381" t="str">
            <v>6170000020</v>
          </cell>
        </row>
        <row r="3382">
          <cell r="A3382" t="str">
            <v>6170000220</v>
          </cell>
          <cell r="B3382" t="str">
            <v>PROJECT MANAGEMENT FEE EXP</v>
          </cell>
          <cell r="C3382" t="str">
            <v>IBF_AU_TOTAL_PNL</v>
          </cell>
          <cell r="D3382" t="str">
            <v>IBF_AU_EXPENSES</v>
          </cell>
          <cell r="E3382" t="str">
            <v>IBF_AU_OTHER_EXP</v>
          </cell>
          <cell r="F3382" t="str">
            <v>IBF_AU_ADMIN_COSTS</v>
          </cell>
          <cell r="G3382" t="str">
            <v>6170000220</v>
          </cell>
        </row>
        <row r="3383">
          <cell r="A3383" t="str">
            <v>8010000220</v>
          </cell>
          <cell r="B3383" t="str">
            <v>PROPERTY DEVELOPMENT INC</v>
          </cell>
          <cell r="C3383" t="str">
            <v>IBF_AU_TOTAL_PNL</v>
          </cell>
          <cell r="D3383" t="str">
            <v>IBF_AU_EXPENSES</v>
          </cell>
          <cell r="E3383" t="str">
            <v>IBF_AU_OTHER_EXP</v>
          </cell>
          <cell r="F3383" t="str">
            <v>IBF_AU_ADMIN_COSTS</v>
          </cell>
          <cell r="G3383" t="str">
            <v>8010000220</v>
          </cell>
        </row>
        <row r="3384">
          <cell r="A3384" t="str">
            <v>8110000020</v>
          </cell>
          <cell r="B3384" t="str">
            <v>OTHER EXPENSES</v>
          </cell>
          <cell r="C3384" t="str">
            <v>IBF_AU_TOTAL_PNL</v>
          </cell>
          <cell r="D3384" t="str">
            <v>IBF_AU_EXPENSES</v>
          </cell>
          <cell r="E3384" t="str">
            <v>IBF_AU_OTHER_EXP</v>
          </cell>
          <cell r="F3384" t="str">
            <v>IBF_AU_ADMIN_COSTS</v>
          </cell>
          <cell r="G3384" t="str">
            <v>8110000020</v>
          </cell>
        </row>
        <row r="3385">
          <cell r="A3385" t="str">
            <v>8110000030</v>
          </cell>
          <cell r="B3385" t="str">
            <v>OTHER EXPENSES (ASSOC)</v>
          </cell>
          <cell r="C3385" t="str">
            <v>IBF_AU_TOTAL_PNL</v>
          </cell>
          <cell r="D3385" t="str">
            <v>IBF_AU_EXPENSES</v>
          </cell>
          <cell r="E3385" t="str">
            <v>IBF_AU_OTHER_EXP</v>
          </cell>
          <cell r="F3385" t="str">
            <v>IBF_AU_ADMIN_COSTS</v>
          </cell>
          <cell r="G3385" t="str">
            <v>8110000030</v>
          </cell>
        </row>
        <row r="3386">
          <cell r="A3386" t="str">
            <v>8125404520</v>
          </cell>
          <cell r="B3386" t="str">
            <v>BAD DEBT WRITTEN OFF EXT</v>
          </cell>
          <cell r="C3386" t="str">
            <v>IBF_AU_TOTAL_PNL</v>
          </cell>
          <cell r="D3386" t="str">
            <v>IBF_AU_EXPENSES</v>
          </cell>
          <cell r="E3386" t="str">
            <v>IBF_AU_OTHER_EXP</v>
          </cell>
          <cell r="F3386" t="str">
            <v>IBF_AU_ADMIN_COSTS</v>
          </cell>
          <cell r="G3386" t="str">
            <v>8125404520</v>
          </cell>
        </row>
        <row r="3387">
          <cell r="A3387" t="str">
            <v>8125500020</v>
          </cell>
          <cell r="B3387" t="str">
            <v>GEN PROVN CREDIT LOSSES</v>
          </cell>
          <cell r="C3387" t="str">
            <v>IBF_AU_TOTAL_PNL</v>
          </cell>
          <cell r="D3387" t="str">
            <v>IBF_AU_EXPENSES</v>
          </cell>
          <cell r="E3387" t="str">
            <v>IBF_AU_OTHER_EXP</v>
          </cell>
          <cell r="F3387" t="str">
            <v>IBF_AU_ADMIN_COSTS</v>
          </cell>
          <cell r="G3387" t="str">
            <v>8125500020</v>
          </cell>
        </row>
        <row r="3388">
          <cell r="A3388" t="str">
            <v>8130203020</v>
          </cell>
          <cell r="B3388" t="str">
            <v>LOSS ON SALE UNLIST EQ FV</v>
          </cell>
          <cell r="C3388" t="str">
            <v>IBF_AU_TOTAL_PNL</v>
          </cell>
          <cell r="D3388" t="str">
            <v>IBF_AU_EXPENSES</v>
          </cell>
          <cell r="E3388" t="str">
            <v>IBF_AU_OTHER_EXP</v>
          </cell>
          <cell r="F3388" t="str">
            <v>IBF_AU_ADMIN_COSTS</v>
          </cell>
          <cell r="G3388" t="str">
            <v>8130203020</v>
          </cell>
        </row>
        <row r="3389">
          <cell r="A3389" t="str">
            <v>8155101020</v>
          </cell>
          <cell r="B3389" t="str">
            <v>LOSS SALE ASSOC AND JV AV</v>
          </cell>
          <cell r="C3389" t="str">
            <v>IBF_AU_TOTAL_PNL</v>
          </cell>
          <cell r="D3389" t="str">
            <v>IBF_AU_EXPENSES</v>
          </cell>
          <cell r="E3389" t="str">
            <v>IBF_AU_OTHER_EXP</v>
          </cell>
          <cell r="F3389" t="str">
            <v>IBF_AU_ADMIN_COSTS</v>
          </cell>
          <cell r="G3389" t="str">
            <v>8155101020</v>
          </cell>
        </row>
        <row r="3390">
          <cell r="A3390" t="str">
            <v>8190300020</v>
          </cell>
          <cell r="B3390" t="str">
            <v>NON-RECOVERABLE EXP</v>
          </cell>
          <cell r="C3390" t="str">
            <v>IBF_AU_TOTAL_PNL</v>
          </cell>
          <cell r="D3390" t="str">
            <v>IBF_AU_EXPENSES</v>
          </cell>
          <cell r="E3390" t="str">
            <v>IBF_AU_OTHER_EXP</v>
          </cell>
          <cell r="F3390" t="str">
            <v>IBF_AU_ADMIN_COSTS</v>
          </cell>
          <cell r="G3390" t="str">
            <v>8190300020</v>
          </cell>
        </row>
        <row r="3391">
          <cell r="A3391" t="str">
            <v>8530001020</v>
          </cell>
          <cell r="B3391" t="str">
            <v>GROSSUP OTHER - 30%</v>
          </cell>
          <cell r="C3391" t="str">
            <v>IBF_AU_TOTAL_PNL</v>
          </cell>
          <cell r="D3391" t="str">
            <v>IBF_AU_EXPENSES</v>
          </cell>
          <cell r="E3391" t="str">
            <v>IBF_AU_OTHER_EXP</v>
          </cell>
          <cell r="F3391" t="str">
            <v>IBF_AU_ADMIN_COSTS</v>
          </cell>
          <cell r="G3391" t="str">
            <v>8530001020</v>
          </cell>
        </row>
        <row r="3392">
          <cell r="A3392" t="str">
            <v>9021001010</v>
          </cell>
          <cell r="B3392" t="str">
            <v>RENT</v>
          </cell>
          <cell r="C3392" t="str">
            <v>IBF_AU_TOTAL_PNL</v>
          </cell>
          <cell r="D3392" t="str">
            <v>IBF_AU_EXPENSES</v>
          </cell>
          <cell r="E3392" t="str">
            <v>IBF_AU_OTHER_EXP</v>
          </cell>
          <cell r="F3392" t="str">
            <v>IBF_AU_ADMIN_COSTS</v>
          </cell>
          <cell r="G3392" t="str">
            <v>9021001010</v>
          </cell>
        </row>
        <row r="3393">
          <cell r="A3393" t="str">
            <v>9021001011</v>
          </cell>
          <cell r="B3393" t="str">
            <v>RENT EXPENSE - COST OF SALES</v>
          </cell>
          <cell r="C3393" t="str">
            <v>IBF_AU_TOTAL_PNL</v>
          </cell>
          <cell r="D3393" t="str">
            <v>IBF_AU_EXPENSES</v>
          </cell>
          <cell r="E3393" t="str">
            <v>IBF_AU_OTHER_EXP</v>
          </cell>
          <cell r="F3393" t="str">
            <v>IBF_AU_ADMIN_COSTS</v>
          </cell>
          <cell r="G3393" t="str">
            <v>9021001011</v>
          </cell>
        </row>
        <row r="3394">
          <cell r="A3394" t="str">
            <v>9021001015</v>
          </cell>
          <cell r="B3394" t="str">
            <v>LEASE RENTAL PLANT AND MACHINE</v>
          </cell>
          <cell r="C3394" t="str">
            <v>IBF_AU_TOTAL_PNL</v>
          </cell>
          <cell r="D3394" t="str">
            <v>IBF_AU_EXPENSES</v>
          </cell>
          <cell r="E3394" t="str">
            <v>IBF_AU_OTHER_EXP</v>
          </cell>
          <cell r="F3394" t="str">
            <v>IBF_AU_ADMIN_COSTS</v>
          </cell>
          <cell r="G3394" t="str">
            <v>9021001015</v>
          </cell>
        </row>
        <row r="3395">
          <cell r="A3395" t="str">
            <v>9021001030</v>
          </cell>
          <cell r="B3395" t="str">
            <v>CAPITALISED ACCOMMODATION COST</v>
          </cell>
          <cell r="C3395" t="str">
            <v>IBF_AU_TOTAL_PNL</v>
          </cell>
          <cell r="D3395" t="str">
            <v>IBF_AU_EXPENSES</v>
          </cell>
          <cell r="E3395" t="str">
            <v>IBF_AU_OTHER_EXP</v>
          </cell>
          <cell r="F3395" t="str">
            <v>IBF_AU_ADMIN_COSTS</v>
          </cell>
          <cell r="G3395" t="str">
            <v>9021001030</v>
          </cell>
        </row>
        <row r="3396">
          <cell r="A3396" t="str">
            <v>9022002011</v>
          </cell>
          <cell r="B3396" t="str">
            <v>DEPRECIATION COST OF SALES</v>
          </cell>
          <cell r="C3396" t="str">
            <v>IBF_AU_TOTAL_PNL</v>
          </cell>
          <cell r="D3396" t="str">
            <v>IBF_AU_EXPENSES</v>
          </cell>
          <cell r="E3396" t="str">
            <v>IBF_AU_OTHER_EXP</v>
          </cell>
          <cell r="F3396" t="str">
            <v>IBF_AU_ADMIN_COSTS</v>
          </cell>
          <cell r="G3396" t="str">
            <v>9022002011</v>
          </cell>
        </row>
        <row r="3397">
          <cell r="A3397" t="str">
            <v>9023003010</v>
          </cell>
          <cell r="B3397" t="str">
            <v>CLEANING AND OUTGOINGS</v>
          </cell>
          <cell r="C3397" t="str">
            <v>IBF_AU_TOTAL_PNL</v>
          </cell>
          <cell r="D3397" t="str">
            <v>IBF_AU_EXPENSES</v>
          </cell>
          <cell r="E3397" t="str">
            <v>IBF_AU_OTHER_EXP</v>
          </cell>
          <cell r="F3397" t="str">
            <v>IBF_AU_ADMIN_COSTS</v>
          </cell>
          <cell r="G3397" t="str">
            <v>9023003010</v>
          </cell>
        </row>
        <row r="3398">
          <cell r="A3398" t="str">
            <v>9023003020</v>
          </cell>
          <cell r="B3398" t="str">
            <v>OFFICE REARRANGEMENT</v>
          </cell>
          <cell r="C3398" t="str">
            <v>IBF_AU_TOTAL_PNL</v>
          </cell>
          <cell r="D3398" t="str">
            <v>IBF_AU_EXPENSES</v>
          </cell>
          <cell r="E3398" t="str">
            <v>IBF_AU_OTHER_EXP</v>
          </cell>
          <cell r="F3398" t="str">
            <v>IBF_AU_ADMIN_COSTS</v>
          </cell>
          <cell r="G3398" t="str">
            <v>9023003020</v>
          </cell>
        </row>
        <row r="3399">
          <cell r="A3399" t="str">
            <v>9023003030</v>
          </cell>
          <cell r="B3399" t="str">
            <v>RATES</v>
          </cell>
          <cell r="C3399" t="str">
            <v>IBF_AU_TOTAL_PNL</v>
          </cell>
          <cell r="D3399" t="str">
            <v>IBF_AU_EXPENSES</v>
          </cell>
          <cell r="E3399" t="str">
            <v>IBF_AU_OTHER_EXP</v>
          </cell>
          <cell r="F3399" t="str">
            <v>IBF_AU_ADMIN_COSTS</v>
          </cell>
          <cell r="G3399" t="str">
            <v>9023003030</v>
          </cell>
        </row>
        <row r="3400">
          <cell r="A3400" t="str">
            <v>9023003040</v>
          </cell>
          <cell r="B3400" t="str">
            <v>AIRCONDITIONING</v>
          </cell>
          <cell r="C3400" t="str">
            <v>IBF_AU_TOTAL_PNL</v>
          </cell>
          <cell r="D3400" t="str">
            <v>IBF_AU_EXPENSES</v>
          </cell>
          <cell r="E3400" t="str">
            <v>IBF_AU_OTHER_EXP</v>
          </cell>
          <cell r="F3400" t="str">
            <v>IBF_AU_ADMIN_COSTS</v>
          </cell>
          <cell r="G3400" t="str">
            <v>9023003040</v>
          </cell>
        </row>
        <row r="3401">
          <cell r="A3401" t="str">
            <v>9023003050</v>
          </cell>
          <cell r="B3401" t="str">
            <v>AFTER HOURS AIR CONDITIONING</v>
          </cell>
          <cell r="C3401" t="str">
            <v>IBF_AU_TOTAL_PNL</v>
          </cell>
          <cell r="D3401" t="str">
            <v>IBF_AU_EXPENSES</v>
          </cell>
          <cell r="E3401" t="str">
            <v>IBF_AU_OTHER_EXP</v>
          </cell>
          <cell r="F3401" t="str">
            <v>IBF_AU_ADMIN_COSTS</v>
          </cell>
          <cell r="G3401" t="str">
            <v>9023003050</v>
          </cell>
        </row>
        <row r="3402">
          <cell r="A3402" t="str">
            <v>9023003060</v>
          </cell>
          <cell r="B3402" t="str">
            <v>MAINTENANCE</v>
          </cell>
          <cell r="C3402" t="str">
            <v>IBF_AU_TOTAL_PNL</v>
          </cell>
          <cell r="D3402" t="str">
            <v>IBF_AU_EXPENSES</v>
          </cell>
          <cell r="E3402" t="str">
            <v>IBF_AU_OTHER_EXP</v>
          </cell>
          <cell r="F3402" t="str">
            <v>IBF_AU_ADMIN_COSTS</v>
          </cell>
          <cell r="G3402" t="str">
            <v>9023003060</v>
          </cell>
        </row>
        <row r="3403">
          <cell r="A3403" t="str">
            <v>9023003065</v>
          </cell>
          <cell r="B3403" t="str">
            <v>MAINTENANCE RESERVE EXPENSE</v>
          </cell>
          <cell r="C3403" t="str">
            <v>IBF_AU_TOTAL_PNL</v>
          </cell>
          <cell r="D3403" t="str">
            <v>IBF_AU_EXPENSES</v>
          </cell>
          <cell r="E3403" t="str">
            <v>IBF_AU_OTHER_EXP</v>
          </cell>
          <cell r="F3403" t="str">
            <v>IBF_AU_ADMIN_COSTS</v>
          </cell>
          <cell r="G3403" t="str">
            <v>9023003065</v>
          </cell>
        </row>
        <row r="3404">
          <cell r="A3404" t="str">
            <v>9023003070</v>
          </cell>
          <cell r="B3404" t="str">
            <v>ELECTRICITY</v>
          </cell>
          <cell r="C3404" t="str">
            <v>IBF_AU_TOTAL_PNL</v>
          </cell>
          <cell r="D3404" t="str">
            <v>IBF_AU_EXPENSES</v>
          </cell>
          <cell r="E3404" t="str">
            <v>IBF_AU_OTHER_EXP</v>
          </cell>
          <cell r="F3404" t="str">
            <v>IBF_AU_ADMIN_COSTS</v>
          </cell>
          <cell r="G3404" t="str">
            <v>9023003070</v>
          </cell>
        </row>
        <row r="3405">
          <cell r="A3405" t="str">
            <v>9023003080</v>
          </cell>
          <cell r="B3405" t="str">
            <v>GAS</v>
          </cell>
          <cell r="C3405" t="str">
            <v>IBF_AU_TOTAL_PNL</v>
          </cell>
          <cell r="D3405" t="str">
            <v>IBF_AU_EXPENSES</v>
          </cell>
          <cell r="E3405" t="str">
            <v>IBF_AU_OTHER_EXP</v>
          </cell>
          <cell r="F3405" t="str">
            <v>IBF_AU_ADMIN_COSTS</v>
          </cell>
          <cell r="G3405" t="str">
            <v>9023003080</v>
          </cell>
        </row>
        <row r="3406">
          <cell r="A3406" t="str">
            <v>9023003090</v>
          </cell>
          <cell r="B3406" t="str">
            <v>HIRE COSTS</v>
          </cell>
          <cell r="C3406" t="str">
            <v>IBF_AU_TOTAL_PNL</v>
          </cell>
          <cell r="D3406" t="str">
            <v>IBF_AU_EXPENSES</v>
          </cell>
          <cell r="E3406" t="str">
            <v>IBF_AU_OTHER_EXP</v>
          </cell>
          <cell r="F3406" t="str">
            <v>IBF_AU_ADMIN_COSTS</v>
          </cell>
          <cell r="G3406" t="str">
            <v>9023003090</v>
          </cell>
        </row>
        <row r="3407">
          <cell r="A3407" t="str">
            <v>9023003100</v>
          </cell>
          <cell r="B3407" t="str">
            <v>LEASE RENTAL</v>
          </cell>
          <cell r="C3407" t="str">
            <v>IBF_AU_TOTAL_PNL</v>
          </cell>
          <cell r="D3407" t="str">
            <v>IBF_AU_EXPENSES</v>
          </cell>
          <cell r="E3407" t="str">
            <v>IBF_AU_OTHER_EXP</v>
          </cell>
          <cell r="F3407" t="str">
            <v>IBF_AU_ADMIN_COSTS</v>
          </cell>
          <cell r="G3407" t="str">
            <v>9023003100</v>
          </cell>
        </row>
        <row r="3408">
          <cell r="A3408" t="str">
            <v>9023003110</v>
          </cell>
          <cell r="B3408" t="str">
            <v>SIGNAGE NAMING LICENCE</v>
          </cell>
          <cell r="C3408" t="str">
            <v>IBF_AU_TOTAL_PNL</v>
          </cell>
          <cell r="D3408" t="str">
            <v>IBF_AU_EXPENSES</v>
          </cell>
          <cell r="E3408" t="str">
            <v>IBF_AU_OTHER_EXP</v>
          </cell>
          <cell r="F3408" t="str">
            <v>IBF_AU_ADMIN_COSTS</v>
          </cell>
          <cell r="G3408" t="str">
            <v>9023003110</v>
          </cell>
        </row>
        <row r="3409">
          <cell r="A3409" t="str">
            <v>9023003120</v>
          </cell>
          <cell r="B3409" t="str">
            <v>OCCUPANCY COSTS</v>
          </cell>
          <cell r="C3409" t="str">
            <v>IBF_AU_TOTAL_PNL</v>
          </cell>
          <cell r="D3409" t="str">
            <v>IBF_AU_EXPENSES</v>
          </cell>
          <cell r="E3409" t="str">
            <v>IBF_AU_OTHER_EXP</v>
          </cell>
          <cell r="F3409" t="str">
            <v>IBF_AU_ADMIN_COSTS</v>
          </cell>
          <cell r="G3409" t="str">
            <v>9023003120</v>
          </cell>
        </row>
        <row r="3410">
          <cell r="A3410" t="str">
            <v>9023003130</v>
          </cell>
          <cell r="B3410" t="str">
            <v>SECURITY</v>
          </cell>
          <cell r="C3410" t="str">
            <v>IBF_AU_TOTAL_PNL</v>
          </cell>
          <cell r="D3410" t="str">
            <v>IBF_AU_EXPENSES</v>
          </cell>
          <cell r="E3410" t="str">
            <v>IBF_AU_OTHER_EXP</v>
          </cell>
          <cell r="F3410" t="str">
            <v>IBF_AU_ADMIN_COSTS</v>
          </cell>
          <cell r="G3410" t="str">
            <v>9023003130</v>
          </cell>
        </row>
        <row r="3411">
          <cell r="A3411" t="str">
            <v>9023003140</v>
          </cell>
          <cell r="B3411" t="str">
            <v>BODY CORPORATE FEES</v>
          </cell>
          <cell r="C3411" t="str">
            <v>IBF_AU_TOTAL_PNL</v>
          </cell>
          <cell r="D3411" t="str">
            <v>IBF_AU_EXPENSES</v>
          </cell>
          <cell r="E3411" t="str">
            <v>IBF_AU_OTHER_EXP</v>
          </cell>
          <cell r="F3411" t="str">
            <v>IBF_AU_ADMIN_COSTS</v>
          </cell>
          <cell r="G3411" t="str">
            <v>9023003140</v>
          </cell>
        </row>
        <row r="3412">
          <cell r="A3412" t="str">
            <v>9023003150</v>
          </cell>
          <cell r="B3412" t="str">
            <v>CARETAKER EXPENSES</v>
          </cell>
          <cell r="C3412" t="str">
            <v>IBF_AU_TOTAL_PNL</v>
          </cell>
          <cell r="D3412" t="str">
            <v>IBF_AU_EXPENSES</v>
          </cell>
          <cell r="E3412" t="str">
            <v>IBF_AU_OTHER_EXP</v>
          </cell>
          <cell r="F3412" t="str">
            <v>IBF_AU_ADMIN_COSTS</v>
          </cell>
          <cell r="G3412" t="str">
            <v>9023003150</v>
          </cell>
        </row>
        <row r="3413">
          <cell r="A3413" t="str">
            <v>9023003160</v>
          </cell>
          <cell r="B3413" t="str">
            <v>CAR PARK RELATED COSTS</v>
          </cell>
          <cell r="C3413" t="str">
            <v>IBF_AU_TOTAL_PNL</v>
          </cell>
          <cell r="D3413" t="str">
            <v>IBF_AU_EXPENSES</v>
          </cell>
          <cell r="E3413" t="str">
            <v>IBF_AU_OTHER_EXP</v>
          </cell>
          <cell r="F3413" t="str">
            <v>IBF_AU_ADMIN_COSTS</v>
          </cell>
          <cell r="G3413" t="str">
            <v>9023003160</v>
          </cell>
        </row>
        <row r="3414">
          <cell r="A3414" t="str">
            <v>9023003170</v>
          </cell>
          <cell r="B3414" t="str">
            <v>FIRE PROTECTION COSTS</v>
          </cell>
          <cell r="C3414" t="str">
            <v>IBF_AU_TOTAL_PNL</v>
          </cell>
          <cell r="D3414" t="str">
            <v>IBF_AU_EXPENSES</v>
          </cell>
          <cell r="E3414" t="str">
            <v>IBF_AU_OTHER_EXP</v>
          </cell>
          <cell r="F3414" t="str">
            <v>IBF_AU_ADMIN_COSTS</v>
          </cell>
          <cell r="G3414" t="str">
            <v>9023003170</v>
          </cell>
        </row>
        <row r="3415">
          <cell r="A3415" t="str">
            <v>9023003180</v>
          </cell>
          <cell r="B3415" t="str">
            <v>GARDEN EXPENSES</v>
          </cell>
          <cell r="C3415" t="str">
            <v>IBF_AU_TOTAL_PNL</v>
          </cell>
          <cell r="D3415" t="str">
            <v>IBF_AU_EXPENSES</v>
          </cell>
          <cell r="E3415" t="str">
            <v>IBF_AU_OTHER_EXP</v>
          </cell>
          <cell r="F3415" t="str">
            <v>IBF_AU_ADMIN_COSTS</v>
          </cell>
          <cell r="G3415" t="str">
            <v>9023003180</v>
          </cell>
        </row>
        <row r="3416">
          <cell r="A3416" t="str">
            <v>9023003190</v>
          </cell>
          <cell r="B3416" t="str">
            <v>LEASE FEES</v>
          </cell>
          <cell r="C3416" t="str">
            <v>IBF_AU_TOTAL_PNL</v>
          </cell>
          <cell r="D3416" t="str">
            <v>IBF_AU_EXPENSES</v>
          </cell>
          <cell r="E3416" t="str">
            <v>IBF_AU_OTHER_EXP</v>
          </cell>
          <cell r="F3416" t="str">
            <v>IBF_AU_ADMIN_COSTS</v>
          </cell>
          <cell r="G3416" t="str">
            <v>9023003190</v>
          </cell>
        </row>
        <row r="3417">
          <cell r="A3417" t="str">
            <v>9023003200</v>
          </cell>
          <cell r="B3417" t="str">
            <v>LIFT RELATED EXPENSES</v>
          </cell>
          <cell r="C3417" t="str">
            <v>IBF_AU_TOTAL_PNL</v>
          </cell>
          <cell r="D3417" t="str">
            <v>IBF_AU_EXPENSES</v>
          </cell>
          <cell r="E3417" t="str">
            <v>IBF_AU_OTHER_EXP</v>
          </cell>
          <cell r="F3417" t="str">
            <v>IBF_AU_ADMIN_COSTS</v>
          </cell>
          <cell r="G3417" t="str">
            <v>9023003200</v>
          </cell>
        </row>
        <row r="3418">
          <cell r="A3418" t="str">
            <v>9023003210</v>
          </cell>
          <cell r="B3418" t="str">
            <v>WATER RATES AND USAGE</v>
          </cell>
          <cell r="C3418" t="str">
            <v>IBF_AU_TOTAL_PNL</v>
          </cell>
          <cell r="D3418" t="str">
            <v>IBF_AU_EXPENSES</v>
          </cell>
          <cell r="E3418" t="str">
            <v>IBF_AU_OTHER_EXP</v>
          </cell>
          <cell r="F3418" t="str">
            <v>IBF_AU_ADMIN_COSTS</v>
          </cell>
          <cell r="G3418" t="str">
            <v>9023003210</v>
          </cell>
        </row>
        <row r="3419">
          <cell r="A3419" t="str">
            <v>9023003220</v>
          </cell>
          <cell r="B3419" t="str">
            <v>OCCUPANCY COST RECHARGE</v>
          </cell>
          <cell r="C3419" t="str">
            <v>IBF_AU_TOTAL_PNL</v>
          </cell>
          <cell r="D3419" t="str">
            <v>IBF_AU_EXPENSES</v>
          </cell>
          <cell r="E3419" t="str">
            <v>IBF_AU_OTHER_EXP</v>
          </cell>
          <cell r="F3419" t="str">
            <v>IBF_AU_ADMIN_COSTS</v>
          </cell>
          <cell r="G3419" t="str">
            <v>9023003220</v>
          </cell>
        </row>
        <row r="3420">
          <cell r="A3420" t="str">
            <v>9023003230</v>
          </cell>
          <cell r="B3420" t="str">
            <v>LEASEHOLD IMPROV WRITTEN OFF</v>
          </cell>
          <cell r="C3420" t="str">
            <v>IBF_AU_TOTAL_PNL</v>
          </cell>
          <cell r="D3420" t="str">
            <v>IBF_AU_EXPENSES</v>
          </cell>
          <cell r="E3420" t="str">
            <v>IBF_AU_OTHER_EXP</v>
          </cell>
          <cell r="F3420" t="str">
            <v>IBF_AU_ADMIN_COSTS</v>
          </cell>
          <cell r="G3420" t="str">
            <v>9023003230</v>
          </cell>
        </row>
        <row r="3421">
          <cell r="A3421" t="str">
            <v>9023004010</v>
          </cell>
          <cell r="B3421" t="str">
            <v>P_L SALE BLDG FURN FITT LH IMP</v>
          </cell>
          <cell r="C3421" t="str">
            <v>IBF_AU_TOTAL_PNL</v>
          </cell>
          <cell r="D3421" t="str">
            <v>IBF_AU_EXPENSES</v>
          </cell>
          <cell r="E3421" t="str">
            <v>IBF_AU_OTHER_EXP</v>
          </cell>
          <cell r="F3421" t="str">
            <v>IBF_AU_OTHER_EXP</v>
          </cell>
          <cell r="G3421" t="str">
            <v>9023004010</v>
          </cell>
        </row>
        <row r="3422">
          <cell r="A3422" t="str">
            <v>9024003130</v>
          </cell>
          <cell r="B3422" t="str">
            <v>DISCONT OPS - OCCUP EXPENSE</v>
          </cell>
          <cell r="C3422" t="str">
            <v>IBF_AU_TOTAL_PNL</v>
          </cell>
          <cell r="D3422" t="str">
            <v>IBF_AU_EXPENSES</v>
          </cell>
          <cell r="E3422" t="str">
            <v>IBF_AU_OTHER_EXP</v>
          </cell>
          <cell r="F3422" t="str">
            <v>IBF_AU_ADMIN_COSTS</v>
          </cell>
          <cell r="G3422" t="str">
            <v>9024003130</v>
          </cell>
        </row>
        <row r="3423">
          <cell r="A3423" t="str">
            <v>9031002010</v>
          </cell>
          <cell r="B3423" t="str">
            <v>STOCK EXCH EXP - TRADING SYS</v>
          </cell>
          <cell r="C3423" t="str">
            <v>IBF_AU_TOTAL_PNL</v>
          </cell>
          <cell r="D3423" t="str">
            <v>IBF_AU_EXPENSES</v>
          </cell>
          <cell r="E3423" t="str">
            <v>IBF_AU_OTHER_EXP</v>
          </cell>
          <cell r="F3423" t="str">
            <v>IBF_AU_ADMIN_COSTS</v>
          </cell>
          <cell r="G3423" t="str">
            <v>9031002010</v>
          </cell>
        </row>
        <row r="3424">
          <cell r="A3424" t="str">
            <v>9031002020</v>
          </cell>
          <cell r="B3424" t="str">
            <v>COMMUNICATION COSTS - GENERAL</v>
          </cell>
          <cell r="C3424" t="str">
            <v>IBF_AU_TOTAL_PNL</v>
          </cell>
          <cell r="D3424" t="str">
            <v>IBF_AU_EXPENSES</v>
          </cell>
          <cell r="E3424" t="str">
            <v>IBF_AU_OTHER_EXP</v>
          </cell>
          <cell r="F3424" t="str">
            <v>IBF_AU_ADMIN_COSTS</v>
          </cell>
          <cell r="G3424" t="str">
            <v>9031002020</v>
          </cell>
        </row>
        <row r="3425">
          <cell r="A3425" t="str">
            <v>9031002030</v>
          </cell>
          <cell r="B3425" t="str">
            <v>STOCK EXCH EXP - TECH INFR</v>
          </cell>
          <cell r="C3425" t="str">
            <v>IBF_AU_TOTAL_PNL</v>
          </cell>
          <cell r="D3425" t="str">
            <v>IBF_AU_EXPENSES</v>
          </cell>
          <cell r="E3425" t="str">
            <v>IBF_AU_OTHER_EXP</v>
          </cell>
          <cell r="F3425" t="str">
            <v>IBF_AU_ADMIN_COSTS</v>
          </cell>
          <cell r="G3425" t="str">
            <v>9031002030</v>
          </cell>
        </row>
        <row r="3426">
          <cell r="A3426" t="str">
            <v>9031002040</v>
          </cell>
          <cell r="B3426" t="str">
            <v>SYSTEM SPECIFIC COMMS COSTS</v>
          </cell>
          <cell r="C3426" t="str">
            <v>IBF_AU_TOTAL_PNL</v>
          </cell>
          <cell r="D3426" t="str">
            <v>IBF_AU_EXPENSES</v>
          </cell>
          <cell r="E3426" t="str">
            <v>IBF_AU_OTHER_EXP</v>
          </cell>
          <cell r="F3426" t="str">
            <v>IBF_AU_ADMIN_COSTS</v>
          </cell>
          <cell r="G3426" t="str">
            <v>9031002040</v>
          </cell>
        </row>
        <row r="3427">
          <cell r="A3427" t="str">
            <v>9031003010</v>
          </cell>
          <cell r="B3427" t="str">
            <v>BUREAU PROCESSING</v>
          </cell>
          <cell r="C3427" t="str">
            <v>IBF_AU_TOTAL_PNL</v>
          </cell>
          <cell r="D3427" t="str">
            <v>IBF_AU_EXPENSES</v>
          </cell>
          <cell r="E3427" t="str">
            <v>IBF_AU_OTHER_EXP</v>
          </cell>
          <cell r="F3427" t="str">
            <v>IBF_AU_ADMIN_COSTS</v>
          </cell>
          <cell r="G3427" t="str">
            <v>9031003010</v>
          </cell>
        </row>
        <row r="3428">
          <cell r="A3428" t="str">
            <v>9032003020</v>
          </cell>
          <cell r="B3428" t="str">
            <v>CAPITALISED IT EXPENSES</v>
          </cell>
          <cell r="C3428" t="str">
            <v>IBF_AU_TOTAL_PNL</v>
          </cell>
          <cell r="D3428" t="str">
            <v>IBF_AU_EXPENSES</v>
          </cell>
          <cell r="E3428" t="str">
            <v>IBF_AU_OTHER_EXP</v>
          </cell>
          <cell r="F3428" t="str">
            <v>IBF_AU_ADMIN_COSTS</v>
          </cell>
          <cell r="G3428" t="str">
            <v>9032003020</v>
          </cell>
        </row>
        <row r="3429">
          <cell r="A3429" t="str">
            <v>9033003030</v>
          </cell>
          <cell r="B3429" t="str">
            <v>DISASTER RECOVERY</v>
          </cell>
          <cell r="C3429" t="str">
            <v>IBF_AU_TOTAL_PNL</v>
          </cell>
          <cell r="D3429" t="str">
            <v>IBF_AU_EXPENSES</v>
          </cell>
          <cell r="E3429" t="str">
            <v>IBF_AU_OTHER_EXP</v>
          </cell>
          <cell r="F3429" t="str">
            <v>IBF_AU_ADMIN_COSTS</v>
          </cell>
          <cell r="G3429" t="str">
            <v>9033003030</v>
          </cell>
        </row>
        <row r="3430">
          <cell r="A3430" t="str">
            <v>9033003040</v>
          </cell>
          <cell r="B3430" t="str">
            <v>CAPITALISED OTHER COSTS</v>
          </cell>
          <cell r="C3430" t="str">
            <v>IBF_AU_TOTAL_PNL</v>
          </cell>
          <cell r="D3430" t="str">
            <v>IBF_AU_EXPENSES</v>
          </cell>
          <cell r="E3430" t="str">
            <v>IBF_AU_OTHER_EXP</v>
          </cell>
          <cell r="F3430" t="str">
            <v>IBF_AU_ADMIN_COSTS</v>
          </cell>
          <cell r="G3430" t="str">
            <v>9033003040</v>
          </cell>
        </row>
        <row r="3431">
          <cell r="A3431" t="str">
            <v>9033003050</v>
          </cell>
          <cell r="B3431" t="str">
            <v>MAINTENANCE - HARDWARE</v>
          </cell>
          <cell r="C3431" t="str">
            <v>IBF_AU_TOTAL_PNL</v>
          </cell>
          <cell r="D3431" t="str">
            <v>IBF_AU_EXPENSES</v>
          </cell>
          <cell r="E3431" t="str">
            <v>IBF_AU_OTHER_EXP</v>
          </cell>
          <cell r="F3431" t="str">
            <v>IBF_AU_ADMIN_COSTS</v>
          </cell>
          <cell r="G3431" t="str">
            <v>9033003050</v>
          </cell>
        </row>
        <row r="3432">
          <cell r="A3432" t="str">
            <v>9033003060</v>
          </cell>
          <cell r="B3432" t="str">
            <v>DIRECT MAINTENANCE - HARDWARE</v>
          </cell>
          <cell r="C3432" t="str">
            <v>IBF_AU_TOTAL_PNL</v>
          </cell>
          <cell r="D3432" t="str">
            <v>IBF_AU_EXPENSES</v>
          </cell>
          <cell r="E3432" t="str">
            <v>IBF_AU_OTHER_EXP</v>
          </cell>
          <cell r="F3432" t="str">
            <v>IBF_AU_ADMIN_COSTS</v>
          </cell>
          <cell r="G3432" t="str">
            <v>9033003060</v>
          </cell>
        </row>
        <row r="3433">
          <cell r="A3433" t="str">
            <v>9033003070</v>
          </cell>
          <cell r="B3433" t="str">
            <v>MAINTENANCE - SOFTWARE</v>
          </cell>
          <cell r="C3433" t="str">
            <v>IBF_AU_TOTAL_PNL</v>
          </cell>
          <cell r="D3433" t="str">
            <v>IBF_AU_EXPENSES</v>
          </cell>
          <cell r="E3433" t="str">
            <v>IBF_AU_OTHER_EXP</v>
          </cell>
          <cell r="F3433" t="str">
            <v>IBF_AU_ADMIN_COSTS</v>
          </cell>
          <cell r="G3433" t="str">
            <v>9033003070</v>
          </cell>
        </row>
        <row r="3434">
          <cell r="A3434" t="str">
            <v>9033003080</v>
          </cell>
          <cell r="B3434" t="str">
            <v>DIRECT MAINTENANCE - SOFTWARE</v>
          </cell>
          <cell r="C3434" t="str">
            <v>IBF_AU_TOTAL_PNL</v>
          </cell>
          <cell r="D3434" t="str">
            <v>IBF_AU_EXPENSES</v>
          </cell>
          <cell r="E3434" t="str">
            <v>IBF_AU_OTHER_EXP</v>
          </cell>
          <cell r="F3434" t="str">
            <v>IBF_AU_ADMIN_COSTS</v>
          </cell>
          <cell r="G3434" t="str">
            <v>9033003080</v>
          </cell>
        </row>
        <row r="3435">
          <cell r="A3435" t="str">
            <v>9033003090</v>
          </cell>
          <cell r="B3435" t="str">
            <v>OTHER COMPUTER COSTS</v>
          </cell>
          <cell r="C3435" t="str">
            <v>IBF_AU_TOTAL_PNL</v>
          </cell>
          <cell r="D3435" t="str">
            <v>IBF_AU_EXPENSES</v>
          </cell>
          <cell r="E3435" t="str">
            <v>IBF_AU_OTHER_EXP</v>
          </cell>
          <cell r="F3435" t="str">
            <v>IBF_AU_ADMIN_COSTS</v>
          </cell>
          <cell r="G3435" t="str">
            <v>9033003090</v>
          </cell>
        </row>
        <row r="3436">
          <cell r="A3436" t="str">
            <v>9033003100</v>
          </cell>
          <cell r="B3436" t="str">
            <v>COMPUTER CONSUMABLES</v>
          </cell>
          <cell r="C3436" t="str">
            <v>IBF_AU_TOTAL_PNL</v>
          </cell>
          <cell r="D3436" t="str">
            <v>IBF_AU_EXPENSES</v>
          </cell>
          <cell r="E3436" t="str">
            <v>IBF_AU_OTHER_EXP</v>
          </cell>
          <cell r="F3436" t="str">
            <v>IBF_AU_ADMIN_COSTS</v>
          </cell>
          <cell r="G3436" t="str">
            <v>9033003100</v>
          </cell>
        </row>
        <row r="3437">
          <cell r="A3437" t="str">
            <v>9033003110</v>
          </cell>
          <cell r="B3437" t="str">
            <v>CABLE COSTS</v>
          </cell>
          <cell r="C3437" t="str">
            <v>IBF_AU_TOTAL_PNL</v>
          </cell>
          <cell r="D3437" t="str">
            <v>IBF_AU_EXPENSES</v>
          </cell>
          <cell r="E3437" t="str">
            <v>IBF_AU_OTHER_EXP</v>
          </cell>
          <cell r="F3437" t="str">
            <v>IBF_AU_ADMIN_COSTS</v>
          </cell>
          <cell r="G3437" t="str">
            <v>9033003110</v>
          </cell>
        </row>
        <row r="3438">
          <cell r="A3438" t="str">
            <v>9033003120</v>
          </cell>
          <cell r="B3438" t="str">
            <v>IT ASSET RETURN EXPENSE</v>
          </cell>
          <cell r="C3438" t="str">
            <v>IBF_AU_TOTAL_PNL</v>
          </cell>
          <cell r="D3438" t="str">
            <v>IBF_AU_EXPENSES</v>
          </cell>
          <cell r="E3438" t="str">
            <v>IBF_AU_OTHER_EXP</v>
          </cell>
          <cell r="F3438" t="str">
            <v>IBF_AU_ADMIN_COSTS</v>
          </cell>
          <cell r="G3438" t="str">
            <v>9033003120</v>
          </cell>
        </row>
        <row r="3439">
          <cell r="A3439" t="str">
            <v>9033003130</v>
          </cell>
          <cell r="B3439" t="str">
            <v>SERVER HOSTING EXPENSE</v>
          </cell>
          <cell r="C3439" t="str">
            <v>IBF_AU_TOTAL_PNL</v>
          </cell>
          <cell r="D3439" t="str">
            <v>IBF_AU_EXPENSES</v>
          </cell>
          <cell r="E3439" t="str">
            <v>IBF_AU_OTHER_EXP</v>
          </cell>
          <cell r="F3439" t="str">
            <v>IBF_AU_ADMIN_COSTS</v>
          </cell>
          <cell r="G3439" t="str">
            <v>9033003130</v>
          </cell>
        </row>
        <row r="3440">
          <cell r="A3440" t="str">
            <v>9033003140</v>
          </cell>
          <cell r="B3440" t="str">
            <v>DOMAIN NAME REGISTRATION</v>
          </cell>
          <cell r="C3440" t="str">
            <v>IBF_AU_TOTAL_PNL</v>
          </cell>
          <cell r="D3440" t="str">
            <v>IBF_AU_EXPENSES</v>
          </cell>
          <cell r="E3440" t="str">
            <v>IBF_AU_OTHER_EXP</v>
          </cell>
          <cell r="F3440" t="str">
            <v>IBF_AU_ADMIN_COSTS</v>
          </cell>
          <cell r="G3440" t="str">
            <v>9033003140</v>
          </cell>
        </row>
        <row r="3441">
          <cell r="A3441" t="str">
            <v>9033003150</v>
          </cell>
          <cell r="B3441" t="str">
            <v>DATEL SERVICES</v>
          </cell>
          <cell r="C3441" t="str">
            <v>IBF_AU_TOTAL_PNL</v>
          </cell>
          <cell r="D3441" t="str">
            <v>IBF_AU_EXPENSES</v>
          </cell>
          <cell r="E3441" t="str">
            <v>IBF_AU_OTHER_EXP</v>
          </cell>
          <cell r="F3441" t="str">
            <v>IBF_AU_ADMIN_COSTS</v>
          </cell>
          <cell r="G3441" t="str">
            <v>9033003150</v>
          </cell>
        </row>
        <row r="3442">
          <cell r="A3442" t="str">
            <v>9033003160</v>
          </cell>
          <cell r="B3442" t="str">
            <v>HIRED EQUIPMENT - COMPUTER</v>
          </cell>
          <cell r="C3442" t="str">
            <v>IBF_AU_TOTAL_PNL</v>
          </cell>
          <cell r="D3442" t="str">
            <v>IBF_AU_EXPENSES</v>
          </cell>
          <cell r="E3442" t="str">
            <v>IBF_AU_OTHER_EXP</v>
          </cell>
          <cell r="F3442" t="str">
            <v>IBF_AU_ADMIN_COSTS</v>
          </cell>
          <cell r="G3442" t="str">
            <v>9033003160</v>
          </cell>
        </row>
        <row r="3443">
          <cell r="A3443" t="str">
            <v>9033003170</v>
          </cell>
          <cell r="B3443" t="str">
            <v>LEASED EQUIPMENT - COMMS</v>
          </cell>
          <cell r="C3443" t="str">
            <v>IBF_AU_TOTAL_PNL</v>
          </cell>
          <cell r="D3443" t="str">
            <v>IBF_AU_EXPENSES</v>
          </cell>
          <cell r="E3443" t="str">
            <v>IBF_AU_OTHER_EXP</v>
          </cell>
          <cell r="F3443" t="str">
            <v>IBF_AU_ADMIN_COSTS</v>
          </cell>
          <cell r="G3443" t="str">
            <v>9033003170</v>
          </cell>
        </row>
        <row r="3444">
          <cell r="A3444" t="str">
            <v>9033003180</v>
          </cell>
          <cell r="B3444" t="str">
            <v>LEASED EQUIPMENT - PC</v>
          </cell>
          <cell r="C3444" t="str">
            <v>IBF_AU_TOTAL_PNL</v>
          </cell>
          <cell r="D3444" t="str">
            <v>IBF_AU_EXPENSES</v>
          </cell>
          <cell r="E3444" t="str">
            <v>IBF_AU_OTHER_EXP</v>
          </cell>
          <cell r="F3444" t="str">
            <v>IBF_AU_ADMIN_COSTS</v>
          </cell>
          <cell r="G3444" t="str">
            <v>9033003180</v>
          </cell>
        </row>
        <row r="3445">
          <cell r="A3445" t="str">
            <v>9033003190</v>
          </cell>
          <cell r="B3445" t="str">
            <v>VIDEO CONFERENCE RENTAL</v>
          </cell>
          <cell r="C3445" t="str">
            <v>IBF_AU_TOTAL_PNL</v>
          </cell>
          <cell r="D3445" t="str">
            <v>IBF_AU_EXPENSES</v>
          </cell>
          <cell r="E3445" t="str">
            <v>IBF_AU_OTHER_EXP</v>
          </cell>
          <cell r="F3445" t="str">
            <v>IBF_AU_ADMIN_COSTS</v>
          </cell>
          <cell r="G3445" t="str">
            <v>9033003190</v>
          </cell>
        </row>
        <row r="3446">
          <cell r="A3446" t="str">
            <v>9033003200</v>
          </cell>
          <cell r="B3446" t="str">
            <v>P AND L ON SALE OF HARDWARE</v>
          </cell>
          <cell r="C3446" t="str">
            <v>IBF_AU_TOTAL_PNL</v>
          </cell>
          <cell r="D3446" t="str">
            <v>IBF_AU_EXPENSES</v>
          </cell>
          <cell r="E3446" t="str">
            <v>IBF_AU_OTHER_EXP</v>
          </cell>
          <cell r="F3446" t="str">
            <v>IBF_AU_ADMIN_COSTS</v>
          </cell>
          <cell r="G3446" t="str">
            <v>9033003200</v>
          </cell>
        </row>
        <row r="3447">
          <cell r="A3447" t="str">
            <v>9033003210</v>
          </cell>
          <cell r="B3447" t="str">
            <v>P AND L ON SALE OF SOFTWARE</v>
          </cell>
          <cell r="C3447" t="str">
            <v>IBF_AU_TOTAL_PNL</v>
          </cell>
          <cell r="D3447" t="str">
            <v>IBF_AU_EXPENSES</v>
          </cell>
          <cell r="E3447" t="str">
            <v>IBF_AU_OTHER_EXP</v>
          </cell>
          <cell r="F3447" t="str">
            <v>IBF_AU_ADMIN_COSTS</v>
          </cell>
          <cell r="G3447" t="str">
            <v>9033003210</v>
          </cell>
        </row>
        <row r="3448">
          <cell r="A3448" t="str">
            <v>9033003220</v>
          </cell>
          <cell r="B3448" t="str">
            <v>SUPPORT AND MAINT RECHARGE</v>
          </cell>
          <cell r="C3448" t="str">
            <v>IBF_AU_TOTAL_PNL</v>
          </cell>
          <cell r="D3448" t="str">
            <v>IBF_AU_EXPENSES</v>
          </cell>
          <cell r="E3448" t="str">
            <v>IBF_AU_OTHER_EXP</v>
          </cell>
          <cell r="F3448" t="str">
            <v>IBF_AU_ADMIN_COSTS</v>
          </cell>
          <cell r="G3448" t="str">
            <v>9033003220</v>
          </cell>
        </row>
        <row r="3449">
          <cell r="A3449" t="str">
            <v>9033003230</v>
          </cell>
          <cell r="B3449" t="str">
            <v>PRODUCT SYSTEM MANAGEMENT COST</v>
          </cell>
          <cell r="C3449" t="str">
            <v>IBF_AU_TOTAL_PNL</v>
          </cell>
          <cell r="D3449" t="str">
            <v>IBF_AU_EXPENSES</v>
          </cell>
          <cell r="E3449" t="str">
            <v>IBF_AU_OTHER_EXP</v>
          </cell>
          <cell r="F3449" t="str">
            <v>IBF_AU_ADMIN_COSTS</v>
          </cell>
          <cell r="G3449" t="str">
            <v>9033003230</v>
          </cell>
        </row>
        <row r="3450">
          <cell r="A3450" t="str">
            <v>9034003230</v>
          </cell>
          <cell r="B3450" t="str">
            <v>DISCONT OPS - NON SALARY TECHN</v>
          </cell>
          <cell r="C3450" t="str">
            <v>IBF_AU_TOTAL_PNL</v>
          </cell>
          <cell r="D3450" t="str">
            <v>IBF_AU_EXPENSES</v>
          </cell>
          <cell r="E3450" t="str">
            <v>IBF_AU_OTHER_EXP</v>
          </cell>
          <cell r="F3450" t="str">
            <v>IBF_AU_ADMIN_COSTS</v>
          </cell>
          <cell r="G3450" t="str">
            <v>9034003230</v>
          </cell>
        </row>
        <row r="3451">
          <cell r="A3451" t="str">
            <v>9041001020</v>
          </cell>
          <cell r="B3451" t="str">
            <v>LEGAL FEES - NON-DEDUCTIBLE</v>
          </cell>
          <cell r="C3451" t="str">
            <v>IBF_AU_TOTAL_PNL</v>
          </cell>
          <cell r="D3451" t="str">
            <v>IBF_AU_EXPENSES</v>
          </cell>
          <cell r="E3451" t="str">
            <v>IBF_AU_OTHER_EXP</v>
          </cell>
          <cell r="F3451" t="str">
            <v>IBF_AU_ADMIN_COSTS</v>
          </cell>
          <cell r="G3451" t="str">
            <v>9041001020</v>
          </cell>
        </row>
        <row r="3452">
          <cell r="A3452" t="str">
            <v>9041001025</v>
          </cell>
          <cell r="B3452" t="str">
            <v>GROSSUP ON LEGAL FEES</v>
          </cell>
          <cell r="C3452" t="str">
            <v>IBF_AU_TOTAL_PNL</v>
          </cell>
          <cell r="D3452" t="str">
            <v>IBF_AU_EXPENSES</v>
          </cell>
          <cell r="E3452" t="str">
            <v>IBF_AU_OTHER_EXP</v>
          </cell>
          <cell r="F3452" t="str">
            <v>IBF_AU_ADMIN_COSTS</v>
          </cell>
          <cell r="G3452" t="str">
            <v>9041001025</v>
          </cell>
        </row>
        <row r="3453">
          <cell r="A3453" t="str">
            <v>9041002010</v>
          </cell>
          <cell r="B3453" t="str">
            <v>ACCOUNTING FEES</v>
          </cell>
          <cell r="C3453" t="str">
            <v>IBF_AU_TOTAL_PNL</v>
          </cell>
          <cell r="D3453" t="str">
            <v>IBF_AU_EXPENSES</v>
          </cell>
          <cell r="E3453" t="str">
            <v>IBF_AU_OTHER_EXP</v>
          </cell>
          <cell r="F3453" t="str">
            <v>IBF_AU_ADMIN_COSTS</v>
          </cell>
          <cell r="G3453" t="str">
            <v>9041002010</v>
          </cell>
        </row>
        <row r="3454">
          <cell r="A3454" t="str">
            <v>9041002020</v>
          </cell>
          <cell r="B3454" t="str">
            <v>ADMINISTRATION FEES</v>
          </cell>
          <cell r="C3454" t="str">
            <v>IBF_AU_TOTAL_PNL</v>
          </cell>
          <cell r="D3454" t="str">
            <v>IBF_AU_EXPENSES</v>
          </cell>
          <cell r="E3454" t="str">
            <v>IBF_AU_OTHER_EXP</v>
          </cell>
          <cell r="F3454" t="str">
            <v>IBF_AU_ADMIN_COSTS</v>
          </cell>
          <cell r="G3454" t="str">
            <v>9041002020</v>
          </cell>
        </row>
        <row r="3455">
          <cell r="A3455" t="str">
            <v>9041002040</v>
          </cell>
          <cell r="B3455" t="str">
            <v>VALUATION FEES</v>
          </cell>
          <cell r="C3455" t="str">
            <v>IBF_AU_TOTAL_PNL</v>
          </cell>
          <cell r="D3455" t="str">
            <v>IBF_AU_EXPENSES</v>
          </cell>
          <cell r="E3455" t="str">
            <v>IBF_AU_OTHER_EXP</v>
          </cell>
          <cell r="F3455" t="str">
            <v>IBF_AU_ADMIN_COSTS</v>
          </cell>
          <cell r="G3455" t="str">
            <v>9041002040</v>
          </cell>
        </row>
        <row r="3456">
          <cell r="A3456" t="str">
            <v>9041002050</v>
          </cell>
          <cell r="B3456" t="str">
            <v>COMPLIANCE FEES</v>
          </cell>
          <cell r="C3456" t="str">
            <v>IBF_AU_TOTAL_PNL</v>
          </cell>
          <cell r="D3456" t="str">
            <v>IBF_AU_EXPENSES</v>
          </cell>
          <cell r="E3456" t="str">
            <v>IBF_AU_OTHER_EXP</v>
          </cell>
          <cell r="F3456" t="str">
            <v>IBF_AU_ADMIN_COSTS</v>
          </cell>
          <cell r="G3456" t="str">
            <v>9041002050</v>
          </cell>
        </row>
        <row r="3457">
          <cell r="A3457" t="str">
            <v>9041002070</v>
          </cell>
          <cell r="B3457" t="str">
            <v>SERVICE PROVIDER FEES</v>
          </cell>
          <cell r="C3457" t="str">
            <v>IBF_AU_TOTAL_PNL</v>
          </cell>
          <cell r="D3457" t="str">
            <v>IBF_AU_EXPENSES</v>
          </cell>
          <cell r="E3457" t="str">
            <v>IBF_AU_OTHER_EXP</v>
          </cell>
          <cell r="F3457" t="str">
            <v>IBF_AU_ADMIN_COSTS</v>
          </cell>
          <cell r="G3457" t="str">
            <v>9041002070</v>
          </cell>
        </row>
        <row r="3458">
          <cell r="A3458" t="str">
            <v>9041002086</v>
          </cell>
          <cell r="B3458" t="str">
            <v>BUILDER RELATIONS</v>
          </cell>
          <cell r="C3458" t="str">
            <v>IBF_AU_TOTAL_PNL</v>
          </cell>
          <cell r="D3458" t="str">
            <v>IBF_AU_EXPENSES</v>
          </cell>
          <cell r="E3458" t="str">
            <v>IBF_AU_OTHER_EXP</v>
          </cell>
          <cell r="F3458" t="str">
            <v>IBF_AU_ADMIN_COSTS</v>
          </cell>
          <cell r="G3458" t="str">
            <v>9041002086</v>
          </cell>
        </row>
        <row r="3459">
          <cell r="A3459" t="str">
            <v>9041002087</v>
          </cell>
          <cell r="B3459" t="str">
            <v>SYNDICATE MANAGEMENT</v>
          </cell>
          <cell r="C3459" t="str">
            <v>IBF_AU_TOTAL_PNL</v>
          </cell>
          <cell r="D3459" t="str">
            <v>IBF_AU_EXPENSES</v>
          </cell>
          <cell r="E3459" t="str">
            <v>IBF_AU_OTHER_EXP</v>
          </cell>
          <cell r="F3459" t="str">
            <v>IBF_AU_ADMIN_COSTS</v>
          </cell>
          <cell r="G3459" t="str">
            <v>9041002087</v>
          </cell>
        </row>
        <row r="3460">
          <cell r="A3460" t="str">
            <v>9041002088</v>
          </cell>
          <cell r="B3460" t="str">
            <v>MAINTENANCE MANAGEMENT</v>
          </cell>
          <cell r="C3460" t="str">
            <v>IBF_AU_TOTAL_PNL</v>
          </cell>
          <cell r="D3460" t="str">
            <v>IBF_AU_EXPENSES</v>
          </cell>
          <cell r="E3460" t="str">
            <v>IBF_AU_OTHER_EXP</v>
          </cell>
          <cell r="F3460" t="str">
            <v>IBF_AU_ADMIN_COSTS</v>
          </cell>
          <cell r="G3460" t="str">
            <v>9041002088</v>
          </cell>
        </row>
        <row r="3461">
          <cell r="A3461" t="str">
            <v>9041002089</v>
          </cell>
          <cell r="B3461" t="str">
            <v>PROJECT MARKETING FEES</v>
          </cell>
          <cell r="C3461" t="str">
            <v>IBF_AU_TOTAL_PNL</v>
          </cell>
          <cell r="D3461" t="str">
            <v>IBF_AU_EXPENSES</v>
          </cell>
          <cell r="E3461" t="str">
            <v>IBF_AU_OTHER_EXP</v>
          </cell>
          <cell r="F3461" t="str">
            <v>IBF_AU_ADMIN_COSTS</v>
          </cell>
          <cell r="G3461" t="str">
            <v>9041002089</v>
          </cell>
        </row>
        <row r="3462">
          <cell r="A3462" t="str">
            <v>9041002150</v>
          </cell>
          <cell r="B3462" t="str">
            <v>COMPLIANCE COST SOX</v>
          </cell>
          <cell r="C3462" t="str">
            <v>IBF_AU_TOTAL_PNL</v>
          </cell>
          <cell r="D3462" t="str">
            <v>IBF_AU_EXPENSES</v>
          </cell>
          <cell r="E3462" t="str">
            <v>IBF_AU_OTHER_EXP</v>
          </cell>
          <cell r="F3462" t="str">
            <v>IBF_AU_ADMIN_COSTS</v>
          </cell>
          <cell r="G3462" t="str">
            <v>9041002150</v>
          </cell>
        </row>
        <row r="3463">
          <cell r="A3463" t="str">
            <v>9043003010</v>
          </cell>
          <cell r="B3463" t="str">
            <v>ACCOMMODATION DOMESTIC</v>
          </cell>
          <cell r="C3463" t="str">
            <v>IBF_AU_TOTAL_PNL</v>
          </cell>
          <cell r="D3463" t="str">
            <v>IBF_AU_EXPENSES</v>
          </cell>
          <cell r="E3463" t="str">
            <v>IBF_AU_OTHER_EXP</v>
          </cell>
          <cell r="F3463" t="str">
            <v>IBF_AU_ADMIN_COSTS</v>
          </cell>
          <cell r="G3463" t="str">
            <v>9043003010</v>
          </cell>
        </row>
        <row r="3464">
          <cell r="A3464" t="str">
            <v>9043004010</v>
          </cell>
          <cell r="B3464" t="str">
            <v>ACCOMMODATION OVERSEAS</v>
          </cell>
          <cell r="C3464" t="str">
            <v>IBF_AU_TOTAL_PNL</v>
          </cell>
          <cell r="D3464" t="str">
            <v>IBF_AU_EXPENSES</v>
          </cell>
          <cell r="E3464" t="str">
            <v>IBF_AU_OTHER_EXP</v>
          </cell>
          <cell r="F3464" t="str">
            <v>IBF_AU_ADMIN_COSTS</v>
          </cell>
          <cell r="G3464" t="str">
            <v>9043004010</v>
          </cell>
        </row>
        <row r="3465">
          <cell r="A3465" t="str">
            <v>9043005010</v>
          </cell>
          <cell r="B3465" t="str">
            <v>AIRFARES DOMESTIC</v>
          </cell>
          <cell r="C3465" t="str">
            <v>IBF_AU_TOTAL_PNL</v>
          </cell>
          <cell r="D3465" t="str">
            <v>IBF_AU_EXPENSES</v>
          </cell>
          <cell r="E3465" t="str">
            <v>IBF_AU_OTHER_EXP</v>
          </cell>
          <cell r="F3465" t="str">
            <v>IBF_AU_ADMIN_COSTS</v>
          </cell>
          <cell r="G3465" t="str">
            <v>9043005010</v>
          </cell>
        </row>
        <row r="3466">
          <cell r="A3466" t="str">
            <v>9043006010</v>
          </cell>
          <cell r="B3466" t="str">
            <v>AIRFARES OVERSEAS</v>
          </cell>
          <cell r="C3466" t="str">
            <v>IBF_AU_TOTAL_PNL</v>
          </cell>
          <cell r="D3466" t="str">
            <v>IBF_AU_EXPENSES</v>
          </cell>
          <cell r="E3466" t="str">
            <v>IBF_AU_OTHER_EXP</v>
          </cell>
          <cell r="F3466" t="str">
            <v>IBF_AU_ADMIN_COSTS</v>
          </cell>
          <cell r="G3466" t="str">
            <v>9043006010</v>
          </cell>
        </row>
        <row r="3467">
          <cell r="A3467" t="str">
            <v>9043007010</v>
          </cell>
          <cell r="B3467" t="str">
            <v>HIRE CARS DOMESTIC</v>
          </cell>
          <cell r="C3467" t="str">
            <v>IBF_AU_TOTAL_PNL</v>
          </cell>
          <cell r="D3467" t="str">
            <v>IBF_AU_EXPENSES</v>
          </cell>
          <cell r="E3467" t="str">
            <v>IBF_AU_OTHER_EXP</v>
          </cell>
          <cell r="F3467" t="str">
            <v>IBF_AU_ADMIN_COSTS</v>
          </cell>
          <cell r="G3467" t="str">
            <v>9043007010</v>
          </cell>
        </row>
        <row r="3468">
          <cell r="A3468" t="str">
            <v>9043007015</v>
          </cell>
          <cell r="B3468" t="str">
            <v>PETROL</v>
          </cell>
          <cell r="C3468" t="str">
            <v>IBF_AU_TOTAL_PNL</v>
          </cell>
          <cell r="D3468" t="str">
            <v>IBF_AU_EXPENSES</v>
          </cell>
          <cell r="E3468" t="str">
            <v>IBF_AU_OTHER_EXP</v>
          </cell>
          <cell r="F3468" t="str">
            <v>IBF_AU_ADMIN_COSTS</v>
          </cell>
          <cell r="G3468" t="str">
            <v>9043007015</v>
          </cell>
        </row>
        <row r="3469">
          <cell r="A3469" t="str">
            <v>9043007020</v>
          </cell>
          <cell r="B3469" t="str">
            <v>HIRE CARS OVERSEAS</v>
          </cell>
          <cell r="C3469" t="str">
            <v>IBF_AU_TOTAL_PNL</v>
          </cell>
          <cell r="D3469" t="str">
            <v>IBF_AU_EXPENSES</v>
          </cell>
          <cell r="E3469" t="str">
            <v>IBF_AU_OTHER_EXP</v>
          </cell>
          <cell r="F3469" t="str">
            <v>IBF_AU_ADMIN_COSTS</v>
          </cell>
          <cell r="G3469" t="str">
            <v>9043007020</v>
          </cell>
        </row>
        <row r="3470">
          <cell r="A3470" t="str">
            <v>9043007030</v>
          </cell>
          <cell r="B3470" t="str">
            <v>OTHER TRAVEL DOMESTIC</v>
          </cell>
          <cell r="C3470" t="str">
            <v>IBF_AU_TOTAL_PNL</v>
          </cell>
          <cell r="D3470" t="str">
            <v>IBF_AU_EXPENSES</v>
          </cell>
          <cell r="E3470" t="str">
            <v>IBF_AU_OTHER_EXP</v>
          </cell>
          <cell r="F3470" t="str">
            <v>IBF_AU_ADMIN_COSTS</v>
          </cell>
          <cell r="G3470" t="str">
            <v>9043007030</v>
          </cell>
        </row>
        <row r="3471">
          <cell r="A3471" t="str">
            <v>9043007040</v>
          </cell>
          <cell r="B3471" t="str">
            <v>OTHER TRAVEL OVERSEAS</v>
          </cell>
          <cell r="C3471" t="str">
            <v>IBF_AU_TOTAL_PNL</v>
          </cell>
          <cell r="D3471" t="str">
            <v>IBF_AU_EXPENSES</v>
          </cell>
          <cell r="E3471" t="str">
            <v>IBF_AU_OTHER_EXP</v>
          </cell>
          <cell r="F3471" t="str">
            <v>IBF_AU_ADMIN_COSTS</v>
          </cell>
          <cell r="G3471" t="str">
            <v>9043007040</v>
          </cell>
        </row>
        <row r="3472">
          <cell r="A3472" t="str">
            <v>9043007050</v>
          </cell>
          <cell r="B3472" t="str">
            <v>TAXIS - BUSINESS TRAVEL</v>
          </cell>
          <cell r="C3472" t="str">
            <v>IBF_AU_TOTAL_PNL</v>
          </cell>
          <cell r="D3472" t="str">
            <v>IBF_AU_EXPENSES</v>
          </cell>
          <cell r="E3472" t="str">
            <v>IBF_AU_OTHER_EXP</v>
          </cell>
          <cell r="F3472" t="str">
            <v>IBF_AU_ADMIN_COSTS</v>
          </cell>
          <cell r="G3472" t="str">
            <v>9043007050</v>
          </cell>
        </row>
        <row r="3473">
          <cell r="A3473" t="str">
            <v>9043007060</v>
          </cell>
          <cell r="B3473" t="str">
            <v>TAXIS - STAFF ENTERTAINMENT</v>
          </cell>
          <cell r="C3473" t="str">
            <v>IBF_AU_TOTAL_PNL</v>
          </cell>
          <cell r="D3473" t="str">
            <v>IBF_AU_EXPENSES</v>
          </cell>
          <cell r="E3473" t="str">
            <v>IBF_AU_OTHER_EXP</v>
          </cell>
          <cell r="F3473" t="str">
            <v>IBF_AU_ADMIN_COSTS</v>
          </cell>
          <cell r="G3473" t="str">
            <v>9043007060</v>
          </cell>
        </row>
        <row r="3474">
          <cell r="A3474" t="str">
            <v>9043007061</v>
          </cell>
          <cell r="B3474" t="str">
            <v>FBT - TAXIS STAFF ENTERTAINMT</v>
          </cell>
          <cell r="C3474" t="str">
            <v>IBF_AU_TOTAL_PNL</v>
          </cell>
          <cell r="D3474" t="str">
            <v>IBF_AU_EXPENSES</v>
          </cell>
          <cell r="E3474" t="str">
            <v>IBF_AU_OTHER_EXP</v>
          </cell>
          <cell r="F3474" t="str">
            <v>IBF_AU_ADMIN_COSTS</v>
          </cell>
          <cell r="G3474" t="str">
            <v>9043007061</v>
          </cell>
        </row>
        <row r="3475">
          <cell r="A3475" t="str">
            <v>9043007062</v>
          </cell>
          <cell r="B3475" t="str">
            <v>PAYROLL TAX - FBT TAXIS ST ENT</v>
          </cell>
          <cell r="C3475" t="str">
            <v>IBF_AU_TOTAL_PNL</v>
          </cell>
          <cell r="D3475" t="str">
            <v>IBF_AU_EXPENSES</v>
          </cell>
          <cell r="E3475" t="str">
            <v>IBF_AU_OTHER_EXP</v>
          </cell>
          <cell r="F3475" t="str">
            <v>IBF_AU_ADMIN_COSTS</v>
          </cell>
          <cell r="G3475" t="str">
            <v>9043007062</v>
          </cell>
        </row>
        <row r="3476">
          <cell r="A3476" t="str">
            <v>9043007070</v>
          </cell>
          <cell r="B3476" t="str">
            <v>TAXIS - LATE WORK</v>
          </cell>
          <cell r="C3476" t="str">
            <v>IBF_AU_TOTAL_PNL</v>
          </cell>
          <cell r="D3476" t="str">
            <v>IBF_AU_EXPENSES</v>
          </cell>
          <cell r="E3476" t="str">
            <v>IBF_AU_OTHER_EXP</v>
          </cell>
          <cell r="F3476" t="str">
            <v>IBF_AU_ADMIN_COSTS</v>
          </cell>
          <cell r="G3476" t="str">
            <v>9043007070</v>
          </cell>
        </row>
        <row r="3477">
          <cell r="A3477" t="str">
            <v>9043007080</v>
          </cell>
          <cell r="B3477" t="str">
            <v>TAXIS NON DEDUCTIBLE</v>
          </cell>
          <cell r="C3477" t="str">
            <v>IBF_AU_TOTAL_PNL</v>
          </cell>
          <cell r="D3477" t="str">
            <v>IBF_AU_EXPENSES</v>
          </cell>
          <cell r="E3477" t="str">
            <v>IBF_AU_OTHER_EXP</v>
          </cell>
          <cell r="F3477" t="str">
            <v>IBF_AU_ADMIN_COSTS</v>
          </cell>
          <cell r="G3477" t="str">
            <v>9043007080</v>
          </cell>
        </row>
        <row r="3478">
          <cell r="A3478" t="str">
            <v>9043007085</v>
          </cell>
          <cell r="B3478" t="str">
            <v>GROSSUP ON TAXIS</v>
          </cell>
          <cell r="C3478" t="str">
            <v>IBF_AU_TOTAL_PNL</v>
          </cell>
          <cell r="D3478" t="str">
            <v>IBF_AU_EXPENSES</v>
          </cell>
          <cell r="E3478" t="str">
            <v>IBF_AU_OTHER_EXP</v>
          </cell>
          <cell r="F3478" t="str">
            <v>IBF_AU_ADMIN_COSTS</v>
          </cell>
          <cell r="G3478" t="str">
            <v>9043007085</v>
          </cell>
        </row>
        <row r="3479">
          <cell r="A3479" t="str">
            <v>9043007090</v>
          </cell>
          <cell r="B3479" t="str">
            <v>CAR PARKING?FBT APPLICABLE</v>
          </cell>
          <cell r="C3479" t="str">
            <v>IBF_AU_TOTAL_PNL</v>
          </cell>
          <cell r="D3479" t="str">
            <v>IBF_AU_EXPENSES</v>
          </cell>
          <cell r="E3479" t="str">
            <v>IBF_AU_OTHER_EXP</v>
          </cell>
          <cell r="F3479" t="str">
            <v>IBF_AU_ADMIN_COSTS</v>
          </cell>
          <cell r="G3479" t="str">
            <v>9043007090</v>
          </cell>
        </row>
        <row r="3480">
          <cell r="A3480" t="str">
            <v>9043007095</v>
          </cell>
          <cell r="B3480" t="str">
            <v>CAR PARKING BUSINESS DEDUCTIBL</v>
          </cell>
          <cell r="C3480" t="str">
            <v>IBF_AU_TOTAL_PNL</v>
          </cell>
          <cell r="D3480" t="str">
            <v>IBF_AU_EXPENSES</v>
          </cell>
          <cell r="E3480" t="str">
            <v>IBF_AU_OTHER_EXP</v>
          </cell>
          <cell r="F3480" t="str">
            <v>IBF_AU_ADMIN_COSTS</v>
          </cell>
          <cell r="G3480" t="str">
            <v>9043007095</v>
          </cell>
        </row>
        <row r="3481">
          <cell r="A3481" t="str">
            <v>9043007100</v>
          </cell>
          <cell r="B3481" t="str">
            <v>CAR PARKING FBT EVENT</v>
          </cell>
          <cell r="C3481" t="str">
            <v>IBF_AU_TOTAL_PNL</v>
          </cell>
          <cell r="D3481" t="str">
            <v>IBF_AU_EXPENSES</v>
          </cell>
          <cell r="E3481" t="str">
            <v>IBF_AU_OTHER_EXP</v>
          </cell>
          <cell r="F3481" t="str">
            <v>IBF_AU_ADMIN_COSTS</v>
          </cell>
          <cell r="G3481" t="str">
            <v>9043007100</v>
          </cell>
        </row>
        <row r="3482">
          <cell r="A3482" t="str">
            <v>9043007101</v>
          </cell>
          <cell r="B3482" t="str">
            <v>FBT - PARKING</v>
          </cell>
          <cell r="C3482" t="str">
            <v>IBF_AU_TOTAL_PNL</v>
          </cell>
          <cell r="D3482" t="str">
            <v>IBF_AU_EXPENSES</v>
          </cell>
          <cell r="E3482" t="str">
            <v>IBF_AU_OTHER_EXP</v>
          </cell>
          <cell r="F3482" t="str">
            <v>IBF_AU_ADMIN_COSTS</v>
          </cell>
          <cell r="G3482" t="str">
            <v>9043007101</v>
          </cell>
        </row>
        <row r="3483">
          <cell r="A3483" t="str">
            <v>9043007102</v>
          </cell>
          <cell r="B3483" t="str">
            <v>PAYROLL TAX - FBT PARKING</v>
          </cell>
          <cell r="C3483" t="str">
            <v>IBF_AU_TOTAL_PNL</v>
          </cell>
          <cell r="D3483" t="str">
            <v>IBF_AU_EXPENSES</v>
          </cell>
          <cell r="E3483" t="str">
            <v>IBF_AU_OTHER_EXP</v>
          </cell>
          <cell r="F3483" t="str">
            <v>IBF_AU_ADMIN_COSTS</v>
          </cell>
          <cell r="G3483" t="str">
            <v>9043007102</v>
          </cell>
        </row>
        <row r="3484">
          <cell r="A3484" t="str">
            <v>9043007103</v>
          </cell>
          <cell r="B3484" t="str">
            <v>PARKING FBT AMOUNT</v>
          </cell>
          <cell r="C3484" t="str">
            <v>IBF_AU_TOTAL_PNL</v>
          </cell>
          <cell r="D3484" t="str">
            <v>IBF_AU_EXPENSES</v>
          </cell>
          <cell r="E3484" t="str">
            <v>IBF_AU_OTHER_EXP</v>
          </cell>
          <cell r="F3484" t="str">
            <v>IBF_AU_ADMIN_COSTS</v>
          </cell>
          <cell r="G3484" t="str">
            <v>9043007103</v>
          </cell>
        </row>
        <row r="3485">
          <cell r="A3485" t="str">
            <v>9044008010</v>
          </cell>
          <cell r="B3485" t="str">
            <v>POSTAGE AND COURIER</v>
          </cell>
          <cell r="C3485" t="str">
            <v>IBF_AU_TOTAL_PNL</v>
          </cell>
          <cell r="D3485" t="str">
            <v>IBF_AU_EXPENSES</v>
          </cell>
          <cell r="E3485" t="str">
            <v>IBF_AU_OTHER_EXP</v>
          </cell>
          <cell r="F3485" t="str">
            <v>IBF_AU_ADMIN_COSTS</v>
          </cell>
          <cell r="G3485" t="str">
            <v>9044008010</v>
          </cell>
        </row>
        <row r="3486">
          <cell r="A3486" t="str">
            <v>9044009010</v>
          </cell>
          <cell r="B3486" t="str">
            <v>INTERNET CHARGES</v>
          </cell>
          <cell r="C3486" t="str">
            <v>IBF_AU_TOTAL_PNL</v>
          </cell>
          <cell r="D3486" t="str">
            <v>IBF_AU_EXPENSES</v>
          </cell>
          <cell r="E3486" t="str">
            <v>IBF_AU_OTHER_EXP</v>
          </cell>
          <cell r="F3486" t="str">
            <v>IBF_AU_ADMIN_COSTS</v>
          </cell>
          <cell r="G3486" t="str">
            <v>9044009010</v>
          </cell>
        </row>
        <row r="3487">
          <cell r="A3487" t="str">
            <v>9044009020</v>
          </cell>
          <cell r="B3487" t="str">
            <v>MOBILE TELEPHONE USAGE</v>
          </cell>
          <cell r="C3487" t="str">
            <v>IBF_AU_TOTAL_PNL</v>
          </cell>
          <cell r="D3487" t="str">
            <v>IBF_AU_EXPENSES</v>
          </cell>
          <cell r="E3487" t="str">
            <v>IBF_AU_OTHER_EXP</v>
          </cell>
          <cell r="F3487" t="str">
            <v>IBF_AU_ADMIN_COSTS</v>
          </cell>
          <cell r="G3487" t="str">
            <v>9044009020</v>
          </cell>
        </row>
        <row r="3488">
          <cell r="A3488" t="str">
            <v>9044009030</v>
          </cell>
          <cell r="B3488" t="str">
            <v>OTHER TELEPHONE EXPENSES</v>
          </cell>
          <cell r="C3488" t="str">
            <v>IBF_AU_TOTAL_PNL</v>
          </cell>
          <cell r="D3488" t="str">
            <v>IBF_AU_EXPENSES</v>
          </cell>
          <cell r="E3488" t="str">
            <v>IBF_AU_OTHER_EXP</v>
          </cell>
          <cell r="F3488" t="str">
            <v>IBF_AU_ADMIN_COSTS</v>
          </cell>
          <cell r="G3488" t="str">
            <v>9044009030</v>
          </cell>
        </row>
        <row r="3489">
          <cell r="A3489" t="str">
            <v>9044009040</v>
          </cell>
          <cell r="B3489" t="str">
            <v>TELEPHONE EXTN CALL REL CHGS</v>
          </cell>
          <cell r="C3489" t="str">
            <v>IBF_AU_TOTAL_PNL</v>
          </cell>
          <cell r="D3489" t="str">
            <v>IBF_AU_EXPENSES</v>
          </cell>
          <cell r="E3489" t="str">
            <v>IBF_AU_OTHER_EXP</v>
          </cell>
          <cell r="F3489" t="str">
            <v>IBF_AU_ADMIN_COSTS</v>
          </cell>
          <cell r="G3489" t="str">
            <v>9044009040</v>
          </cell>
        </row>
        <row r="3490">
          <cell r="A3490" t="str">
            <v>9044009050</v>
          </cell>
          <cell r="B3490" t="str">
            <v>TELEPHONE USAGE</v>
          </cell>
          <cell r="C3490" t="str">
            <v>IBF_AU_TOTAL_PNL</v>
          </cell>
          <cell r="D3490" t="str">
            <v>IBF_AU_EXPENSES</v>
          </cell>
          <cell r="E3490" t="str">
            <v>IBF_AU_OTHER_EXP</v>
          </cell>
          <cell r="F3490" t="str">
            <v>IBF_AU_ADMIN_COSTS</v>
          </cell>
          <cell r="G3490" t="str">
            <v>9044009050</v>
          </cell>
        </row>
        <row r="3491">
          <cell r="A3491" t="str">
            <v>9044009060</v>
          </cell>
          <cell r="B3491" t="str">
            <v>TELEX RELATED EXPENSE</v>
          </cell>
          <cell r="C3491" t="str">
            <v>IBF_AU_TOTAL_PNL</v>
          </cell>
          <cell r="D3491" t="str">
            <v>IBF_AU_EXPENSES</v>
          </cell>
          <cell r="E3491" t="str">
            <v>IBF_AU_OTHER_EXP</v>
          </cell>
          <cell r="F3491" t="str">
            <v>IBF_AU_ADMIN_COSTS</v>
          </cell>
          <cell r="G3491" t="str">
            <v>9044009060</v>
          </cell>
        </row>
        <row r="3492">
          <cell r="A3492" t="str">
            <v>9051001010</v>
          </cell>
          <cell r="B3492" t="str">
            <v>ADVERTISING</v>
          </cell>
          <cell r="C3492" t="str">
            <v>IBF_AU_TOTAL_PNL</v>
          </cell>
          <cell r="D3492" t="str">
            <v>IBF_AU_EXPENSES</v>
          </cell>
          <cell r="E3492" t="str">
            <v>IBF_AU_OTHER_EXP</v>
          </cell>
          <cell r="F3492" t="str">
            <v>IBF_AU_ADMIN_COSTS</v>
          </cell>
          <cell r="G3492" t="str">
            <v>9051001010</v>
          </cell>
        </row>
        <row r="3493">
          <cell r="A3493" t="str">
            <v>9051001011</v>
          </cell>
          <cell r="B3493" t="str">
            <v>ADVERTISING - DIRECT MARKETING</v>
          </cell>
          <cell r="C3493" t="str">
            <v>IBF_AU_TOTAL_PNL</v>
          </cell>
          <cell r="D3493" t="str">
            <v>IBF_AU_EXPENSES</v>
          </cell>
          <cell r="E3493" t="str">
            <v>IBF_AU_OTHER_EXP</v>
          </cell>
          <cell r="F3493" t="str">
            <v>IBF_AU_ADMIN_COSTS</v>
          </cell>
          <cell r="G3493" t="str">
            <v>9051001011</v>
          </cell>
        </row>
        <row r="3494">
          <cell r="A3494" t="str">
            <v>9051001012</v>
          </cell>
          <cell r="B3494" t="str">
            <v>MARKET MONITORING</v>
          </cell>
          <cell r="C3494" t="str">
            <v>IBF_AU_TOTAL_PNL</v>
          </cell>
          <cell r="D3494" t="str">
            <v>IBF_AU_EXPENSES</v>
          </cell>
          <cell r="E3494" t="str">
            <v>IBF_AU_OTHER_EXP</v>
          </cell>
          <cell r="F3494" t="str">
            <v>IBF_AU_ADMIN_COSTS</v>
          </cell>
          <cell r="G3494" t="str">
            <v>9051001012</v>
          </cell>
        </row>
        <row r="3495">
          <cell r="A3495" t="str">
            <v>9051001013</v>
          </cell>
          <cell r="B3495" t="str">
            <v>ADVERTISING - OTHER</v>
          </cell>
          <cell r="C3495" t="str">
            <v>IBF_AU_TOTAL_PNL</v>
          </cell>
          <cell r="D3495" t="str">
            <v>IBF_AU_EXPENSES</v>
          </cell>
          <cell r="E3495" t="str">
            <v>IBF_AU_OTHER_EXP</v>
          </cell>
          <cell r="F3495" t="str">
            <v>IBF_AU_ADMIN_COSTS</v>
          </cell>
          <cell r="G3495" t="str">
            <v>9051001013</v>
          </cell>
        </row>
        <row r="3496">
          <cell r="A3496" t="str">
            <v>9051001014</v>
          </cell>
          <cell r="B3496" t="str">
            <v>ADVERTISING - PRINT PRODUCTION</v>
          </cell>
          <cell r="C3496" t="str">
            <v>IBF_AU_TOTAL_PNL</v>
          </cell>
          <cell r="D3496" t="str">
            <v>IBF_AU_EXPENSES</v>
          </cell>
          <cell r="E3496" t="str">
            <v>IBF_AU_OTHER_EXP</v>
          </cell>
          <cell r="F3496" t="str">
            <v>IBF_AU_ADMIN_COSTS</v>
          </cell>
          <cell r="G3496" t="str">
            <v>9051001014</v>
          </cell>
        </row>
        <row r="3497">
          <cell r="A3497" t="str">
            <v>9051001015</v>
          </cell>
          <cell r="B3497" t="str">
            <v>ADVERTISING - PRINT PLACEMENT</v>
          </cell>
          <cell r="C3497" t="str">
            <v>IBF_AU_TOTAL_PNL</v>
          </cell>
          <cell r="D3497" t="str">
            <v>IBF_AU_EXPENSES</v>
          </cell>
          <cell r="E3497" t="str">
            <v>IBF_AU_OTHER_EXP</v>
          </cell>
          <cell r="F3497" t="str">
            <v>IBF_AU_ADMIN_COSTS</v>
          </cell>
          <cell r="G3497" t="str">
            <v>9051001015</v>
          </cell>
        </row>
        <row r="3498">
          <cell r="A3498" t="str">
            <v>9051001016</v>
          </cell>
          <cell r="B3498" t="str">
            <v>ADVERTISING - PRINT REIMBURSE</v>
          </cell>
          <cell r="C3498" t="str">
            <v>IBF_AU_TOTAL_PNL</v>
          </cell>
          <cell r="D3498" t="str">
            <v>IBF_AU_EXPENSES</v>
          </cell>
          <cell r="E3498" t="str">
            <v>IBF_AU_OTHER_EXP</v>
          </cell>
          <cell r="F3498" t="str">
            <v>IBF_AU_ADMIN_COSTS</v>
          </cell>
          <cell r="G3498" t="str">
            <v>9051001016</v>
          </cell>
        </row>
        <row r="3499">
          <cell r="A3499" t="str">
            <v>9051001017</v>
          </cell>
          <cell r="B3499" t="str">
            <v>ADVERTISING - IMAGE DESIGN</v>
          </cell>
          <cell r="C3499" t="str">
            <v>IBF_AU_TOTAL_PNL</v>
          </cell>
          <cell r="D3499" t="str">
            <v>IBF_AU_EXPENSES</v>
          </cell>
          <cell r="E3499" t="str">
            <v>IBF_AU_OTHER_EXP</v>
          </cell>
          <cell r="F3499" t="str">
            <v>IBF_AU_ADMIN_COSTS</v>
          </cell>
          <cell r="G3499" t="str">
            <v>9051001017</v>
          </cell>
        </row>
        <row r="3500">
          <cell r="A3500" t="str">
            <v>9051001018</v>
          </cell>
          <cell r="B3500" t="str">
            <v>ADVERTISING - RADIO PLACEMENT</v>
          </cell>
          <cell r="C3500" t="str">
            <v>IBF_AU_TOTAL_PNL</v>
          </cell>
          <cell r="D3500" t="str">
            <v>IBF_AU_EXPENSES</v>
          </cell>
          <cell r="E3500" t="str">
            <v>IBF_AU_OTHER_EXP</v>
          </cell>
          <cell r="F3500" t="str">
            <v>IBF_AU_ADMIN_COSTS</v>
          </cell>
          <cell r="G3500" t="str">
            <v>9051001018</v>
          </cell>
        </row>
        <row r="3501">
          <cell r="A3501" t="str">
            <v>9051001019</v>
          </cell>
          <cell r="B3501" t="str">
            <v>ADVERTISING - RADIO PRODUCTION</v>
          </cell>
          <cell r="C3501" t="str">
            <v>IBF_AU_TOTAL_PNL</v>
          </cell>
          <cell r="D3501" t="str">
            <v>IBF_AU_EXPENSES</v>
          </cell>
          <cell r="E3501" t="str">
            <v>IBF_AU_OTHER_EXP</v>
          </cell>
          <cell r="F3501" t="str">
            <v>IBF_AU_ADMIN_COSTS</v>
          </cell>
          <cell r="G3501" t="str">
            <v>9051001019</v>
          </cell>
        </row>
        <row r="3502">
          <cell r="A3502" t="str">
            <v>9051001020</v>
          </cell>
          <cell r="B3502" t="str">
            <v>BROCHURES AND REPORTS</v>
          </cell>
          <cell r="C3502" t="str">
            <v>IBF_AU_TOTAL_PNL</v>
          </cell>
          <cell r="D3502" t="str">
            <v>IBF_AU_EXPENSES</v>
          </cell>
          <cell r="E3502" t="str">
            <v>IBF_AU_OTHER_EXP</v>
          </cell>
          <cell r="F3502" t="str">
            <v>IBF_AU_ADMIN_COSTS</v>
          </cell>
          <cell r="G3502" t="str">
            <v>9051001020</v>
          </cell>
        </row>
        <row r="3503">
          <cell r="A3503" t="str">
            <v>9051001030</v>
          </cell>
          <cell r="B3503" t="str">
            <v>CONFERENCES AND SEMINARS</v>
          </cell>
          <cell r="C3503" t="str">
            <v>IBF_AU_TOTAL_PNL</v>
          </cell>
          <cell r="D3503" t="str">
            <v>IBF_AU_EXPENSES</v>
          </cell>
          <cell r="E3503" t="str">
            <v>IBF_AU_OTHER_EXP</v>
          </cell>
          <cell r="F3503" t="str">
            <v>IBF_AU_ADMIN_COSTS</v>
          </cell>
          <cell r="G3503" t="str">
            <v>9051001030</v>
          </cell>
        </row>
        <row r="3504">
          <cell r="A3504" t="str">
            <v>9051001040</v>
          </cell>
          <cell r="B3504" t="str">
            <v>MARKET RESEARCH</v>
          </cell>
          <cell r="C3504" t="str">
            <v>IBF_AU_TOTAL_PNL</v>
          </cell>
          <cell r="D3504" t="str">
            <v>IBF_AU_EXPENSES</v>
          </cell>
          <cell r="E3504" t="str">
            <v>IBF_AU_OTHER_EXP</v>
          </cell>
          <cell r="F3504" t="str">
            <v>IBF_AU_ADMIN_COSTS</v>
          </cell>
          <cell r="G3504" t="str">
            <v>9051001040</v>
          </cell>
        </row>
        <row r="3505">
          <cell r="A3505" t="str">
            <v>9051001046</v>
          </cell>
          <cell r="B3505" t="str">
            <v>MARKETING EXPENSES CONTRA</v>
          </cell>
          <cell r="C3505" t="str">
            <v>IBF_AU_TOTAL_PNL</v>
          </cell>
          <cell r="D3505" t="str">
            <v>IBF_AU_EXPENSES</v>
          </cell>
          <cell r="E3505" t="str">
            <v>IBF_AU_OTHER_EXP</v>
          </cell>
          <cell r="F3505" t="str">
            <v>IBF_AU_ADMIN_COSTS</v>
          </cell>
          <cell r="G3505" t="str">
            <v>9051001046</v>
          </cell>
        </row>
        <row r="3506">
          <cell r="A3506" t="str">
            <v>9051001047</v>
          </cell>
          <cell r="B3506" t="str">
            <v>MARKETING COMMUNICATIONS</v>
          </cell>
          <cell r="C3506" t="str">
            <v>IBF_AU_TOTAL_PNL</v>
          </cell>
          <cell r="D3506" t="str">
            <v>IBF_AU_EXPENSES</v>
          </cell>
          <cell r="E3506" t="str">
            <v>IBF_AU_OTHER_EXP</v>
          </cell>
          <cell r="F3506" t="str">
            <v>IBF_AU_ADMIN_COSTS</v>
          </cell>
          <cell r="G3506" t="str">
            <v>9051001047</v>
          </cell>
        </row>
        <row r="3507">
          <cell r="A3507" t="str">
            <v>9051001048</v>
          </cell>
          <cell r="B3507" t="str">
            <v>OTHER MARKETING COSTS</v>
          </cell>
          <cell r="C3507" t="str">
            <v>IBF_AU_TOTAL_PNL</v>
          </cell>
          <cell r="D3507" t="str">
            <v>IBF_AU_EXPENSES</v>
          </cell>
          <cell r="E3507" t="str">
            <v>IBF_AU_OTHER_EXP</v>
          </cell>
          <cell r="F3507" t="str">
            <v>IBF_AU_ADMIN_COSTS</v>
          </cell>
          <cell r="G3507" t="str">
            <v>9051001048</v>
          </cell>
        </row>
        <row r="3508">
          <cell r="A3508" t="str">
            <v>9051001049</v>
          </cell>
          <cell r="B3508" t="str">
            <v>MARKETING PHOTOGRAPHY</v>
          </cell>
          <cell r="C3508" t="str">
            <v>IBF_AU_TOTAL_PNL</v>
          </cell>
          <cell r="D3508" t="str">
            <v>IBF_AU_EXPENSES</v>
          </cell>
          <cell r="E3508" t="str">
            <v>IBF_AU_OTHER_EXP</v>
          </cell>
          <cell r="F3508" t="str">
            <v>IBF_AU_ADMIN_COSTS</v>
          </cell>
          <cell r="G3508" t="str">
            <v>9051001049</v>
          </cell>
        </row>
        <row r="3509">
          <cell r="A3509" t="str">
            <v>9051001050</v>
          </cell>
          <cell r="B3509" t="str">
            <v>NEWLETTERS</v>
          </cell>
          <cell r="C3509" t="str">
            <v>IBF_AU_TOTAL_PNL</v>
          </cell>
          <cell r="D3509" t="str">
            <v>IBF_AU_EXPENSES</v>
          </cell>
          <cell r="E3509" t="str">
            <v>IBF_AU_OTHER_EXP</v>
          </cell>
          <cell r="F3509" t="str">
            <v>IBF_AU_ADMIN_COSTS</v>
          </cell>
          <cell r="G3509" t="str">
            <v>9051001050</v>
          </cell>
        </row>
        <row r="3510">
          <cell r="A3510" t="str">
            <v>9051001060</v>
          </cell>
          <cell r="B3510" t="str">
            <v>MARKETING POSTAGE AND MAIL</v>
          </cell>
          <cell r="C3510" t="str">
            <v>IBF_AU_TOTAL_PNL</v>
          </cell>
          <cell r="D3510" t="str">
            <v>IBF_AU_EXPENSES</v>
          </cell>
          <cell r="E3510" t="str">
            <v>IBF_AU_OTHER_EXP</v>
          </cell>
          <cell r="F3510" t="str">
            <v>IBF_AU_ADMIN_COSTS</v>
          </cell>
          <cell r="G3510" t="str">
            <v>9051001060</v>
          </cell>
        </row>
        <row r="3511">
          <cell r="A3511" t="str">
            <v>9051001070</v>
          </cell>
          <cell r="B3511" t="str">
            <v>PR RESIDENT EVENTS</v>
          </cell>
          <cell r="C3511" t="str">
            <v>IBF_AU_TOTAL_PNL</v>
          </cell>
          <cell r="D3511" t="str">
            <v>IBF_AU_EXPENSES</v>
          </cell>
          <cell r="E3511" t="str">
            <v>IBF_AU_OTHER_EXP</v>
          </cell>
          <cell r="F3511" t="str">
            <v>IBF_AU_ADMIN_COSTS</v>
          </cell>
          <cell r="G3511" t="str">
            <v>9051001070</v>
          </cell>
        </row>
        <row r="3512">
          <cell r="A3512" t="str">
            <v>9051001076</v>
          </cell>
          <cell r="B3512" t="str">
            <v>PR OTHER EXPENSE</v>
          </cell>
          <cell r="C3512" t="str">
            <v>IBF_AU_TOTAL_PNL</v>
          </cell>
          <cell r="D3512" t="str">
            <v>IBF_AU_EXPENSES</v>
          </cell>
          <cell r="E3512" t="str">
            <v>IBF_AU_OTHER_EXP</v>
          </cell>
          <cell r="F3512" t="str">
            <v>IBF_AU_ADMIN_COSTS</v>
          </cell>
          <cell r="G3512" t="str">
            <v>9051001076</v>
          </cell>
        </row>
        <row r="3513">
          <cell r="A3513" t="str">
            <v>9051001077</v>
          </cell>
          <cell r="B3513" t="str">
            <v>PR NEWSLETTERS</v>
          </cell>
          <cell r="C3513" t="str">
            <v>IBF_AU_TOTAL_PNL</v>
          </cell>
          <cell r="D3513" t="str">
            <v>IBF_AU_EXPENSES</v>
          </cell>
          <cell r="E3513" t="str">
            <v>IBF_AU_OTHER_EXP</v>
          </cell>
          <cell r="F3513" t="str">
            <v>IBF_AU_ADMIN_COSTS</v>
          </cell>
          <cell r="G3513" t="str">
            <v>9051001077</v>
          </cell>
        </row>
        <row r="3514">
          <cell r="A3514" t="str">
            <v>9051001078</v>
          </cell>
          <cell r="B3514" t="str">
            <v>PUBLIC RELATIONS</v>
          </cell>
          <cell r="C3514" t="str">
            <v>IBF_AU_TOTAL_PNL</v>
          </cell>
          <cell r="D3514" t="str">
            <v>IBF_AU_EXPENSES</v>
          </cell>
          <cell r="E3514" t="str">
            <v>IBF_AU_OTHER_EXP</v>
          </cell>
          <cell r="F3514" t="str">
            <v>IBF_AU_ADMIN_COSTS</v>
          </cell>
          <cell r="G3514" t="str">
            <v>9051001078</v>
          </cell>
        </row>
        <row r="3515">
          <cell r="A3515" t="str">
            <v>9051001080</v>
          </cell>
          <cell r="B3515" t="str">
            <v>PROMOTIONAL EXPENSE</v>
          </cell>
          <cell r="C3515" t="str">
            <v>IBF_AU_TOTAL_PNL</v>
          </cell>
          <cell r="D3515" t="str">
            <v>IBF_AU_EXPENSES</v>
          </cell>
          <cell r="E3515" t="str">
            <v>IBF_AU_OTHER_EXP</v>
          </cell>
          <cell r="F3515" t="str">
            <v>IBF_AU_ADMIN_COSTS</v>
          </cell>
          <cell r="G3515" t="str">
            <v>9051001080</v>
          </cell>
        </row>
        <row r="3516">
          <cell r="A3516" t="str">
            <v>9051001085</v>
          </cell>
          <cell r="B3516" t="str">
            <v>NON-DED PROMOTION GROSSUP</v>
          </cell>
          <cell r="C3516" t="str">
            <v>IBF_AU_TOTAL_PNL</v>
          </cell>
          <cell r="D3516" t="str">
            <v>IBF_AU_EXPENSES</v>
          </cell>
          <cell r="E3516" t="str">
            <v>IBF_AU_OTHER_EXP</v>
          </cell>
          <cell r="F3516" t="str">
            <v>IBF_AU_ADMIN_COSTS</v>
          </cell>
          <cell r="G3516" t="str">
            <v>9051001085</v>
          </cell>
        </row>
        <row r="3517">
          <cell r="A3517" t="str">
            <v>9051001090</v>
          </cell>
          <cell r="B3517" t="str">
            <v>PUBLIC OFFER DOCUMENTS</v>
          </cell>
          <cell r="C3517" t="str">
            <v>IBF_AU_TOTAL_PNL</v>
          </cell>
          <cell r="D3517" t="str">
            <v>IBF_AU_EXPENSES</v>
          </cell>
          <cell r="E3517" t="str">
            <v>IBF_AU_OTHER_EXP</v>
          </cell>
          <cell r="F3517" t="str">
            <v>IBF_AU_ADMIN_COSTS</v>
          </cell>
          <cell r="G3517" t="str">
            <v>9051001090</v>
          </cell>
        </row>
        <row r="3518">
          <cell r="A3518" t="str">
            <v>9051001100</v>
          </cell>
          <cell r="B3518" t="str">
            <v>SALES AIDS</v>
          </cell>
          <cell r="C3518" t="str">
            <v>IBF_AU_TOTAL_PNL</v>
          </cell>
          <cell r="D3518" t="str">
            <v>IBF_AU_EXPENSES</v>
          </cell>
          <cell r="E3518" t="str">
            <v>IBF_AU_OTHER_EXP</v>
          </cell>
          <cell r="F3518" t="str">
            <v>IBF_AU_ADMIN_COSTS</v>
          </cell>
          <cell r="G3518" t="str">
            <v>9051001100</v>
          </cell>
        </row>
        <row r="3519">
          <cell r="A3519" t="str">
            <v>9051001106</v>
          </cell>
          <cell r="B3519" t="str">
            <v>SALES MATERIAL - UD GUIDELINES</v>
          </cell>
          <cell r="C3519" t="str">
            <v>IBF_AU_TOTAL_PNL</v>
          </cell>
          <cell r="D3519" t="str">
            <v>IBF_AU_EXPENSES</v>
          </cell>
          <cell r="E3519" t="str">
            <v>IBF_AU_OTHER_EXP</v>
          </cell>
          <cell r="F3519" t="str">
            <v>IBF_AU_ADMIN_COSTS</v>
          </cell>
          <cell r="G3519" t="str">
            <v>9051001106</v>
          </cell>
        </row>
        <row r="3520">
          <cell r="A3520" t="str">
            <v>9051001107</v>
          </cell>
          <cell r="B3520" t="str">
            <v>SALES MATERIAL - WEBSITE</v>
          </cell>
          <cell r="C3520" t="str">
            <v>IBF_AU_TOTAL_PNL</v>
          </cell>
          <cell r="D3520" t="str">
            <v>IBF_AU_EXPENSES</v>
          </cell>
          <cell r="E3520" t="str">
            <v>IBF_AU_OTHER_EXP</v>
          </cell>
          <cell r="F3520" t="str">
            <v>IBF_AU_ADMIN_COSTS</v>
          </cell>
          <cell r="G3520" t="str">
            <v>9051001107</v>
          </cell>
        </row>
        <row r="3521">
          <cell r="A3521" t="str">
            <v>9051001110</v>
          </cell>
          <cell r="B3521" t="str">
            <v>SPONSORSHIPS</v>
          </cell>
          <cell r="C3521" t="str">
            <v>IBF_AU_TOTAL_PNL</v>
          </cell>
          <cell r="D3521" t="str">
            <v>IBF_AU_EXPENSES</v>
          </cell>
          <cell r="E3521" t="str">
            <v>IBF_AU_OTHER_EXP</v>
          </cell>
          <cell r="F3521" t="str">
            <v>IBF_AU_ADMIN_COSTS</v>
          </cell>
          <cell r="G3521" t="str">
            <v>9051001110</v>
          </cell>
        </row>
        <row r="3522">
          <cell r="A3522" t="str">
            <v>9051001111</v>
          </cell>
          <cell r="B3522" t="str">
            <v>SIGNAGE - BILLBOARDS</v>
          </cell>
          <cell r="C3522" t="str">
            <v>IBF_AU_TOTAL_PNL</v>
          </cell>
          <cell r="D3522" t="str">
            <v>IBF_AU_EXPENSES</v>
          </cell>
          <cell r="E3522" t="str">
            <v>IBF_AU_OTHER_EXP</v>
          </cell>
          <cell r="F3522" t="str">
            <v>IBF_AU_ADMIN_COSTS</v>
          </cell>
          <cell r="G3522" t="str">
            <v>9051001111</v>
          </cell>
        </row>
        <row r="3523">
          <cell r="A3523" t="str">
            <v>9051001112</v>
          </cell>
          <cell r="B3523" t="str">
            <v>SIGNAGE IMAGE LIFTING</v>
          </cell>
          <cell r="C3523" t="str">
            <v>IBF_AU_TOTAL_PNL</v>
          </cell>
          <cell r="D3523" t="str">
            <v>IBF_AU_EXPENSES</v>
          </cell>
          <cell r="E3523" t="str">
            <v>IBF_AU_OTHER_EXP</v>
          </cell>
          <cell r="F3523" t="str">
            <v>IBF_AU_ADMIN_COSTS</v>
          </cell>
          <cell r="G3523" t="str">
            <v>9051001112</v>
          </cell>
        </row>
        <row r="3524">
          <cell r="A3524" t="str">
            <v>9051001113</v>
          </cell>
          <cell r="B3524" t="str">
            <v>SIGNAGE - LOT PLATES</v>
          </cell>
          <cell r="C3524" t="str">
            <v>IBF_AU_TOTAL_PNL</v>
          </cell>
          <cell r="D3524" t="str">
            <v>IBF_AU_EXPENSES</v>
          </cell>
          <cell r="E3524" t="str">
            <v>IBF_AU_OTHER_EXP</v>
          </cell>
          <cell r="F3524" t="str">
            <v>IBF_AU_ADMIN_COSTS</v>
          </cell>
          <cell r="G3524" t="str">
            <v>9051001113</v>
          </cell>
        </row>
        <row r="3525">
          <cell r="A3525" t="str">
            <v>9051001114</v>
          </cell>
          <cell r="B3525" t="str">
            <v>SIGNAGE - OTHER</v>
          </cell>
          <cell r="C3525" t="str">
            <v>IBF_AU_TOTAL_PNL</v>
          </cell>
          <cell r="D3525" t="str">
            <v>IBF_AU_EXPENSES</v>
          </cell>
          <cell r="E3525" t="str">
            <v>IBF_AU_OTHER_EXP</v>
          </cell>
          <cell r="F3525" t="str">
            <v>IBF_AU_ADMIN_COSTS</v>
          </cell>
          <cell r="G3525" t="str">
            <v>9051001114</v>
          </cell>
        </row>
        <row r="3526">
          <cell r="A3526" t="str">
            <v>9051001115</v>
          </cell>
          <cell r="B3526" t="str">
            <v>SALES BROKERAGE</v>
          </cell>
          <cell r="C3526" t="str">
            <v>IBF_AU_TOTAL_PNL</v>
          </cell>
          <cell r="D3526" t="str">
            <v>IBF_AU_EXPENSES</v>
          </cell>
          <cell r="E3526" t="str">
            <v>IBF_AU_OTHER_EXP</v>
          </cell>
          <cell r="F3526" t="str">
            <v>IBF_AU_ADMIN_COSTS</v>
          </cell>
          <cell r="G3526" t="str">
            <v>9051001115</v>
          </cell>
        </row>
        <row r="3527">
          <cell r="A3527" t="str">
            <v>9051001116</v>
          </cell>
          <cell r="B3527" t="str">
            <v>SALES MATERIALS - PRICE LISTS</v>
          </cell>
          <cell r="C3527" t="str">
            <v>IBF_AU_TOTAL_PNL</v>
          </cell>
          <cell r="D3527" t="str">
            <v>IBF_AU_EXPENSES</v>
          </cell>
          <cell r="E3527" t="str">
            <v>IBF_AU_OTHER_EXP</v>
          </cell>
          <cell r="F3527" t="str">
            <v>IBF_AU_ADMIN_COSTS</v>
          </cell>
          <cell r="G3527" t="str">
            <v>9051001116</v>
          </cell>
        </row>
        <row r="3528">
          <cell r="A3528" t="str">
            <v>9051001117</v>
          </cell>
          <cell r="B3528" t="str">
            <v>SALES MATERIALS - MODELS</v>
          </cell>
          <cell r="C3528" t="str">
            <v>IBF_AU_TOTAL_PNL</v>
          </cell>
          <cell r="D3528" t="str">
            <v>IBF_AU_EXPENSES</v>
          </cell>
          <cell r="E3528" t="str">
            <v>IBF_AU_OTHER_EXP</v>
          </cell>
          <cell r="F3528" t="str">
            <v>IBF_AU_ADMIN_COSTS</v>
          </cell>
          <cell r="G3528" t="str">
            <v>9051001117</v>
          </cell>
        </row>
        <row r="3529">
          <cell r="A3529" t="str">
            <v>9051001118</v>
          </cell>
          <cell r="B3529" t="str">
            <v>SALES MATERIAL - OTHER</v>
          </cell>
          <cell r="C3529" t="str">
            <v>IBF_AU_TOTAL_PNL</v>
          </cell>
          <cell r="D3529" t="str">
            <v>IBF_AU_EXPENSES</v>
          </cell>
          <cell r="E3529" t="str">
            <v>IBF_AU_OTHER_EXP</v>
          </cell>
          <cell r="F3529" t="str">
            <v>IBF_AU_ADMIN_COSTS</v>
          </cell>
          <cell r="G3529" t="str">
            <v>9051001118</v>
          </cell>
        </row>
        <row r="3530">
          <cell r="A3530" t="str">
            <v>9051001119</v>
          </cell>
          <cell r="B3530" t="str">
            <v>SALES MATERIAL - POINT OF SALE</v>
          </cell>
          <cell r="C3530" t="str">
            <v>IBF_AU_TOTAL_PNL</v>
          </cell>
          <cell r="D3530" t="str">
            <v>IBF_AU_EXPENSES</v>
          </cell>
          <cell r="E3530" t="str">
            <v>IBF_AU_OTHER_EXP</v>
          </cell>
          <cell r="F3530" t="str">
            <v>IBF_AU_ADMIN_COSTS</v>
          </cell>
          <cell r="G3530" t="str">
            <v>9051001119</v>
          </cell>
        </row>
        <row r="3531">
          <cell r="A3531" t="str">
            <v>9051001120</v>
          </cell>
          <cell r="B3531" t="str">
            <v>MARKETING STATIONERY AD HOC</v>
          </cell>
          <cell r="C3531" t="str">
            <v>IBF_AU_TOTAL_PNL</v>
          </cell>
          <cell r="D3531" t="str">
            <v>IBF_AU_EXPENSES</v>
          </cell>
          <cell r="E3531" t="str">
            <v>IBF_AU_OTHER_EXP</v>
          </cell>
          <cell r="F3531" t="str">
            <v>IBF_AU_ADMIN_COSTS</v>
          </cell>
          <cell r="G3531" t="str">
            <v>9051001120</v>
          </cell>
        </row>
        <row r="3532">
          <cell r="A3532" t="str">
            <v>9051001130</v>
          </cell>
          <cell r="B3532" t="str">
            <v>MARKETING STATIONERY REGULAR</v>
          </cell>
          <cell r="C3532" t="str">
            <v>IBF_AU_TOTAL_PNL</v>
          </cell>
          <cell r="D3532" t="str">
            <v>IBF_AU_EXPENSES</v>
          </cell>
          <cell r="E3532" t="str">
            <v>IBF_AU_OTHER_EXP</v>
          </cell>
          <cell r="F3532" t="str">
            <v>IBF_AU_ADMIN_COSTS</v>
          </cell>
          <cell r="G3532" t="str">
            <v>9051001130</v>
          </cell>
        </row>
        <row r="3533">
          <cell r="A3533" t="str">
            <v>9051001140</v>
          </cell>
          <cell r="B3533" t="str">
            <v>TELEMARKETING</v>
          </cell>
          <cell r="C3533" t="str">
            <v>IBF_AU_TOTAL_PNL</v>
          </cell>
          <cell r="D3533" t="str">
            <v>IBF_AU_EXPENSES</v>
          </cell>
          <cell r="E3533" t="str">
            <v>IBF_AU_OTHER_EXP</v>
          </cell>
          <cell r="F3533" t="str">
            <v>IBF_AU_ADMIN_COSTS</v>
          </cell>
          <cell r="G3533" t="str">
            <v>9051001140</v>
          </cell>
        </row>
        <row r="3534">
          <cell r="A3534" t="str">
            <v>9051001150</v>
          </cell>
          <cell r="B3534" t="str">
            <v>INVESTOR COMMUNICATIONS</v>
          </cell>
          <cell r="C3534" t="str">
            <v>IBF_AU_TOTAL_PNL</v>
          </cell>
          <cell r="D3534" t="str">
            <v>IBF_AU_EXPENSES</v>
          </cell>
          <cell r="E3534" t="str">
            <v>IBF_AU_OTHER_EXP</v>
          </cell>
          <cell r="F3534" t="str">
            <v>IBF_AU_ADMIN_COSTS</v>
          </cell>
          <cell r="G3534" t="str">
            <v>9051001150</v>
          </cell>
        </row>
        <row r="3535">
          <cell r="A3535" t="str">
            <v>9051002010</v>
          </cell>
          <cell r="B3535" t="str">
            <v>CLIENT ENTERTAINING - EXTERNAL</v>
          </cell>
          <cell r="C3535" t="str">
            <v>IBF_AU_TOTAL_PNL</v>
          </cell>
          <cell r="D3535" t="str">
            <v>IBF_AU_EXPENSES</v>
          </cell>
          <cell r="E3535" t="str">
            <v>IBF_AU_OTHER_EXP</v>
          </cell>
          <cell r="F3535" t="str">
            <v>IBF_AU_ADMIN_COSTS</v>
          </cell>
          <cell r="G3535" t="str">
            <v>9051002010</v>
          </cell>
        </row>
        <row r="3536">
          <cell r="A3536" t="str">
            <v>9051002015</v>
          </cell>
          <cell r="B3536" t="str">
            <v>GROSSUP ON CLIENT ENT - EXT</v>
          </cell>
          <cell r="C3536" t="str">
            <v>IBF_AU_TOTAL_PNL</v>
          </cell>
          <cell r="D3536" t="str">
            <v>IBF_AU_EXPENSES</v>
          </cell>
          <cell r="E3536" t="str">
            <v>IBF_AU_OTHER_EXP</v>
          </cell>
          <cell r="F3536" t="str">
            <v>IBF_AU_ADMIN_COSTS</v>
          </cell>
          <cell r="G3536" t="str">
            <v>9051002015</v>
          </cell>
        </row>
        <row r="3537">
          <cell r="A3537" t="str">
            <v>9051002020</v>
          </cell>
          <cell r="B3537" t="str">
            <v>CLIENT GIFTS</v>
          </cell>
          <cell r="C3537" t="str">
            <v>IBF_AU_TOTAL_PNL</v>
          </cell>
          <cell r="D3537" t="str">
            <v>IBF_AU_EXPENSES</v>
          </cell>
          <cell r="E3537" t="str">
            <v>IBF_AU_OTHER_EXP</v>
          </cell>
          <cell r="F3537" t="str">
            <v>IBF_AU_ADMIN_COSTS</v>
          </cell>
          <cell r="G3537" t="str">
            <v>9051002020</v>
          </cell>
        </row>
        <row r="3538">
          <cell r="A3538" t="str">
            <v>9051003010</v>
          </cell>
          <cell r="B3538" t="str">
            <v>STAFF ENTERTAINING - EXTERNAL</v>
          </cell>
          <cell r="C3538" t="str">
            <v>IBF_AU_TOTAL_PNL</v>
          </cell>
          <cell r="D3538" t="str">
            <v>IBF_AU_EXPENSES</v>
          </cell>
          <cell r="E3538" t="str">
            <v>IBF_AU_OTHER_EXP</v>
          </cell>
          <cell r="F3538" t="str">
            <v>IBF_AU_ADMIN_COSTS</v>
          </cell>
          <cell r="G3538" t="str">
            <v>9051003010</v>
          </cell>
        </row>
        <row r="3539">
          <cell r="A3539" t="str">
            <v>9051003011</v>
          </cell>
          <cell r="B3539" t="str">
            <v>FBT ON STAFF ENT EXTERNAL</v>
          </cell>
          <cell r="C3539" t="str">
            <v>IBF_AU_TOTAL_PNL</v>
          </cell>
          <cell r="D3539" t="str">
            <v>IBF_AU_EXPENSES</v>
          </cell>
          <cell r="E3539" t="str">
            <v>IBF_AU_OTHER_EXP</v>
          </cell>
          <cell r="F3539" t="str">
            <v>IBF_AU_ADMIN_COSTS</v>
          </cell>
          <cell r="G3539" t="str">
            <v>9051003011</v>
          </cell>
        </row>
        <row r="3540">
          <cell r="A3540" t="str">
            <v>9051003012</v>
          </cell>
          <cell r="B3540" t="str">
            <v>PAYROLL TAX - FBT STAFF ENT</v>
          </cell>
          <cell r="C3540" t="str">
            <v>IBF_AU_TOTAL_PNL</v>
          </cell>
          <cell r="D3540" t="str">
            <v>IBF_AU_EXPENSES</v>
          </cell>
          <cell r="E3540" t="str">
            <v>IBF_AU_OTHER_EXP</v>
          </cell>
          <cell r="F3540" t="str">
            <v>IBF_AU_ADMIN_COSTS</v>
          </cell>
          <cell r="G3540" t="str">
            <v>9051003012</v>
          </cell>
        </row>
        <row r="3541">
          <cell r="A3541" t="str">
            <v>9051003015</v>
          </cell>
          <cell r="B3541" t="str">
            <v>GROSSUP ON STAFF ENTERTAINING</v>
          </cell>
          <cell r="C3541" t="str">
            <v>IBF_AU_TOTAL_PNL</v>
          </cell>
          <cell r="D3541" t="str">
            <v>IBF_AU_EXPENSES</v>
          </cell>
          <cell r="E3541" t="str">
            <v>IBF_AU_OTHER_EXP</v>
          </cell>
          <cell r="F3541" t="str">
            <v>IBF_AU_ADMIN_COSTS</v>
          </cell>
          <cell r="G3541" t="str">
            <v>9051003015</v>
          </cell>
        </row>
        <row r="3542">
          <cell r="A3542" t="str">
            <v>9051003020</v>
          </cell>
          <cell r="B3542" t="str">
            <v>STAFF ENTERTAINING - NON MEAL</v>
          </cell>
          <cell r="C3542" t="str">
            <v>IBF_AU_TOTAL_PNL</v>
          </cell>
          <cell r="D3542" t="str">
            <v>IBF_AU_EXPENSES</v>
          </cell>
          <cell r="E3542" t="str">
            <v>IBF_AU_OTHER_EXP</v>
          </cell>
          <cell r="F3542" t="str">
            <v>IBF_AU_ADMIN_COSTS</v>
          </cell>
          <cell r="G3542" t="str">
            <v>9051003020</v>
          </cell>
        </row>
        <row r="3543">
          <cell r="A3543" t="str">
            <v>9051003025</v>
          </cell>
          <cell r="B3543" t="str">
            <v>GROSS UP ON STAFF ENTERTAINING</v>
          </cell>
          <cell r="C3543" t="str">
            <v>IBF_AU_TOTAL_PNL</v>
          </cell>
          <cell r="D3543" t="str">
            <v>IBF_AU_EXPENSES</v>
          </cell>
          <cell r="E3543" t="str">
            <v>IBF_AU_OTHER_EXP</v>
          </cell>
          <cell r="F3543" t="str">
            <v>IBF_AU_ADMIN_COSTS</v>
          </cell>
          <cell r="G3543" t="str">
            <v>9051003025</v>
          </cell>
        </row>
        <row r="3544">
          <cell r="A3544" t="str">
            <v>9051003031</v>
          </cell>
          <cell r="B3544" t="str">
            <v>PSA BENEFITS TAX (UK)</v>
          </cell>
          <cell r="C3544" t="str">
            <v>IBF_AU_TOTAL_PNL</v>
          </cell>
          <cell r="D3544" t="str">
            <v>IBF_AU_EXPENSES</v>
          </cell>
          <cell r="E3544" t="str">
            <v>IBF_AU_OTHER_EXP</v>
          </cell>
          <cell r="F3544" t="str">
            <v>IBF_AU_ADMIN_COSTS</v>
          </cell>
          <cell r="G3544" t="str">
            <v>9051003031</v>
          </cell>
        </row>
        <row r="3545">
          <cell r="A3545" t="str">
            <v>9051003040</v>
          </cell>
          <cell r="B3545" t="str">
            <v>SPECIAL ENTERTAINMENT</v>
          </cell>
          <cell r="C3545" t="str">
            <v>IBF_AU_TOTAL_PNL</v>
          </cell>
          <cell r="D3545" t="str">
            <v>IBF_AU_EXPENSES</v>
          </cell>
          <cell r="E3545" t="str">
            <v>IBF_AU_OTHER_EXP</v>
          </cell>
          <cell r="F3545" t="str">
            <v>IBF_AU_ADMIN_COSTS</v>
          </cell>
          <cell r="G3545" t="str">
            <v>9051003040</v>
          </cell>
        </row>
        <row r="3546">
          <cell r="A3546" t="str">
            <v>9051003045</v>
          </cell>
          <cell r="B3546" t="str">
            <v>GROSSUP -SPECIAL ENTERTAINMENT</v>
          </cell>
          <cell r="C3546" t="str">
            <v>IBF_AU_TOTAL_PNL</v>
          </cell>
          <cell r="D3546" t="str">
            <v>IBF_AU_EXPENSES</v>
          </cell>
          <cell r="E3546" t="str">
            <v>IBF_AU_OTHER_EXP</v>
          </cell>
          <cell r="F3546" t="str">
            <v>IBF_AU_ADMIN_COSTS</v>
          </cell>
          <cell r="G3546" t="str">
            <v>9051003045</v>
          </cell>
        </row>
        <row r="3547">
          <cell r="A3547" t="str">
            <v>9051003050</v>
          </cell>
          <cell r="B3547" t="str">
            <v>KITCHEN SUPPLIES DEDUCTIBLE</v>
          </cell>
          <cell r="C3547" t="str">
            <v>IBF_AU_TOTAL_PNL</v>
          </cell>
          <cell r="D3547" t="str">
            <v>IBF_AU_EXPENSES</v>
          </cell>
          <cell r="E3547" t="str">
            <v>IBF_AU_OTHER_EXP</v>
          </cell>
          <cell r="F3547" t="str">
            <v>IBF_AU_ADMIN_COSTS</v>
          </cell>
          <cell r="G3547" t="str">
            <v>9051003050</v>
          </cell>
        </row>
        <row r="3548">
          <cell r="A3548" t="str">
            <v>9051003060</v>
          </cell>
          <cell r="B3548" t="str">
            <v>KITCHEN SUPPL NON-DEDUCTIBLE</v>
          </cell>
          <cell r="C3548" t="str">
            <v>IBF_AU_TOTAL_PNL</v>
          </cell>
          <cell r="D3548" t="str">
            <v>IBF_AU_EXPENSES</v>
          </cell>
          <cell r="E3548" t="str">
            <v>IBF_AU_OTHER_EXP</v>
          </cell>
          <cell r="F3548" t="str">
            <v>IBF_AU_ADMIN_COSTS</v>
          </cell>
          <cell r="G3548" t="str">
            <v>9051003060</v>
          </cell>
        </row>
        <row r="3549">
          <cell r="A3549" t="str">
            <v>9051003061</v>
          </cell>
          <cell r="B3549" t="str">
            <v>KITCH SUPPS MEALS ON PREMISES</v>
          </cell>
          <cell r="C3549" t="str">
            <v>IBF_AU_TOTAL_PNL</v>
          </cell>
          <cell r="D3549" t="str">
            <v>IBF_AU_EXPENSES</v>
          </cell>
          <cell r="E3549" t="str">
            <v>IBF_AU_OTHER_EXP</v>
          </cell>
          <cell r="F3549" t="str">
            <v>IBF_AU_ADMIN_COSTS</v>
          </cell>
          <cell r="G3549" t="str">
            <v>9051003061</v>
          </cell>
        </row>
        <row r="3550">
          <cell r="A3550" t="str">
            <v>9051003065</v>
          </cell>
          <cell r="B3550" t="str">
            <v>GROSSUP ON KITCHEN SUPPLIES</v>
          </cell>
          <cell r="C3550" t="str">
            <v>IBF_AU_TOTAL_PNL</v>
          </cell>
          <cell r="D3550" t="str">
            <v>IBF_AU_EXPENSES</v>
          </cell>
          <cell r="E3550" t="str">
            <v>IBF_AU_OTHER_EXP</v>
          </cell>
          <cell r="F3550" t="str">
            <v>IBF_AU_ADMIN_COSTS</v>
          </cell>
          <cell r="G3550" t="str">
            <v>9051003065</v>
          </cell>
        </row>
        <row r="3551">
          <cell r="A3551" t="str">
            <v>9051003070</v>
          </cell>
          <cell r="B3551" t="str">
            <v>DEALER MEALS</v>
          </cell>
          <cell r="C3551" t="str">
            <v>IBF_AU_TOTAL_PNL</v>
          </cell>
          <cell r="D3551" t="str">
            <v>IBF_AU_EXPENSES</v>
          </cell>
          <cell r="E3551" t="str">
            <v>IBF_AU_OTHER_EXP</v>
          </cell>
          <cell r="F3551" t="str">
            <v>IBF_AU_ADMIN_COSTS</v>
          </cell>
          <cell r="G3551" t="str">
            <v>9051003070</v>
          </cell>
        </row>
        <row r="3552">
          <cell r="A3552" t="str">
            <v>9051004010</v>
          </cell>
          <cell r="B3552" t="str">
            <v>INSURANCE - RECOVERY</v>
          </cell>
          <cell r="C3552" t="str">
            <v>IBF_AU_TOTAL_PNL</v>
          </cell>
          <cell r="D3552" t="str">
            <v>IBF_AU_EXPENSES</v>
          </cell>
          <cell r="E3552" t="str">
            <v>IBF_AU_OTHER_EXP</v>
          </cell>
          <cell r="F3552" t="str">
            <v>IBF_AU_ADMIN_COSTS</v>
          </cell>
          <cell r="G3552" t="str">
            <v>9051004010</v>
          </cell>
        </row>
        <row r="3553">
          <cell r="A3553" t="str">
            <v>9051004020</v>
          </cell>
          <cell r="B3553" t="str">
            <v>INSURANCE - DIRECT</v>
          </cell>
          <cell r="C3553" t="str">
            <v>IBF_AU_TOTAL_PNL</v>
          </cell>
          <cell r="D3553" t="str">
            <v>IBF_AU_EXPENSES</v>
          </cell>
          <cell r="E3553" t="str">
            <v>IBF_AU_OTHER_EXP</v>
          </cell>
          <cell r="F3553" t="str">
            <v>IBF_AU_ADMIN_COSTS</v>
          </cell>
          <cell r="G3553" t="str">
            <v>9051004020</v>
          </cell>
        </row>
        <row r="3554">
          <cell r="A3554" t="str">
            <v>9051004021</v>
          </cell>
          <cell r="B3554" t="str">
            <v>PROPERTY INSURANCE - COS</v>
          </cell>
          <cell r="C3554" t="str">
            <v>IBF_AU_TOTAL_PNL</v>
          </cell>
          <cell r="D3554" t="str">
            <v>IBF_AU_EXPENSES</v>
          </cell>
          <cell r="E3554" t="str">
            <v>IBF_AU_OTHER_EXP</v>
          </cell>
          <cell r="F3554" t="str">
            <v>IBF_AU_ADMIN_COSTS</v>
          </cell>
          <cell r="G3554" t="str">
            <v>9051004021</v>
          </cell>
        </row>
        <row r="3555">
          <cell r="A3555" t="str">
            <v>9051004022</v>
          </cell>
          <cell r="B3555" t="str">
            <v>OPERATING INSURANCE EXPENSE</v>
          </cell>
          <cell r="C3555" t="str">
            <v>IBF_AU_TOTAL_PNL</v>
          </cell>
          <cell r="D3555" t="str">
            <v>IBF_AU_EXPENSES</v>
          </cell>
          <cell r="E3555" t="str">
            <v>IBF_AU_OTHER_EXP</v>
          </cell>
          <cell r="F3555" t="str">
            <v>IBF_AU_ADMIN_COSTS</v>
          </cell>
          <cell r="G3555" t="str">
            <v>9051004022</v>
          </cell>
        </row>
        <row r="3556">
          <cell r="A3556" t="str">
            <v>9051005010</v>
          </cell>
          <cell r="B3556" t="str">
            <v>PRINTING AND STATIONERY</v>
          </cell>
          <cell r="C3556" t="str">
            <v>IBF_AU_TOTAL_PNL</v>
          </cell>
          <cell r="D3556" t="str">
            <v>IBF_AU_EXPENSES</v>
          </cell>
          <cell r="E3556" t="str">
            <v>IBF_AU_OTHER_EXP</v>
          </cell>
          <cell r="F3556" t="str">
            <v>IBF_AU_ADMIN_COSTS</v>
          </cell>
          <cell r="G3556" t="str">
            <v>9051005010</v>
          </cell>
        </row>
        <row r="3557">
          <cell r="A3557" t="str">
            <v>9051005015</v>
          </cell>
          <cell r="B3557" t="str">
            <v>OFFICE STATIONERY</v>
          </cell>
          <cell r="C3557" t="str">
            <v>IBF_AU_TOTAL_PNL</v>
          </cell>
          <cell r="D3557" t="str">
            <v>IBF_AU_EXPENSES</v>
          </cell>
          <cell r="E3557" t="str">
            <v>IBF_AU_OTHER_EXP</v>
          </cell>
          <cell r="F3557" t="str">
            <v>IBF_AU_ADMIN_COSTS</v>
          </cell>
          <cell r="G3557" t="str">
            <v>9051005015</v>
          </cell>
        </row>
        <row r="3558">
          <cell r="A3558" t="str">
            <v>9051005020</v>
          </cell>
          <cell r="B3558" t="str">
            <v>CHEQUE BOOK PRINT COSTS</v>
          </cell>
          <cell r="C3558" t="str">
            <v>IBF_AU_TOTAL_PNL</v>
          </cell>
          <cell r="D3558" t="str">
            <v>IBF_AU_EXPENSES</v>
          </cell>
          <cell r="E3558" t="str">
            <v>IBF_AU_OTHER_EXP</v>
          </cell>
          <cell r="F3558" t="str">
            <v>IBF_AU_ADMIN_COSTS</v>
          </cell>
          <cell r="G3558" t="str">
            <v>9051005020</v>
          </cell>
        </row>
        <row r="3559">
          <cell r="A3559" t="str">
            <v>9051005025</v>
          </cell>
          <cell r="B3559" t="str">
            <v>CARD EMBOSSING COSTS</v>
          </cell>
          <cell r="C3559" t="str">
            <v>IBF_AU_TOTAL_PNL</v>
          </cell>
          <cell r="D3559" t="str">
            <v>IBF_AU_EXPENSES</v>
          </cell>
          <cell r="E3559" t="str">
            <v>IBF_AU_OTHER_EXP</v>
          </cell>
          <cell r="F3559" t="str">
            <v>IBF_AU_ADMIN_COSTS</v>
          </cell>
          <cell r="G3559" t="str">
            <v>9051005025</v>
          </cell>
        </row>
        <row r="3560">
          <cell r="A3560" t="str">
            <v>9051005030</v>
          </cell>
          <cell r="B3560" t="str">
            <v>DEPOSIT BOOK PRINT COSTS</v>
          </cell>
          <cell r="C3560" t="str">
            <v>IBF_AU_TOTAL_PNL</v>
          </cell>
          <cell r="D3560" t="str">
            <v>IBF_AU_EXPENSES</v>
          </cell>
          <cell r="E3560" t="str">
            <v>IBF_AU_OTHER_EXP</v>
          </cell>
          <cell r="F3560" t="str">
            <v>IBF_AU_ADMIN_COSTS</v>
          </cell>
          <cell r="G3560" t="str">
            <v>9051005030</v>
          </cell>
        </row>
        <row r="3561">
          <cell r="A3561" t="str">
            <v>9051005040</v>
          </cell>
          <cell r="B3561" t="str">
            <v>CLIENT STATEMENT PRINT COSTS</v>
          </cell>
          <cell r="C3561" t="str">
            <v>IBF_AU_TOTAL_PNL</v>
          </cell>
          <cell r="D3561" t="str">
            <v>IBF_AU_EXPENSES</v>
          </cell>
          <cell r="E3561" t="str">
            <v>IBF_AU_OTHER_EXP</v>
          </cell>
          <cell r="F3561" t="str">
            <v>IBF_AU_ADMIN_COSTS</v>
          </cell>
          <cell r="G3561" t="str">
            <v>9051005040</v>
          </cell>
        </row>
        <row r="3562">
          <cell r="A3562" t="str">
            <v>9051005050</v>
          </cell>
          <cell r="B3562" t="str">
            <v>PHOTOCOPYING</v>
          </cell>
          <cell r="C3562" t="str">
            <v>IBF_AU_TOTAL_PNL</v>
          </cell>
          <cell r="D3562" t="str">
            <v>IBF_AU_EXPENSES</v>
          </cell>
          <cell r="E3562" t="str">
            <v>IBF_AU_OTHER_EXP</v>
          </cell>
          <cell r="F3562" t="str">
            <v>IBF_AU_ADMIN_COSTS</v>
          </cell>
          <cell r="G3562" t="str">
            <v>9051005050</v>
          </cell>
        </row>
        <row r="3563">
          <cell r="A3563" t="str">
            <v>9051005060</v>
          </cell>
          <cell r="B3563" t="str">
            <v>PRINTING RECOVERY</v>
          </cell>
          <cell r="C3563" t="str">
            <v>IBF_AU_TOTAL_PNL</v>
          </cell>
          <cell r="D3563" t="str">
            <v>IBF_AU_EXPENSES</v>
          </cell>
          <cell r="E3563" t="str">
            <v>IBF_AU_OTHER_EXP</v>
          </cell>
          <cell r="F3563" t="str">
            <v>IBF_AU_ADMIN_COSTS</v>
          </cell>
          <cell r="G3563" t="str">
            <v>9051005060</v>
          </cell>
        </row>
        <row r="3564">
          <cell r="A3564" t="str">
            <v>9051005070</v>
          </cell>
          <cell r="B3564" t="str">
            <v>MICROFICHE COSTS</v>
          </cell>
          <cell r="C3564" t="str">
            <v>IBF_AU_TOTAL_PNL</v>
          </cell>
          <cell r="D3564" t="str">
            <v>IBF_AU_EXPENSES</v>
          </cell>
          <cell r="E3564" t="str">
            <v>IBF_AU_OTHER_EXP</v>
          </cell>
          <cell r="F3564" t="str">
            <v>IBF_AU_ADMIN_COSTS</v>
          </cell>
          <cell r="G3564" t="str">
            <v>9051005070</v>
          </cell>
        </row>
        <row r="3565">
          <cell r="A3565" t="str">
            <v>9051005080</v>
          </cell>
          <cell r="B3565" t="str">
            <v>OUTSIDE STORAGE</v>
          </cell>
          <cell r="C3565" t="str">
            <v>IBF_AU_TOTAL_PNL</v>
          </cell>
          <cell r="D3565" t="str">
            <v>IBF_AU_EXPENSES</v>
          </cell>
          <cell r="E3565" t="str">
            <v>IBF_AU_OTHER_EXP</v>
          </cell>
          <cell r="F3565" t="str">
            <v>IBF_AU_ADMIN_COSTS</v>
          </cell>
          <cell r="G3565" t="str">
            <v>9051005080</v>
          </cell>
        </row>
        <row r="3566">
          <cell r="A3566" t="str">
            <v>9051005090</v>
          </cell>
          <cell r="B3566" t="str">
            <v>OFFICE EXPENSE</v>
          </cell>
          <cell r="C3566" t="str">
            <v>IBF_AU_TOTAL_PNL</v>
          </cell>
          <cell r="D3566" t="str">
            <v>IBF_AU_EXPENSES</v>
          </cell>
          <cell r="E3566" t="str">
            <v>IBF_AU_OTHER_EXP</v>
          </cell>
          <cell r="F3566" t="str">
            <v>IBF_AU_ADMIN_COSTS</v>
          </cell>
          <cell r="G3566" t="str">
            <v>9051005090</v>
          </cell>
        </row>
        <row r="3567">
          <cell r="A3567" t="str">
            <v>9051006010</v>
          </cell>
          <cell r="B3567" t="str">
            <v>CLUB SUBSCRIPTIONS</v>
          </cell>
          <cell r="C3567" t="str">
            <v>IBF_AU_TOTAL_PNL</v>
          </cell>
          <cell r="D3567" t="str">
            <v>IBF_AU_EXPENSES</v>
          </cell>
          <cell r="E3567" t="str">
            <v>IBF_AU_OTHER_EXP</v>
          </cell>
          <cell r="F3567" t="str">
            <v>IBF_AU_ADMIN_COSTS</v>
          </cell>
          <cell r="G3567" t="str">
            <v>9051006010</v>
          </cell>
        </row>
        <row r="3568">
          <cell r="A3568" t="str">
            <v>9051006011</v>
          </cell>
          <cell r="B3568" t="str">
            <v>FBT ON CLUB SUBSCRIPTIONS</v>
          </cell>
          <cell r="C3568" t="str">
            <v>IBF_AU_TOTAL_PNL</v>
          </cell>
          <cell r="D3568" t="str">
            <v>IBF_AU_EXPENSES</v>
          </cell>
          <cell r="E3568" t="str">
            <v>IBF_AU_OTHER_EXP</v>
          </cell>
          <cell r="F3568" t="str">
            <v>IBF_AU_ADMIN_COSTS</v>
          </cell>
          <cell r="G3568" t="str">
            <v>9051006011</v>
          </cell>
        </row>
        <row r="3569">
          <cell r="A3569" t="str">
            <v>9051006012</v>
          </cell>
          <cell r="B3569" t="str">
            <v>PAYROLL TAX - FBT CLUB SUBS</v>
          </cell>
          <cell r="C3569" t="str">
            <v>IBF_AU_TOTAL_PNL</v>
          </cell>
          <cell r="D3569" t="str">
            <v>IBF_AU_EXPENSES</v>
          </cell>
          <cell r="E3569" t="str">
            <v>IBF_AU_OTHER_EXP</v>
          </cell>
          <cell r="F3569" t="str">
            <v>IBF_AU_ADMIN_COSTS</v>
          </cell>
          <cell r="G3569" t="str">
            <v>9051006012</v>
          </cell>
        </row>
        <row r="3570">
          <cell r="A3570" t="str">
            <v>9051006015</v>
          </cell>
          <cell r="B3570" t="str">
            <v>GROSSUP ON CLUB SUBSCRIPTIONS</v>
          </cell>
          <cell r="C3570" t="str">
            <v>IBF_AU_TOTAL_PNL</v>
          </cell>
          <cell r="D3570" t="str">
            <v>IBF_AU_EXPENSES</v>
          </cell>
          <cell r="E3570" t="str">
            <v>IBF_AU_OTHER_EXP</v>
          </cell>
          <cell r="F3570" t="str">
            <v>IBF_AU_ADMIN_COSTS</v>
          </cell>
          <cell r="G3570" t="str">
            <v>9051006015</v>
          </cell>
        </row>
        <row r="3571">
          <cell r="A3571" t="str">
            <v>9051006020</v>
          </cell>
          <cell r="B3571" t="str">
            <v>MEMBERSHIPS</v>
          </cell>
          <cell r="C3571" t="str">
            <v>IBF_AU_TOTAL_PNL</v>
          </cell>
          <cell r="D3571" t="str">
            <v>IBF_AU_EXPENSES</v>
          </cell>
          <cell r="E3571" t="str">
            <v>IBF_AU_OTHER_EXP</v>
          </cell>
          <cell r="F3571" t="str">
            <v>IBF_AU_ADMIN_COSTS</v>
          </cell>
          <cell r="G3571" t="str">
            <v>9051006020</v>
          </cell>
        </row>
        <row r="3572">
          <cell r="A3572" t="str">
            <v>9051007010</v>
          </cell>
          <cell r="B3572" t="str">
            <v>MAGAZINES AND JOURNALS</v>
          </cell>
          <cell r="C3572" t="str">
            <v>IBF_AU_TOTAL_PNL</v>
          </cell>
          <cell r="D3572" t="str">
            <v>IBF_AU_EXPENSES</v>
          </cell>
          <cell r="E3572" t="str">
            <v>IBF_AU_OTHER_EXP</v>
          </cell>
          <cell r="F3572" t="str">
            <v>IBF_AU_ADMIN_COSTS</v>
          </cell>
          <cell r="G3572" t="str">
            <v>9051007010</v>
          </cell>
        </row>
        <row r="3573">
          <cell r="A3573" t="str">
            <v>9051008010</v>
          </cell>
          <cell r="B3573" t="str">
            <v>RESEARCH FEES</v>
          </cell>
          <cell r="C3573" t="str">
            <v>IBF_AU_TOTAL_PNL</v>
          </cell>
          <cell r="D3573" t="str">
            <v>IBF_AU_EXPENSES</v>
          </cell>
          <cell r="E3573" t="str">
            <v>IBF_AU_OTHER_EXP</v>
          </cell>
          <cell r="F3573" t="str">
            <v>IBF_AU_ADMIN_COSTS</v>
          </cell>
          <cell r="G3573" t="str">
            <v>9051008010</v>
          </cell>
        </row>
        <row r="3574">
          <cell r="A3574" t="str">
            <v>9051009020</v>
          </cell>
          <cell r="B3574" t="str">
            <v>GENERAL BANK CHARGES</v>
          </cell>
          <cell r="C3574" t="str">
            <v>IBF_AU_TOTAL_PNL</v>
          </cell>
          <cell r="D3574" t="str">
            <v>IBF_AU_EXPENSES</v>
          </cell>
          <cell r="E3574" t="str">
            <v>IBF_AU_FIN_COSTS</v>
          </cell>
          <cell r="F3574" t="str">
            <v>IBF_AU_CAP_COSTS</v>
          </cell>
          <cell r="G3574" t="str">
            <v>9051009020</v>
          </cell>
        </row>
        <row r="3575">
          <cell r="A3575" t="str">
            <v>9051010010</v>
          </cell>
          <cell r="B3575" t="str">
            <v>DONATIONS</v>
          </cell>
          <cell r="C3575" t="str">
            <v>IBF_AU_TOTAL_PNL</v>
          </cell>
          <cell r="D3575" t="str">
            <v>IBF_AU_EXPENSES</v>
          </cell>
          <cell r="E3575" t="str">
            <v>IBF_AU_OTHER_EXP</v>
          </cell>
          <cell r="F3575" t="str">
            <v>IBF_AU_ADMIN_COSTS</v>
          </cell>
          <cell r="G3575" t="str">
            <v>9051010010</v>
          </cell>
        </row>
        <row r="3576">
          <cell r="A3576" t="str">
            <v>9051010020</v>
          </cell>
          <cell r="B3576" t="str">
            <v>POLITICAL DONATIONS NON DED</v>
          </cell>
          <cell r="C3576" t="str">
            <v>IBF_AU_TOTAL_PNL</v>
          </cell>
          <cell r="D3576" t="str">
            <v>IBF_AU_EXPENSES</v>
          </cell>
          <cell r="E3576" t="str">
            <v>IBF_AU_OTHER_EXP</v>
          </cell>
          <cell r="F3576" t="str">
            <v>IBF_AU_ADMIN_COSTS</v>
          </cell>
          <cell r="G3576" t="str">
            <v>9051010020</v>
          </cell>
        </row>
        <row r="3577">
          <cell r="A3577" t="str">
            <v>9051010025</v>
          </cell>
          <cell r="B3577" t="str">
            <v>GROSSUP ON POLITICAL DONATIONS</v>
          </cell>
          <cell r="C3577" t="str">
            <v>IBF_AU_TOTAL_PNL</v>
          </cell>
          <cell r="D3577" t="str">
            <v>IBF_AU_EXPENSES</v>
          </cell>
          <cell r="E3577" t="str">
            <v>IBF_AU_OTHER_EXP</v>
          </cell>
          <cell r="F3577" t="str">
            <v>IBF_AU_ADMIN_COSTS</v>
          </cell>
          <cell r="G3577" t="str">
            <v>9051010025</v>
          </cell>
        </row>
        <row r="3578">
          <cell r="A3578" t="str">
            <v>9051011010</v>
          </cell>
          <cell r="B3578" t="str">
            <v>NON RECOVERABLE GST ON ACQNS</v>
          </cell>
          <cell r="C3578" t="str">
            <v>IBF_AU_TOTAL_PNL</v>
          </cell>
          <cell r="D3578" t="str">
            <v>IBF_AU_EXPENSES</v>
          </cell>
          <cell r="E3578" t="str">
            <v>IBF_AU_OTHER_EXP</v>
          </cell>
          <cell r="F3578" t="str">
            <v>IBF_AU_ADMIN_COSTS</v>
          </cell>
          <cell r="G3578" t="str">
            <v>9051011010</v>
          </cell>
        </row>
        <row r="3579">
          <cell r="A3579" t="str">
            <v>9051011020</v>
          </cell>
          <cell r="B3579" t="str">
            <v>NON REC GST ON NON DED ACQNS</v>
          </cell>
          <cell r="C3579" t="str">
            <v>IBF_AU_TOTAL_PNL</v>
          </cell>
          <cell r="D3579" t="str">
            <v>IBF_AU_EXPENSES</v>
          </cell>
          <cell r="E3579" t="str">
            <v>IBF_AU_OTHER_EXP</v>
          </cell>
          <cell r="F3579" t="str">
            <v>IBF_AU_ADMIN_COSTS</v>
          </cell>
          <cell r="G3579" t="str">
            <v>9051011020</v>
          </cell>
        </row>
        <row r="3580">
          <cell r="A3580" t="str">
            <v>9051011025</v>
          </cell>
          <cell r="B3580" t="str">
            <v>GROSSUP ON NON REC NON DED GST</v>
          </cell>
          <cell r="C3580" t="str">
            <v>IBF_AU_TOTAL_PNL</v>
          </cell>
          <cell r="D3580" t="str">
            <v>IBF_AU_EXPENSES</v>
          </cell>
          <cell r="E3580" t="str">
            <v>IBF_AU_OTHER_EXP</v>
          </cell>
          <cell r="F3580" t="str">
            <v>IBF_AU_ADMIN_COSTS</v>
          </cell>
          <cell r="G3580" t="str">
            <v>9051011025</v>
          </cell>
        </row>
        <row r="3581">
          <cell r="A3581" t="str">
            <v>9051011026</v>
          </cell>
          <cell r="B3581" t="str">
            <v>FBT ON NON CREDITABLE GST</v>
          </cell>
          <cell r="C3581" t="str">
            <v>IBF_AU_TOTAL_PNL</v>
          </cell>
          <cell r="D3581" t="str">
            <v>IBF_AU_EXPENSES</v>
          </cell>
          <cell r="E3581" t="str">
            <v>IBF_AU_OTHER_EXP</v>
          </cell>
          <cell r="F3581" t="str">
            <v>IBF_AU_ADMIN_COSTS</v>
          </cell>
          <cell r="G3581" t="str">
            <v>9051011026</v>
          </cell>
        </row>
        <row r="3582">
          <cell r="A3582" t="str">
            <v>9051011030</v>
          </cell>
          <cell r="B3582" t="str">
            <v>NON RECOV GST ADJUSTMENTS</v>
          </cell>
          <cell r="C3582" t="str">
            <v>IBF_AU_TOTAL_PNL</v>
          </cell>
          <cell r="D3582" t="str">
            <v>IBF_AU_EXPENSES</v>
          </cell>
          <cell r="E3582" t="str">
            <v>IBF_AU_OTHER_EXP</v>
          </cell>
          <cell r="F3582" t="str">
            <v>IBF_AU_ADMIN_COSTS</v>
          </cell>
          <cell r="G3582" t="str">
            <v>9051011030</v>
          </cell>
        </row>
        <row r="3583">
          <cell r="A3583" t="str">
            <v>9051011040</v>
          </cell>
          <cell r="B3583" t="str">
            <v>ESTIMATED NON RECOV GST</v>
          </cell>
          <cell r="C3583" t="str">
            <v>IBF_AU_TOTAL_PNL</v>
          </cell>
          <cell r="D3583" t="str">
            <v>IBF_AU_EXPENSES</v>
          </cell>
          <cell r="E3583" t="str">
            <v>IBF_AU_OTHER_EXP</v>
          </cell>
          <cell r="F3583" t="str">
            <v>IBF_AU_ADMIN_COSTS</v>
          </cell>
          <cell r="G3583" t="str">
            <v>9051011040</v>
          </cell>
        </row>
        <row r="3584">
          <cell r="A3584" t="str">
            <v>9051011050</v>
          </cell>
          <cell r="B3584" t="str">
            <v>VAT EXPENSE</v>
          </cell>
          <cell r="C3584" t="str">
            <v>IBF_AU_TOTAL_PNL</v>
          </cell>
          <cell r="D3584" t="str">
            <v>IBF_AU_EXPENSES</v>
          </cell>
          <cell r="E3584" t="str">
            <v>IBF_AU_OTHER_EXP</v>
          </cell>
          <cell r="F3584" t="str">
            <v>IBF_AU_ADMIN_COSTS</v>
          </cell>
          <cell r="G3584" t="str">
            <v>9051011050</v>
          </cell>
        </row>
        <row r="3585">
          <cell r="A3585" t="str">
            <v>9051090010</v>
          </cell>
          <cell r="B3585" t="str">
            <v>FILING AND LODGEMENT</v>
          </cell>
          <cell r="C3585" t="str">
            <v>IBF_AU_TOTAL_PNL</v>
          </cell>
          <cell r="D3585" t="str">
            <v>IBF_AU_EXPENSES</v>
          </cell>
          <cell r="E3585" t="str">
            <v>IBF_AU_OTHER_EXP</v>
          </cell>
          <cell r="F3585" t="str">
            <v>IBF_AU_ADMIN_COSTS</v>
          </cell>
          <cell r="G3585" t="str">
            <v>9051090010</v>
          </cell>
        </row>
        <row r="3586">
          <cell r="A3586" t="str">
            <v>9051090011</v>
          </cell>
          <cell r="B3586" t="str">
            <v>TRANSFER AGENT EXPENSE</v>
          </cell>
          <cell r="C3586" t="str">
            <v>IBF_AU_TOTAL_PNL</v>
          </cell>
          <cell r="D3586" t="str">
            <v>IBF_AU_EXPENSES</v>
          </cell>
          <cell r="E3586" t="str">
            <v>IBF_AU_OTHER_EXP</v>
          </cell>
          <cell r="F3586" t="str">
            <v>IBF_AU_ADMIN_COSTS</v>
          </cell>
          <cell r="G3586" t="str">
            <v>9051090011</v>
          </cell>
        </row>
        <row r="3587">
          <cell r="A3587" t="str">
            <v>9051090020</v>
          </cell>
          <cell r="B3587" t="str">
            <v>FILING FEES NON DEDUCTIBLE</v>
          </cell>
          <cell r="C3587" t="str">
            <v>IBF_AU_TOTAL_PNL</v>
          </cell>
          <cell r="D3587" t="str">
            <v>IBF_AU_EXPENSES</v>
          </cell>
          <cell r="E3587" t="str">
            <v>IBF_AU_OTHER_EXP</v>
          </cell>
          <cell r="F3587" t="str">
            <v>IBF_AU_ADMIN_COSTS</v>
          </cell>
          <cell r="G3587" t="str">
            <v>9051090020</v>
          </cell>
        </row>
        <row r="3588">
          <cell r="A3588" t="str">
            <v>9051090025</v>
          </cell>
          <cell r="B3588" t="str">
            <v>GROSSUP ON FILING FEES</v>
          </cell>
          <cell r="C3588" t="str">
            <v>IBF_AU_TOTAL_PNL</v>
          </cell>
          <cell r="D3588" t="str">
            <v>IBF_AU_EXPENSES</v>
          </cell>
          <cell r="E3588" t="str">
            <v>IBF_AU_OTHER_EXP</v>
          </cell>
          <cell r="F3588" t="str">
            <v>IBF_AU_ADMIN_COSTS</v>
          </cell>
          <cell r="G3588" t="str">
            <v>9051090025</v>
          </cell>
        </row>
        <row r="3589">
          <cell r="A3589" t="str">
            <v>9051090030</v>
          </cell>
          <cell r="B3589" t="str">
            <v>ASX LISTING FEES</v>
          </cell>
          <cell r="C3589" t="str">
            <v>IBF_AU_TOTAL_PNL</v>
          </cell>
          <cell r="D3589" t="str">
            <v>IBF_AU_EXPENSES</v>
          </cell>
          <cell r="E3589" t="str">
            <v>IBF_AU_OTHER_EXP</v>
          </cell>
          <cell r="F3589" t="str">
            <v>IBF_AU_ADMIN_COSTS</v>
          </cell>
          <cell r="G3589" t="str">
            <v>9051090030</v>
          </cell>
        </row>
        <row r="3590">
          <cell r="A3590" t="str">
            <v>9051090040</v>
          </cell>
          <cell r="B3590" t="str">
            <v>ASIC FEES</v>
          </cell>
          <cell r="C3590" t="str">
            <v>IBF_AU_TOTAL_PNL</v>
          </cell>
          <cell r="D3590" t="str">
            <v>IBF_AU_EXPENSES</v>
          </cell>
          <cell r="E3590" t="str">
            <v>IBF_AU_OTHER_EXP</v>
          </cell>
          <cell r="F3590" t="str">
            <v>IBF_AU_ADMIN_COSTS</v>
          </cell>
          <cell r="G3590" t="str">
            <v>9051090040</v>
          </cell>
        </row>
        <row r="3591">
          <cell r="A3591" t="str">
            <v>9051090160</v>
          </cell>
          <cell r="B3591" t="str">
            <v>CAPEX WRITTEN OFF</v>
          </cell>
          <cell r="C3591" t="str">
            <v>IBF_AU_TOTAL_PNL</v>
          </cell>
          <cell r="D3591" t="str">
            <v>IBF_AU_EXPENSES</v>
          </cell>
          <cell r="E3591" t="str">
            <v>IBF_AU_OTHER_EXP</v>
          </cell>
          <cell r="F3591" t="str">
            <v>IBF_AU_ADMIN_COSTS</v>
          </cell>
          <cell r="G3591" t="str">
            <v>9051090160</v>
          </cell>
        </row>
        <row r="3592">
          <cell r="A3592" t="str">
            <v>9051090168</v>
          </cell>
          <cell r="B3592" t="str">
            <v>CAPEX WRITTEN OFF - NON DED</v>
          </cell>
          <cell r="C3592" t="str">
            <v>IBF_AU_TOTAL_PNL</v>
          </cell>
          <cell r="D3592" t="str">
            <v>IBF_AU_EXPENSES</v>
          </cell>
          <cell r="E3592" t="str">
            <v>IBF_AU_OTHER_EXP</v>
          </cell>
          <cell r="F3592" t="str">
            <v>IBF_AU_ADMIN_COSTS</v>
          </cell>
          <cell r="G3592" t="str">
            <v>9051090168</v>
          </cell>
        </row>
        <row r="3593">
          <cell r="A3593" t="str">
            <v>9051090169</v>
          </cell>
          <cell r="B3593" t="str">
            <v>CAPEX NON-DED GROSSUP</v>
          </cell>
          <cell r="C3593" t="str">
            <v>IBF_AU_TOTAL_PNL</v>
          </cell>
          <cell r="D3593" t="str">
            <v>IBF_AU_EXPENSES</v>
          </cell>
          <cell r="E3593" t="str">
            <v>IBF_AU_OTHER_EXP</v>
          </cell>
          <cell r="F3593" t="str">
            <v>IBF_AU_ADMIN_COSTS</v>
          </cell>
          <cell r="G3593" t="str">
            <v>9051090169</v>
          </cell>
        </row>
        <row r="3594">
          <cell r="A3594" t="str">
            <v>9051090190</v>
          </cell>
          <cell r="B3594" t="str">
            <v>EXPENSES WITHOUT RECEIPT</v>
          </cell>
          <cell r="C3594" t="str">
            <v>IBF_AU_TOTAL_PNL</v>
          </cell>
          <cell r="D3594" t="str">
            <v>IBF_AU_EXPENSES</v>
          </cell>
          <cell r="E3594" t="str">
            <v>IBF_AU_OTHER_EXP</v>
          </cell>
          <cell r="F3594" t="str">
            <v>IBF_AU_ADMIN_COSTS</v>
          </cell>
          <cell r="G3594" t="str">
            <v>9051090190</v>
          </cell>
        </row>
        <row r="3595">
          <cell r="A3595" t="str">
            <v>9051090191</v>
          </cell>
          <cell r="B3595" t="str">
            <v>FBT ON EXP WITHOUT RECEIPT</v>
          </cell>
          <cell r="C3595" t="str">
            <v>IBF_AU_TOTAL_PNL</v>
          </cell>
          <cell r="D3595" t="str">
            <v>IBF_AU_EXPENSES</v>
          </cell>
          <cell r="E3595" t="str">
            <v>IBF_AU_OTHER_EXP</v>
          </cell>
          <cell r="F3595" t="str">
            <v>IBF_AU_ADMIN_COSTS</v>
          </cell>
          <cell r="G3595" t="str">
            <v>9051090191</v>
          </cell>
        </row>
        <row r="3596">
          <cell r="A3596" t="str">
            <v>9051090192</v>
          </cell>
          <cell r="B3596" t="str">
            <v>PAYROLL TAX - FBT ON EXP NOREC</v>
          </cell>
          <cell r="C3596" t="str">
            <v>IBF_AU_TOTAL_PNL</v>
          </cell>
          <cell r="D3596" t="str">
            <v>IBF_AU_EXPENSES</v>
          </cell>
          <cell r="E3596" t="str">
            <v>IBF_AU_OTHER_EXP</v>
          </cell>
          <cell r="F3596" t="str">
            <v>IBF_AU_ADMIN_COSTS</v>
          </cell>
          <cell r="G3596" t="str">
            <v>9051090192</v>
          </cell>
        </row>
        <row r="3597">
          <cell r="A3597" t="str">
            <v>9051090195</v>
          </cell>
          <cell r="B3597" t="str">
            <v>GROSSUP ON EXP NO RECEIPT</v>
          </cell>
          <cell r="C3597" t="str">
            <v>IBF_AU_TOTAL_PNL</v>
          </cell>
          <cell r="D3597" t="str">
            <v>IBF_AU_EXPENSES</v>
          </cell>
          <cell r="E3597" t="str">
            <v>IBF_AU_OTHER_EXP</v>
          </cell>
          <cell r="F3597" t="str">
            <v>IBF_AU_ADMIN_COSTS</v>
          </cell>
          <cell r="G3597" t="str">
            <v>9051090195</v>
          </cell>
        </row>
        <row r="3598">
          <cell r="A3598" t="str">
            <v>9051090200</v>
          </cell>
          <cell r="B3598" t="str">
            <v>LATE FEES AND CHARGES</v>
          </cell>
          <cell r="C3598" t="str">
            <v>IBF_AU_TOTAL_PNL</v>
          </cell>
          <cell r="D3598" t="str">
            <v>IBF_AU_EXPENSES</v>
          </cell>
          <cell r="E3598" t="str">
            <v>IBF_AU_OTHER_EXP</v>
          </cell>
          <cell r="F3598" t="str">
            <v>IBF_AU_ADMIN_COSTS</v>
          </cell>
          <cell r="G3598" t="str">
            <v>9051090200</v>
          </cell>
        </row>
        <row r="3599">
          <cell r="A3599" t="str">
            <v>9051090205</v>
          </cell>
          <cell r="B3599" t="str">
            <v>GROSS UP LATE FEES AND CHARGES</v>
          </cell>
          <cell r="C3599" t="str">
            <v>IBF_AU_TOTAL_PNL</v>
          </cell>
          <cell r="D3599" t="str">
            <v>IBF_AU_EXPENSES</v>
          </cell>
          <cell r="E3599" t="str">
            <v>IBF_AU_OTHER_EXP</v>
          </cell>
          <cell r="F3599" t="str">
            <v>IBF_AU_ADMIN_COSTS</v>
          </cell>
          <cell r="G3599" t="str">
            <v>9051090205</v>
          </cell>
        </row>
        <row r="3600">
          <cell r="A3600" t="str">
            <v>9051090210</v>
          </cell>
          <cell r="B3600" t="str">
            <v>NON LENDING LOSSES</v>
          </cell>
          <cell r="C3600" t="str">
            <v>IBF_AU_TOTAL_PNL</v>
          </cell>
          <cell r="D3600" t="str">
            <v>IBF_AU_EXPENSES</v>
          </cell>
          <cell r="E3600" t="str">
            <v>IBF_AU_OTHER_EXP</v>
          </cell>
          <cell r="F3600" t="str">
            <v>IBF_AU_ADMIN_COSTS</v>
          </cell>
          <cell r="G3600" t="str">
            <v>9051090210</v>
          </cell>
        </row>
        <row r="3601">
          <cell r="A3601" t="str">
            <v>9051090220</v>
          </cell>
          <cell r="B3601" t="str">
            <v>OUT OF POCKET WRITE OFF</v>
          </cell>
          <cell r="C3601" t="str">
            <v>IBF_AU_TOTAL_PNL</v>
          </cell>
          <cell r="D3601" t="str">
            <v>IBF_AU_EXPENSES</v>
          </cell>
          <cell r="E3601" t="str">
            <v>IBF_AU_OTHER_EXP</v>
          </cell>
          <cell r="F3601" t="str">
            <v>IBF_AU_ADMIN_COSTS</v>
          </cell>
          <cell r="G3601" t="str">
            <v>9051090220</v>
          </cell>
        </row>
        <row r="3602">
          <cell r="A3602" t="str">
            <v>9051090230</v>
          </cell>
          <cell r="B3602" t="str">
            <v>RTGS RECHARGE FOR CMT MEMBERS</v>
          </cell>
          <cell r="C3602" t="str">
            <v>IBF_AU_TOTAL_PNL</v>
          </cell>
          <cell r="D3602" t="str">
            <v>IBF_AU_EXPENSES</v>
          </cell>
          <cell r="E3602" t="str">
            <v>IBF_AU_OTHER_EXP</v>
          </cell>
          <cell r="F3602" t="str">
            <v>IBF_AU_ADMIN_COSTS</v>
          </cell>
          <cell r="G3602" t="str">
            <v>9051090230</v>
          </cell>
        </row>
        <row r="3603">
          <cell r="A3603" t="str">
            <v>9051090240</v>
          </cell>
          <cell r="B3603" t="str">
            <v>MBL SPORTS FUNDING</v>
          </cell>
          <cell r="C3603" t="str">
            <v>IBF_AU_TOTAL_PNL</v>
          </cell>
          <cell r="D3603" t="str">
            <v>IBF_AU_EXPENSES</v>
          </cell>
          <cell r="E3603" t="str">
            <v>IBF_AU_OTHER_EXP</v>
          </cell>
          <cell r="F3603" t="str">
            <v>IBF_AU_ADMIN_COSTS</v>
          </cell>
          <cell r="G3603" t="str">
            <v>9051090240</v>
          </cell>
        </row>
        <row r="3604">
          <cell r="A3604" t="str">
            <v>9051090250</v>
          </cell>
          <cell r="B3604" t="str">
            <v>TAX AND DUES</v>
          </cell>
          <cell r="C3604" t="str">
            <v>IBF_AU_TOTAL_PNL</v>
          </cell>
          <cell r="D3604" t="str">
            <v>IBF_AU_EXPENSES</v>
          </cell>
          <cell r="E3604" t="str">
            <v>IBF_AU_OTHER_EXP</v>
          </cell>
          <cell r="F3604" t="str">
            <v>IBF_AU_ADMIN_COSTS</v>
          </cell>
          <cell r="G3604" t="str">
            <v>9051090250</v>
          </cell>
        </row>
        <row r="3605">
          <cell r="A3605" t="str">
            <v>9051090251</v>
          </cell>
          <cell r="B3605" t="str">
            <v>SALES TAX EXPENSE</v>
          </cell>
          <cell r="C3605" t="str">
            <v>IBF_AU_TOTAL_PNL</v>
          </cell>
          <cell r="D3605" t="str">
            <v>IBF_AU_EXPENSES</v>
          </cell>
          <cell r="E3605" t="str">
            <v>IBF_AU_OTHER_EXP</v>
          </cell>
          <cell r="F3605" t="str">
            <v>IBF_AU_ADMIN_COSTS</v>
          </cell>
          <cell r="G3605" t="str">
            <v>9051090251</v>
          </cell>
        </row>
        <row r="3606">
          <cell r="A3606" t="str">
            <v>9051090252</v>
          </cell>
          <cell r="B3606" t="str">
            <v>PROPERTY TAXES</v>
          </cell>
          <cell r="C3606" t="str">
            <v>IBF_AU_TOTAL_PNL</v>
          </cell>
          <cell r="D3606" t="str">
            <v>IBF_AU_EXPENSES</v>
          </cell>
          <cell r="E3606" t="str">
            <v>IBF_AU_OTHER_EXP</v>
          </cell>
          <cell r="F3606" t="str">
            <v>IBF_AU_ADMIN_COSTS</v>
          </cell>
          <cell r="G3606" t="str">
            <v>9051090252</v>
          </cell>
        </row>
        <row r="3607">
          <cell r="A3607" t="str">
            <v>9051090260</v>
          </cell>
          <cell r="B3607" t="str">
            <v>OTHER NTL RELATED EXPENSES</v>
          </cell>
          <cell r="C3607" t="str">
            <v>IBF_AU_TOTAL_PNL</v>
          </cell>
          <cell r="D3607" t="str">
            <v>IBF_AU_EXPENSES</v>
          </cell>
          <cell r="E3607" t="str">
            <v>IBF_AU_OTHER_EXP</v>
          </cell>
          <cell r="F3607" t="str">
            <v>IBF_AU_ADMIN_COSTS</v>
          </cell>
          <cell r="G3607" t="str">
            <v>9051090260</v>
          </cell>
        </row>
        <row r="3608">
          <cell r="A3608" t="str">
            <v>9051090270</v>
          </cell>
          <cell r="B3608" t="str">
            <v>GENERAL EXPENSES</v>
          </cell>
          <cell r="C3608" t="str">
            <v>IBF_AU_TOTAL_PNL</v>
          </cell>
          <cell r="D3608" t="str">
            <v>IBF_AU_EXPENSES</v>
          </cell>
          <cell r="E3608" t="str">
            <v>IBF_AU_OTHER_EXP</v>
          </cell>
          <cell r="F3608" t="str">
            <v>IBF_AU_ADMIN_COSTS</v>
          </cell>
          <cell r="G3608" t="str">
            <v>9051090270</v>
          </cell>
        </row>
        <row r="3609">
          <cell r="A3609" t="str">
            <v>9051090280</v>
          </cell>
          <cell r="B3609" t="str">
            <v>GENERAL EXPENSES NON DEDBLE</v>
          </cell>
          <cell r="C3609" t="str">
            <v>IBF_AU_TOTAL_PNL</v>
          </cell>
          <cell r="D3609" t="str">
            <v>IBF_AU_EXPENSES</v>
          </cell>
          <cell r="E3609" t="str">
            <v>IBF_AU_OTHER_EXP</v>
          </cell>
          <cell r="F3609" t="str">
            <v>IBF_AU_ADMIN_COSTS</v>
          </cell>
          <cell r="G3609" t="str">
            <v>9051090280</v>
          </cell>
        </row>
        <row r="3610">
          <cell r="A3610" t="str">
            <v>9051090290</v>
          </cell>
          <cell r="B3610" t="str">
            <v>GENERAL EXPENSES FBT</v>
          </cell>
          <cell r="C3610" t="str">
            <v>IBF_AU_TOTAL_PNL</v>
          </cell>
          <cell r="D3610" t="str">
            <v>IBF_AU_EXPENSES</v>
          </cell>
          <cell r="E3610" t="str">
            <v>IBF_AU_OTHER_EXP</v>
          </cell>
          <cell r="F3610" t="str">
            <v>IBF_AU_ADMIN_COSTS</v>
          </cell>
          <cell r="G3610" t="str">
            <v>9051090290</v>
          </cell>
        </row>
        <row r="3611">
          <cell r="A3611" t="str">
            <v>9051090291</v>
          </cell>
          <cell r="B3611" t="str">
            <v>FBT ON GENERAL EXPENSES</v>
          </cell>
          <cell r="C3611" t="str">
            <v>IBF_AU_TOTAL_PNL</v>
          </cell>
          <cell r="D3611" t="str">
            <v>IBF_AU_EXPENSES</v>
          </cell>
          <cell r="E3611" t="str">
            <v>IBF_AU_OTHER_EXP</v>
          </cell>
          <cell r="F3611" t="str">
            <v>IBF_AU_ADMIN_COSTS</v>
          </cell>
          <cell r="G3611" t="str">
            <v>9051090291</v>
          </cell>
        </row>
        <row r="3612">
          <cell r="A3612" t="str">
            <v>9051090292</v>
          </cell>
          <cell r="B3612" t="str">
            <v>PAYROLL TAX - FBT GENERAL EXP</v>
          </cell>
          <cell r="C3612" t="str">
            <v>IBF_AU_TOTAL_PNL</v>
          </cell>
          <cell r="D3612" t="str">
            <v>IBF_AU_EXPENSES</v>
          </cell>
          <cell r="E3612" t="str">
            <v>IBF_AU_OTHER_EXP</v>
          </cell>
          <cell r="F3612" t="str">
            <v>IBF_AU_ADMIN_COSTS</v>
          </cell>
          <cell r="G3612" t="str">
            <v>9051090292</v>
          </cell>
        </row>
        <row r="3613">
          <cell r="A3613" t="str">
            <v>9051090295</v>
          </cell>
          <cell r="B3613" t="str">
            <v>GROSSUP ON GENERAL EXPENSES</v>
          </cell>
          <cell r="C3613" t="str">
            <v>IBF_AU_TOTAL_PNL</v>
          </cell>
          <cell r="D3613" t="str">
            <v>IBF_AU_EXPENSES</v>
          </cell>
          <cell r="E3613" t="str">
            <v>IBF_AU_OTHER_EXP</v>
          </cell>
          <cell r="F3613" t="str">
            <v>IBF_AU_ADMIN_COSTS</v>
          </cell>
          <cell r="G3613" t="str">
            <v>9051090295</v>
          </cell>
        </row>
        <row r="3614">
          <cell r="A3614" t="str">
            <v>9051090300</v>
          </cell>
          <cell r="B3614" t="str">
            <v>GENERAL EXPENSE RECHARGE</v>
          </cell>
          <cell r="C3614" t="str">
            <v>IBF_AU_TOTAL_PNL</v>
          </cell>
          <cell r="D3614" t="str">
            <v>IBF_AU_EXPENSES</v>
          </cell>
          <cell r="E3614" t="str">
            <v>IBF_AU_OTHER_EXP</v>
          </cell>
          <cell r="F3614" t="str">
            <v>IBF_AU_ADMIN_COSTS</v>
          </cell>
          <cell r="G3614" t="str">
            <v>9051090300</v>
          </cell>
        </row>
        <row r="3615">
          <cell r="A3615" t="str">
            <v>9051090310</v>
          </cell>
          <cell r="B3615" t="str">
            <v>NON DEDUCTIBLE PENALTY CHARGE</v>
          </cell>
          <cell r="C3615" t="str">
            <v>IBF_AU_TOTAL_PNL</v>
          </cell>
          <cell r="D3615" t="str">
            <v>IBF_AU_EXPENSES</v>
          </cell>
          <cell r="E3615" t="str">
            <v>IBF_AU_OTHER_EXP</v>
          </cell>
          <cell r="F3615" t="str">
            <v>IBF_AU_ADMIN_COSTS</v>
          </cell>
          <cell r="G3615" t="str">
            <v>9051090310</v>
          </cell>
        </row>
        <row r="3616">
          <cell r="A3616" t="str">
            <v>9051090315</v>
          </cell>
          <cell r="B3616" t="str">
            <v>GROSSUP ON PENALTY CHARGE</v>
          </cell>
          <cell r="C3616" t="str">
            <v>IBF_AU_TOTAL_PNL</v>
          </cell>
          <cell r="D3616" t="str">
            <v>IBF_AU_EXPENSES</v>
          </cell>
          <cell r="E3616" t="str">
            <v>IBF_AU_OTHER_EXP</v>
          </cell>
          <cell r="F3616" t="str">
            <v>IBF_AU_ADMIN_COSTS</v>
          </cell>
          <cell r="G3616" t="str">
            <v>9051090315</v>
          </cell>
        </row>
        <row r="3617">
          <cell r="A3617" t="str">
            <v>9051090320</v>
          </cell>
          <cell r="B3617" t="str">
            <v>GOVERNMENT CHARGES</v>
          </cell>
          <cell r="C3617" t="str">
            <v>IBF_AU_TOTAL_PNL</v>
          </cell>
          <cell r="D3617" t="str">
            <v>IBF_AU_EXPENSES</v>
          </cell>
          <cell r="E3617" t="str">
            <v>IBF_AU_OTHER_EXP</v>
          </cell>
          <cell r="F3617" t="str">
            <v>IBF_AU_ADMIN_COSTS</v>
          </cell>
          <cell r="G3617" t="str">
            <v>9051090320</v>
          </cell>
        </row>
        <row r="3618">
          <cell r="A3618" t="str">
            <v>9051090325</v>
          </cell>
          <cell r="B3618" t="str">
            <v>LICENCE AND PERMIT EXPENSES</v>
          </cell>
          <cell r="C3618" t="str">
            <v>IBF_AU_TOTAL_PNL</v>
          </cell>
          <cell r="D3618" t="str">
            <v>IBF_AU_EXPENSES</v>
          </cell>
          <cell r="E3618" t="str">
            <v>IBF_AU_OTHER_EXP</v>
          </cell>
          <cell r="F3618" t="str">
            <v>IBF_AU_ADMIN_COSTS</v>
          </cell>
          <cell r="G3618" t="str">
            <v>9051090325</v>
          </cell>
        </row>
        <row r="3619">
          <cell r="A3619" t="str">
            <v>9051090330</v>
          </cell>
          <cell r="B3619" t="str">
            <v>INCENTIVES</v>
          </cell>
          <cell r="C3619" t="str">
            <v>IBF_AU_TOTAL_PNL</v>
          </cell>
          <cell r="D3619" t="str">
            <v>IBF_AU_EXPENSES</v>
          </cell>
          <cell r="E3619" t="str">
            <v>IBF_AU_OTHER_EXP</v>
          </cell>
          <cell r="F3619" t="str">
            <v>IBF_AU_ADMIN_COSTS</v>
          </cell>
          <cell r="G3619" t="str">
            <v>9051090330</v>
          </cell>
        </row>
        <row r="3620">
          <cell r="A3620" t="str">
            <v>9051090340</v>
          </cell>
          <cell r="B3620" t="str">
            <v>LAND TAX</v>
          </cell>
          <cell r="C3620" t="str">
            <v>IBF_AU_TOTAL_PNL</v>
          </cell>
          <cell r="D3620" t="str">
            <v>IBF_AU_EXPENSES</v>
          </cell>
          <cell r="E3620" t="str">
            <v>IBF_AU_OTHER_EXP</v>
          </cell>
          <cell r="F3620" t="str">
            <v>IBF_AU_ADMIN_COSTS</v>
          </cell>
          <cell r="G3620" t="str">
            <v>9051090340</v>
          </cell>
        </row>
        <row r="3621">
          <cell r="A3621" t="str">
            <v>9051090350</v>
          </cell>
          <cell r="B3621" t="str">
            <v>REGISTRY COSTS</v>
          </cell>
          <cell r="C3621" t="str">
            <v>IBF_AU_TOTAL_PNL</v>
          </cell>
          <cell r="D3621" t="str">
            <v>IBF_AU_EXPENSES</v>
          </cell>
          <cell r="E3621" t="str">
            <v>IBF_AU_OTHER_EXP</v>
          </cell>
          <cell r="F3621" t="str">
            <v>IBF_AU_ADMIN_COSTS</v>
          </cell>
          <cell r="G3621" t="str">
            <v>9051090350</v>
          </cell>
        </row>
        <row r="3622">
          <cell r="A3622" t="str">
            <v>9051090355</v>
          </cell>
          <cell r="B3622" t="str">
            <v>ECOLOGO CERTIFICATION EXPENSE</v>
          </cell>
          <cell r="C3622" t="str">
            <v>IBF_AU_TOTAL_PNL</v>
          </cell>
          <cell r="D3622" t="str">
            <v>IBF_AU_EXPENSES</v>
          </cell>
          <cell r="E3622" t="str">
            <v>IBF_AU_OTHER_EXP</v>
          </cell>
          <cell r="F3622" t="str">
            <v>IBF_AU_ADMIN_COSTS</v>
          </cell>
          <cell r="G3622" t="str">
            <v>9051090355</v>
          </cell>
        </row>
        <row r="3623">
          <cell r="A3623" t="str">
            <v>9051090360</v>
          </cell>
          <cell r="B3623" t="str">
            <v>TENANT RECOVERABLE EXPENSES</v>
          </cell>
          <cell r="C3623" t="str">
            <v>IBF_AU_TOTAL_PNL</v>
          </cell>
          <cell r="D3623" t="str">
            <v>IBF_AU_EXPENSES</v>
          </cell>
          <cell r="E3623" t="str">
            <v>IBF_AU_OTHER_EXP</v>
          </cell>
          <cell r="F3623" t="str">
            <v>IBF_AU_ADMIN_COSTS</v>
          </cell>
          <cell r="G3623" t="str">
            <v>9051090360</v>
          </cell>
        </row>
        <row r="3624">
          <cell r="A3624" t="str">
            <v>9051090370</v>
          </cell>
          <cell r="B3624" t="str">
            <v>SUPER FUND MEMBER PAYMENTS</v>
          </cell>
          <cell r="C3624" t="str">
            <v>IBF_AU_TOTAL_PNL</v>
          </cell>
          <cell r="D3624" t="str">
            <v>IBF_AU_EXPENSES</v>
          </cell>
          <cell r="E3624" t="str">
            <v>IBF_AU_OTHER_EXP</v>
          </cell>
          <cell r="F3624" t="str">
            <v>IBF_AU_ADMIN_COSTS</v>
          </cell>
          <cell r="G3624" t="str">
            <v>9051090370</v>
          </cell>
        </row>
        <row r="3625">
          <cell r="A3625" t="str">
            <v>9051090390</v>
          </cell>
          <cell r="B3625" t="str">
            <v>FX PROFIT AND LOSS GL REVAL</v>
          </cell>
          <cell r="C3625" t="str">
            <v>IBF_AU_TOTAL_PNL</v>
          </cell>
          <cell r="D3625" t="str">
            <v>IBF_AU_EXPENSES</v>
          </cell>
          <cell r="E3625" t="str">
            <v>IBF_AU_OTHER_EXP</v>
          </cell>
          <cell r="F3625" t="str">
            <v>IBF_AU_ADMIN_COSTS</v>
          </cell>
          <cell r="G3625" t="str">
            <v>9051090390</v>
          </cell>
        </row>
        <row r="3626">
          <cell r="A3626" t="str">
            <v>9052090380</v>
          </cell>
          <cell r="B3626" t="str">
            <v>DISCONT OPS - OTHER OP EX</v>
          </cell>
          <cell r="C3626" t="str">
            <v>IBF_AU_TOTAL_PNL</v>
          </cell>
          <cell r="D3626" t="str">
            <v>IBF_AU_EXPENSES</v>
          </cell>
          <cell r="E3626" t="str">
            <v>IBF_AU_OTHER_EXP</v>
          </cell>
          <cell r="F3626" t="str">
            <v>IBF_AU_ADMIN_COSTS</v>
          </cell>
          <cell r="G3626" t="str">
            <v>9052090380</v>
          </cell>
        </row>
        <row r="3627">
          <cell r="A3627" t="str">
            <v>6110000020</v>
          </cell>
          <cell r="B3627" t="str">
            <v>FUNDS MGT BASE FEE EXPENSE</v>
          </cell>
          <cell r="C3627" t="str">
            <v>IBF_AU_TOTAL_PNL</v>
          </cell>
          <cell r="D3627" t="str">
            <v>IBF_AU_EXPENSES</v>
          </cell>
          <cell r="E3627" t="str">
            <v>IBF_AU_OTHER_EXP</v>
          </cell>
          <cell r="F3627" t="str">
            <v>IBF_AU_BASE_MGR_FEES</v>
          </cell>
          <cell r="G3627" t="str">
            <v>6110000020</v>
          </cell>
        </row>
        <row r="3628">
          <cell r="A3628" t="str">
            <v>8110052020</v>
          </cell>
          <cell r="B3628" t="str">
            <v>CONCESSION NOTE EXPENSE</v>
          </cell>
          <cell r="C3628" t="str">
            <v>IBF_AU_TOTAL_PNL</v>
          </cell>
          <cell r="D3628" t="str">
            <v>IBF_AU_EXPENSES</v>
          </cell>
          <cell r="E3628" t="str">
            <v>IBF_AU_OTHER_EXP</v>
          </cell>
          <cell r="F3628" t="str">
            <v>IBF_AU_CON_N_EXP</v>
          </cell>
          <cell r="G3628" t="str">
            <v>8110052020</v>
          </cell>
        </row>
        <row r="3629">
          <cell r="A3629" t="str">
            <v>6120110020</v>
          </cell>
          <cell r="B3629" t="str">
            <v>BROKERAGE ONGOING EXPENSE</v>
          </cell>
          <cell r="C3629" t="str">
            <v>IBF_AU_TOTAL_PNL</v>
          </cell>
          <cell r="D3629" t="str">
            <v>IBF_AU_EXPENSES</v>
          </cell>
          <cell r="E3629" t="str">
            <v>IBF_AU_OTHER_EXP</v>
          </cell>
          <cell r="F3629" t="str">
            <v>IBF_AU_CONS_FEES</v>
          </cell>
          <cell r="G3629" t="str">
            <v>6120110020</v>
          </cell>
        </row>
        <row r="3630">
          <cell r="A3630" t="str">
            <v>6120230020</v>
          </cell>
          <cell r="B3630" t="str">
            <v>UPFRONT COMMISSIONS</v>
          </cell>
          <cell r="C3630" t="str">
            <v>IBF_AU_TOTAL_PNL</v>
          </cell>
          <cell r="D3630" t="str">
            <v>IBF_AU_EXPENSES</v>
          </cell>
          <cell r="E3630" t="str">
            <v>IBF_AU_OTHER_EXP</v>
          </cell>
          <cell r="F3630" t="str">
            <v>IBF_AU_CONS_FEES</v>
          </cell>
          <cell r="G3630" t="str">
            <v>6120230020</v>
          </cell>
        </row>
        <row r="3631">
          <cell r="A3631" t="str">
            <v>6125000020</v>
          </cell>
          <cell r="B3631" t="str">
            <v>ADVISORY EXP INCL M AND A</v>
          </cell>
          <cell r="C3631" t="str">
            <v>IBF_AU_TOTAL_PNL</v>
          </cell>
          <cell r="D3631" t="str">
            <v>IBF_AU_EXPENSES</v>
          </cell>
          <cell r="E3631" t="str">
            <v>IBF_AU_OTHER_EXP</v>
          </cell>
          <cell r="F3631" t="str">
            <v>IBF_AU_CONS_FEES</v>
          </cell>
          <cell r="G3631" t="str">
            <v>6125000020</v>
          </cell>
        </row>
        <row r="3632">
          <cell r="A3632" t="str">
            <v>6155201020</v>
          </cell>
          <cell r="B3632" t="str">
            <v>TRANSACTION FEE EXPENSE</v>
          </cell>
          <cell r="C3632" t="str">
            <v>IBF_AU_TOTAL_PNL</v>
          </cell>
          <cell r="D3632" t="str">
            <v>IBF_AU_EXPENSES</v>
          </cell>
          <cell r="E3632" t="str">
            <v>IBF_AU_OTHER_EXP</v>
          </cell>
          <cell r="F3632" t="str">
            <v>IBF_AU_CONS_FEES</v>
          </cell>
          <cell r="G3632" t="str">
            <v>6155201020</v>
          </cell>
        </row>
        <row r="3633">
          <cell r="A3633" t="str">
            <v>6170000010</v>
          </cell>
          <cell r="B3633" t="str">
            <v>LEGAL FEES EXPENSE</v>
          </cell>
          <cell r="C3633" t="str">
            <v>IBF_AU_TOTAL_PNL</v>
          </cell>
          <cell r="D3633" t="str">
            <v>IBF_AU_EXPENSES</v>
          </cell>
          <cell r="E3633" t="str">
            <v>IBF_AU_OTHER_EXP</v>
          </cell>
          <cell r="F3633" t="str">
            <v>IBF_AU_CONS_FEES</v>
          </cell>
          <cell r="G3633" t="str">
            <v>6170000010</v>
          </cell>
        </row>
        <row r="3634">
          <cell r="A3634" t="str">
            <v>9041001010</v>
          </cell>
          <cell r="B3634" t="str">
            <v>LEGAL FEES - DEDUCTIBLE</v>
          </cell>
          <cell r="C3634" t="str">
            <v>IBF_AU_TOTAL_PNL</v>
          </cell>
          <cell r="D3634" t="str">
            <v>IBF_AU_EXPENSES</v>
          </cell>
          <cell r="E3634" t="str">
            <v>IBF_AU_OTHER_EXP</v>
          </cell>
          <cell r="F3634" t="str">
            <v>IBF_AU_CONS_FEES</v>
          </cell>
          <cell r="G3634" t="str">
            <v>9041001010</v>
          </cell>
        </row>
        <row r="3635">
          <cell r="A3635" t="str">
            <v>9041002080</v>
          </cell>
          <cell r="B3635" t="str">
            <v>OTHER PROFESSIONAL FEES</v>
          </cell>
          <cell r="C3635" t="str">
            <v>IBF_AU_TOTAL_PNL</v>
          </cell>
          <cell r="D3635" t="str">
            <v>IBF_AU_EXPENSES</v>
          </cell>
          <cell r="E3635" t="str">
            <v>IBF_AU_OTHER_EXP</v>
          </cell>
          <cell r="F3635" t="str">
            <v>IBF_AU_CONS_FEES</v>
          </cell>
          <cell r="G3635" t="str">
            <v>9041002080</v>
          </cell>
        </row>
        <row r="3636">
          <cell r="A3636" t="str">
            <v>9042002090</v>
          </cell>
          <cell r="B3636" t="str">
            <v>PWC AUDIT FEES</v>
          </cell>
          <cell r="C3636" t="str">
            <v>IBF_AU_TOTAL_PNL</v>
          </cell>
          <cell r="D3636" t="str">
            <v>IBF_AU_EXPENSES</v>
          </cell>
          <cell r="E3636" t="str">
            <v>IBF_AU_OTHER_EXP</v>
          </cell>
          <cell r="F3636" t="str">
            <v>IBF_AU_CONS_FEES</v>
          </cell>
          <cell r="G3636" t="str">
            <v>9042002090</v>
          </cell>
        </row>
        <row r="3637">
          <cell r="A3637" t="str">
            <v>9042002100</v>
          </cell>
          <cell r="B3637" t="str">
            <v>AUDIT FEES - OTHER AUDITORS</v>
          </cell>
          <cell r="C3637" t="str">
            <v>IBF_AU_TOTAL_PNL</v>
          </cell>
          <cell r="D3637" t="str">
            <v>IBF_AU_EXPENSES</v>
          </cell>
          <cell r="E3637" t="str">
            <v>IBF_AU_OTHER_EXP</v>
          </cell>
          <cell r="F3637" t="str">
            <v>IBF_AU_CONS_FEES</v>
          </cell>
          <cell r="G3637" t="str">
            <v>9042002100</v>
          </cell>
        </row>
        <row r="3638">
          <cell r="A3638" t="str">
            <v>9042002110</v>
          </cell>
          <cell r="B3638" t="str">
            <v>PWC ADVISORY FEES</v>
          </cell>
          <cell r="C3638" t="str">
            <v>IBF_AU_TOTAL_PNL</v>
          </cell>
          <cell r="D3638" t="str">
            <v>IBF_AU_EXPENSES</v>
          </cell>
          <cell r="E3638" t="str">
            <v>IBF_AU_OTHER_EXP</v>
          </cell>
          <cell r="F3638" t="str">
            <v>IBF_AU_CONS_FEES</v>
          </cell>
          <cell r="G3638" t="str">
            <v>9042002110</v>
          </cell>
        </row>
        <row r="3639">
          <cell r="A3639" t="str">
            <v>9042002120</v>
          </cell>
          <cell r="B3639" t="str">
            <v>PWC LEGAL FEES</v>
          </cell>
          <cell r="C3639" t="str">
            <v>IBF_AU_TOTAL_PNL</v>
          </cell>
          <cell r="D3639" t="str">
            <v>IBF_AU_EXPENSES</v>
          </cell>
          <cell r="E3639" t="str">
            <v>IBF_AU_OTHER_EXP</v>
          </cell>
          <cell r="F3639" t="str">
            <v>IBF_AU_CONS_FEES</v>
          </cell>
          <cell r="G3639" t="str">
            <v>9042002120</v>
          </cell>
        </row>
        <row r="3640">
          <cell r="A3640" t="str">
            <v>9042002130</v>
          </cell>
          <cell r="B3640" t="str">
            <v>PWC TAX FEES</v>
          </cell>
          <cell r="C3640" t="str">
            <v>IBF_AU_TOTAL_PNL</v>
          </cell>
          <cell r="D3640" t="str">
            <v>IBF_AU_EXPENSES</v>
          </cell>
          <cell r="E3640" t="str">
            <v>IBF_AU_OTHER_EXP</v>
          </cell>
          <cell r="F3640" t="str">
            <v>IBF_AU_CONS_FEES</v>
          </cell>
          <cell r="G3640" t="str">
            <v>9042002130</v>
          </cell>
        </row>
        <row r="3641">
          <cell r="A3641" t="str">
            <v>9042002131</v>
          </cell>
          <cell r="B3641" t="str">
            <v>TRANSLATION EXPENSE</v>
          </cell>
          <cell r="C3641" t="str">
            <v>IBF_AU_TOTAL_PNL</v>
          </cell>
          <cell r="D3641" t="str">
            <v>IBF_AU_EXPENSES</v>
          </cell>
          <cell r="E3641" t="str">
            <v>IBF_AU_OTHER_EXP</v>
          </cell>
          <cell r="F3641" t="str">
            <v>IBF_AU_CONS_FEES</v>
          </cell>
          <cell r="G3641" t="str">
            <v>9042002131</v>
          </cell>
        </row>
        <row r="3642">
          <cell r="A3642" t="str">
            <v>9042002140</v>
          </cell>
          <cell r="B3642" t="str">
            <v>PWC OTHER FEES</v>
          </cell>
          <cell r="C3642" t="str">
            <v>IBF_AU_TOTAL_PNL</v>
          </cell>
          <cell r="D3642" t="str">
            <v>IBF_AU_EXPENSES</v>
          </cell>
          <cell r="E3642" t="str">
            <v>IBF_AU_OTHER_EXP</v>
          </cell>
          <cell r="F3642" t="str">
            <v>IBF_AU_CONS_FEES</v>
          </cell>
          <cell r="G3642" t="str">
            <v>9042002140</v>
          </cell>
        </row>
        <row r="3643">
          <cell r="A3643" t="str">
            <v>9046002090</v>
          </cell>
          <cell r="B3643" t="str">
            <v>DISCONT OPS - PROF FEES</v>
          </cell>
          <cell r="C3643" t="str">
            <v>IBF_AU_TOTAL_PNL</v>
          </cell>
          <cell r="D3643" t="str">
            <v>IBF_AU_EXPENSES</v>
          </cell>
          <cell r="E3643" t="str">
            <v>IBF_AU_OTHER_EXP</v>
          </cell>
          <cell r="F3643" t="str">
            <v>IBF_AU_CONS_FEES</v>
          </cell>
          <cell r="G3643" t="str">
            <v>9046002090</v>
          </cell>
        </row>
        <row r="3644">
          <cell r="A3644" t="str">
            <v>9046002100</v>
          </cell>
          <cell r="B3644" t="str">
            <v>DISCONT OPS - PWC AUDIT FEES</v>
          </cell>
          <cell r="C3644" t="str">
            <v>IBF_AU_TOTAL_PNL</v>
          </cell>
          <cell r="D3644" t="str">
            <v>IBF_AU_EXPENSES</v>
          </cell>
          <cell r="E3644" t="str">
            <v>IBF_AU_OTHER_EXP</v>
          </cell>
          <cell r="F3644" t="str">
            <v>IBF_AU_CONS_FEES</v>
          </cell>
          <cell r="G3644" t="str">
            <v>9046002100</v>
          </cell>
        </row>
        <row r="3645">
          <cell r="A3645" t="str">
            <v>9041002030</v>
          </cell>
          <cell r="B3645" t="str">
            <v>TRUSTEE FEE</v>
          </cell>
          <cell r="C3645" t="str">
            <v>IBF_AU_TOTAL_PNL</v>
          </cell>
          <cell r="D3645" t="str">
            <v>IBF_AU_EXPENSES</v>
          </cell>
          <cell r="E3645" t="str">
            <v>IBF_AU_OTHER_EXP</v>
          </cell>
          <cell r="F3645" t="str">
            <v>IBF_AU_CUST_FEES</v>
          </cell>
          <cell r="G3645" t="str">
            <v>9041002030</v>
          </cell>
        </row>
        <row r="3646">
          <cell r="A3646" t="str">
            <v>7024101010</v>
          </cell>
          <cell r="B3646" t="str">
            <v>REALISED FX REVAL GAIN OR LOSS</v>
          </cell>
          <cell r="C3646" t="str">
            <v>IBF_AU_TOTAL_PNL</v>
          </cell>
          <cell r="D3646" t="str">
            <v>IBF_AU_EXPENSES</v>
          </cell>
          <cell r="E3646" t="str">
            <v>IBF_AU_OTHER_EXP</v>
          </cell>
          <cell r="F3646" t="str">
            <v>IBF_AU_FX_REVAL</v>
          </cell>
          <cell r="G3646" t="str">
            <v>7024101010</v>
          </cell>
        </row>
        <row r="3647">
          <cell r="A3647" t="str">
            <v>7024102010</v>
          </cell>
          <cell r="B3647" t="str">
            <v>PSGL FX REVAL GAIN OR LOSS</v>
          </cell>
          <cell r="C3647" t="str">
            <v>IBF_AU_TOTAL_PNL</v>
          </cell>
          <cell r="D3647" t="str">
            <v>IBF_AU_EXPENSES</v>
          </cell>
          <cell r="E3647" t="str">
            <v>IBF_AU_OTHER_EXP</v>
          </cell>
          <cell r="F3647" t="str">
            <v>IBF_AU_FX_REVAL</v>
          </cell>
          <cell r="G3647" t="str">
            <v>7024102010</v>
          </cell>
        </row>
        <row r="3648">
          <cell r="A3648" t="str">
            <v>7024201020</v>
          </cell>
          <cell r="B3648" t="str">
            <v>NET REVAL ON FVTPL</v>
          </cell>
          <cell r="C3648" t="str">
            <v>IBF_AU_TOTAL_PNL</v>
          </cell>
          <cell r="D3648" t="str">
            <v>IBF_AU_EXPENSES</v>
          </cell>
          <cell r="E3648" t="str">
            <v>IBF_AU_OTHER_EXP</v>
          </cell>
          <cell r="F3648" t="str">
            <v>IBF_AU_FX_REVAL</v>
          </cell>
          <cell r="G3648" t="str">
            <v>7024201020</v>
          </cell>
        </row>
        <row r="3649">
          <cell r="A3649" t="str">
            <v>9051090400</v>
          </cell>
          <cell r="B3649" t="str">
            <v>FX P AND L MATURED POSITIONS</v>
          </cell>
          <cell r="C3649" t="str">
            <v>IBF_AU_TOTAL_PNL</v>
          </cell>
          <cell r="D3649" t="str">
            <v>IBF_AU_EXPENSES</v>
          </cell>
          <cell r="E3649" t="str">
            <v>IBF_AU_OTHER_EXP</v>
          </cell>
          <cell r="F3649" t="str">
            <v>IBF_AU_FX_REVAL</v>
          </cell>
          <cell r="G3649" t="str">
            <v>9051090400</v>
          </cell>
        </row>
        <row r="3650">
          <cell r="A3650" t="str">
            <v>5021350020</v>
          </cell>
          <cell r="B3650" t="str">
            <v>OPTION PREMIUM EXPENSE</v>
          </cell>
          <cell r="C3650" t="str">
            <v>IBF_AU_TOTAL_PNL</v>
          </cell>
          <cell r="D3650" t="str">
            <v>IBF_AU_EXPENSES</v>
          </cell>
          <cell r="E3650" t="str">
            <v>IBF_AU_OTHER_EXP</v>
          </cell>
          <cell r="F3650" t="str">
            <v>IBF_AU_OPTION</v>
          </cell>
          <cell r="G3650" t="str">
            <v>5021350020</v>
          </cell>
        </row>
        <row r="3651">
          <cell r="A3651" t="str">
            <v>6115000020</v>
          </cell>
          <cell r="B3651" t="str">
            <v>FUNDS MGT PERF FEES</v>
          </cell>
          <cell r="C3651" t="str">
            <v>IBF_AU_TOTAL_PNL</v>
          </cell>
          <cell r="D3651" t="str">
            <v>IBF_AU_EXPENSES</v>
          </cell>
          <cell r="E3651" t="str">
            <v>IBF_AU_OTHER_EXP</v>
          </cell>
          <cell r="F3651" t="str">
            <v>IBF_AU_PERF_FEE</v>
          </cell>
          <cell r="G3651" t="str">
            <v>6115000020</v>
          </cell>
        </row>
        <row r="3652">
          <cell r="A3652" t="str">
            <v>8010103127</v>
          </cell>
          <cell r="B3652" t="str">
            <v>POWER REVENUE</v>
          </cell>
          <cell r="C3652" t="str">
            <v>IBF_AU_TOTAL_PNL</v>
          </cell>
          <cell r="D3652" t="str">
            <v>IBF_AU_REVENUE</v>
          </cell>
          <cell r="E3652" t="str">
            <v>8010103127</v>
          </cell>
          <cell r="F3652" t="str">
            <v>8010103127</v>
          </cell>
          <cell r="G3652" t="str">
            <v>8010103127</v>
          </cell>
        </row>
        <row r="3653">
          <cell r="A3653" t="str">
            <v>8060100020</v>
          </cell>
          <cell r="B3653" t="str">
            <v>FRANKED DIVS AND DIST INCOME</v>
          </cell>
          <cell r="C3653" t="str">
            <v>IBF_AU_TOTAL_PNL</v>
          </cell>
          <cell r="D3653" t="str">
            <v>IBF_AU_REVENUE</v>
          </cell>
          <cell r="E3653" t="str">
            <v>IBF_AU_OP_REV</v>
          </cell>
          <cell r="F3653" t="str">
            <v>IBF_AU_DIV_REV</v>
          </cell>
          <cell r="G3653" t="str">
            <v>8060100020</v>
          </cell>
        </row>
        <row r="3654">
          <cell r="A3654" t="str">
            <v>8060200020</v>
          </cell>
          <cell r="B3654" t="str">
            <v>UNFRANKED DIVS AND DIST INCOME</v>
          </cell>
          <cell r="C3654" t="str">
            <v>IBF_AU_TOTAL_PNL</v>
          </cell>
          <cell r="D3654" t="str">
            <v>IBF_AU_REVENUE</v>
          </cell>
          <cell r="E3654" t="str">
            <v>IBF_AU_OP_REV</v>
          </cell>
          <cell r="F3654" t="str">
            <v>IBF_AU_DIV_REV</v>
          </cell>
          <cell r="G3654" t="str">
            <v>8060200020</v>
          </cell>
        </row>
        <row r="3655">
          <cell r="A3655" t="str">
            <v>8045100020</v>
          </cell>
          <cell r="B3655" t="str">
            <v>GAIN ON DECON CONTROLLED ENT</v>
          </cell>
          <cell r="C3655" t="str">
            <v>IBF_AU_TOTAL_PNL</v>
          </cell>
          <cell r="D3655" t="str">
            <v>IBF_AU_REVENUE</v>
          </cell>
          <cell r="E3655" t="str">
            <v>IBF_AU_OP_REV</v>
          </cell>
          <cell r="F3655" t="str">
            <v>IBF_AU_GAIN SALE</v>
          </cell>
          <cell r="G3655" t="str">
            <v>8045100020</v>
          </cell>
        </row>
        <row r="3656">
          <cell r="A3656" t="str">
            <v>5006101010</v>
          </cell>
          <cell r="B3656" t="str">
            <v>INTEREST INCOME NOSTROS</v>
          </cell>
          <cell r="C3656" t="str">
            <v>IBF_AU_TOTAL_PNL</v>
          </cell>
          <cell r="D3656" t="str">
            <v>IBF_AU_REVENUE</v>
          </cell>
          <cell r="E3656" t="str">
            <v>IBF_AU_OP_REV</v>
          </cell>
          <cell r="F3656" t="str">
            <v>IBF_AU_INT_REV_EXT</v>
          </cell>
          <cell r="G3656" t="str">
            <v>5006101010</v>
          </cell>
        </row>
        <row r="3657">
          <cell r="A3657" t="str">
            <v>5006101510</v>
          </cell>
          <cell r="B3657" t="str">
            <v>INTEREST INC CASH AT BANK OTH</v>
          </cell>
          <cell r="C3657" t="str">
            <v>IBF_AU_TOTAL_PNL</v>
          </cell>
          <cell r="D3657" t="str">
            <v>IBF_AU_REVENUE</v>
          </cell>
          <cell r="E3657" t="str">
            <v>IBF_AU_OP_REV</v>
          </cell>
          <cell r="F3657" t="str">
            <v>IBF_AU_INT_REV_EXT</v>
          </cell>
          <cell r="G3657" t="str">
            <v>5006101510</v>
          </cell>
        </row>
        <row r="3658">
          <cell r="A3658" t="str">
            <v>5006301210</v>
          </cell>
          <cell r="B3658" t="str">
            <v>INTEREST INC TERM BANK LOAN AC</v>
          </cell>
          <cell r="C3658" t="str">
            <v>IBF_AU_TOTAL_PNL</v>
          </cell>
          <cell r="D3658" t="str">
            <v>IBF_AU_REVENUE</v>
          </cell>
          <cell r="E3658" t="str">
            <v>IBF_AU_OP_REV</v>
          </cell>
          <cell r="F3658" t="str">
            <v>IBF_AU_INT_REV_EXT</v>
          </cell>
          <cell r="G3658" t="str">
            <v>5006301210</v>
          </cell>
        </row>
        <row r="3659">
          <cell r="A3659" t="str">
            <v>5015101010</v>
          </cell>
          <cell r="B3659" t="str">
            <v>INTEREST INCOME BANK BILLS</v>
          </cell>
          <cell r="C3659" t="str">
            <v>IBF_AU_TOTAL_PNL</v>
          </cell>
          <cell r="D3659" t="str">
            <v>IBF_AU_REVENUE</v>
          </cell>
          <cell r="E3659" t="str">
            <v>IBF_AU_OP_REV</v>
          </cell>
          <cell r="F3659" t="str">
            <v>IBF_AU_INT_REV_EXT</v>
          </cell>
          <cell r="G3659" t="str">
            <v>5015101010</v>
          </cell>
        </row>
        <row r="3660">
          <cell r="A3660" t="str">
            <v>5015102010</v>
          </cell>
          <cell r="B3660" t="str">
            <v>INTEREST INCOME CERT OF DEP</v>
          </cell>
          <cell r="C3660" t="str">
            <v>IBF_AU_TOTAL_PNL</v>
          </cell>
          <cell r="D3660" t="str">
            <v>IBF_AU_REVENUE</v>
          </cell>
          <cell r="E3660" t="str">
            <v>IBF_AU_OP_REV</v>
          </cell>
          <cell r="F3660" t="str">
            <v>IBF_AU_INT_REV_EXT</v>
          </cell>
          <cell r="G3660" t="str">
            <v>5015102010</v>
          </cell>
        </row>
        <row r="3661">
          <cell r="A3661" t="str">
            <v>5015153010</v>
          </cell>
          <cell r="B3661" t="str">
            <v>INTEREST INCOME CORP BONDS</v>
          </cell>
          <cell r="C3661" t="str">
            <v>IBF_AU_TOTAL_PNL</v>
          </cell>
          <cell r="D3661" t="str">
            <v>IBF_AU_REVENUE</v>
          </cell>
          <cell r="E3661" t="str">
            <v>IBF_AU_OP_REV</v>
          </cell>
          <cell r="F3661" t="str">
            <v>IBF_AU_INT_REV_EXT</v>
          </cell>
          <cell r="G3661" t="str">
            <v>5015153010</v>
          </cell>
        </row>
        <row r="3662">
          <cell r="A3662" t="str">
            <v>5015154010</v>
          </cell>
          <cell r="B3662" t="str">
            <v>INTEREST INCOME PROM NOTES</v>
          </cell>
          <cell r="C3662" t="str">
            <v>IBF_AU_TOTAL_PNL</v>
          </cell>
          <cell r="D3662" t="str">
            <v>IBF_AU_REVENUE</v>
          </cell>
          <cell r="E3662" t="str">
            <v>IBF_AU_OP_REV</v>
          </cell>
          <cell r="F3662" t="str">
            <v>IBF_AU_INT_REV_EXT</v>
          </cell>
          <cell r="G3662" t="str">
            <v>5015154010</v>
          </cell>
        </row>
        <row r="3663">
          <cell r="A3663" t="str">
            <v>5021151120</v>
          </cell>
          <cell r="B3663" t="str">
            <v>ACCRUAL BOOK FV HEDGE REVAL IR</v>
          </cell>
          <cell r="C3663" t="str">
            <v>IBF_AU_TOTAL_PNL</v>
          </cell>
          <cell r="D3663" t="str">
            <v>IBF_AU_REVENUE</v>
          </cell>
          <cell r="E3663" t="str">
            <v>IBF_AU_OP_REV</v>
          </cell>
          <cell r="F3663" t="str">
            <v>IBF_AU_INT_REV_EXT</v>
          </cell>
          <cell r="G3663" t="str">
            <v>5021151120</v>
          </cell>
        </row>
        <row r="3664">
          <cell r="A3664" t="str">
            <v>5024152010</v>
          </cell>
          <cell r="B3664" t="str">
            <v>FEE OR COST AMORTISATION</v>
          </cell>
          <cell r="C3664" t="str">
            <v>IBF_AU_TOTAL_PNL</v>
          </cell>
          <cell r="D3664" t="str">
            <v>IBF_AU_EXPENSES</v>
          </cell>
          <cell r="E3664" t="str">
            <v>IBF_AU_FIN_COSTS</v>
          </cell>
          <cell r="F3664" t="str">
            <v>IBF_AU_CAP_COSTS</v>
          </cell>
          <cell r="G3664" t="str">
            <v>IBF_AU_CAP_COSTS</v>
          </cell>
        </row>
        <row r="3665">
          <cell r="A3665" t="str">
            <v>5024253510</v>
          </cell>
          <cell r="B3665" t="str">
            <v>INTEREST INC CALL OTH LOANS AC</v>
          </cell>
          <cell r="C3665" t="str">
            <v>IBF_AU_TOTAL_PNL</v>
          </cell>
          <cell r="D3665" t="str">
            <v>IBF_AU_REVENUE</v>
          </cell>
          <cell r="E3665" t="str">
            <v>IBF_AU_OP_REV</v>
          </cell>
          <cell r="F3665" t="str">
            <v>IBF_AU_INT_REV_EXT</v>
          </cell>
          <cell r="G3665" t="str">
            <v>5024253510</v>
          </cell>
        </row>
        <row r="3666">
          <cell r="A3666" t="str">
            <v>5024253515</v>
          </cell>
          <cell r="B3666" t="str">
            <v>INTEREST INC TERM OTH LOANS AC</v>
          </cell>
          <cell r="C3666" t="str">
            <v>IBF_AU_TOTAL_PNL</v>
          </cell>
          <cell r="D3666" t="str">
            <v>IBF_AU_REVENUE</v>
          </cell>
          <cell r="E3666" t="str">
            <v>IBF_AU_OP_REV</v>
          </cell>
          <cell r="F3666" t="str">
            <v>IBF_AU_INT_REV_EXT</v>
          </cell>
          <cell r="G3666" t="str">
            <v>5024253515</v>
          </cell>
        </row>
        <row r="3667">
          <cell r="A3667" t="str">
            <v>5024254015</v>
          </cell>
          <cell r="B3667" t="str">
            <v>INTEREST TERM STAFF LOANS AC</v>
          </cell>
          <cell r="C3667" t="str">
            <v>IBF_AU_TOTAL_PNL</v>
          </cell>
          <cell r="D3667" t="str">
            <v>IBF_AU_REVENUE</v>
          </cell>
          <cell r="E3667" t="str">
            <v>IBF_AU_OP_REV</v>
          </cell>
          <cell r="F3667" t="str">
            <v>IBF_AU_INT_REV_EXT</v>
          </cell>
          <cell r="G3667" t="str">
            <v>5024254015</v>
          </cell>
        </row>
        <row r="3668">
          <cell r="A3668" t="str">
            <v>5025201010</v>
          </cell>
          <cell r="B3668" t="str">
            <v>LEASE INC OP LEASE RENTAL</v>
          </cell>
          <cell r="C3668" t="str">
            <v>IBF_AU_TOTAL_PNL</v>
          </cell>
          <cell r="D3668" t="str">
            <v>IBF_AU_REVENUE</v>
          </cell>
          <cell r="E3668" t="str">
            <v>IBF_AU_OP_REV</v>
          </cell>
          <cell r="F3668" t="str">
            <v>IBF_AU_INT_REV_EXT</v>
          </cell>
          <cell r="G3668" t="str">
            <v>5025201010</v>
          </cell>
        </row>
        <row r="3669">
          <cell r="A3669" t="str">
            <v>5027251015</v>
          </cell>
          <cell r="B3669" t="str">
            <v>INTEREST TERM OTHER LOAN FV</v>
          </cell>
          <cell r="C3669" t="str">
            <v>IBF_AU_TOTAL_PNL</v>
          </cell>
          <cell r="D3669" t="str">
            <v>IBF_AU_REVENUE</v>
          </cell>
          <cell r="E3669" t="str">
            <v>IBF_AU_OP_REV</v>
          </cell>
          <cell r="F3669" t="str">
            <v>IBF_AU_INT_REV_EXT</v>
          </cell>
          <cell r="G3669" t="str">
            <v>5027251015</v>
          </cell>
        </row>
        <row r="3670">
          <cell r="A3670" t="str">
            <v>5030101010</v>
          </cell>
          <cell r="B3670" t="str">
            <v>INTEREST DEBT INV SEC AVS</v>
          </cell>
          <cell r="C3670" t="str">
            <v>IBF_AU_TOTAL_PNL</v>
          </cell>
          <cell r="D3670" t="str">
            <v>IBF_AU_REVENUE</v>
          </cell>
          <cell r="E3670" t="str">
            <v>IBF_AU_OP_REV</v>
          </cell>
          <cell r="F3670" t="str">
            <v>IBF_AU_INT_REV_EXT</v>
          </cell>
          <cell r="G3670" t="str">
            <v>5030101010</v>
          </cell>
        </row>
        <row r="3671">
          <cell r="A3671" t="str">
            <v>5034102010</v>
          </cell>
          <cell r="B3671" t="str">
            <v>INTEREST ON ATO RECEIVABLE</v>
          </cell>
          <cell r="C3671" t="str">
            <v>IBF_AU_TOTAL_PNL</v>
          </cell>
          <cell r="D3671" t="str">
            <v>IBF_AU_REVENUE</v>
          </cell>
          <cell r="E3671" t="str">
            <v>IBF_AU_OP_REV</v>
          </cell>
          <cell r="F3671" t="str">
            <v>IBF_AU_INT_REV_EXT</v>
          </cell>
          <cell r="G3671" t="str">
            <v>5034102010</v>
          </cell>
        </row>
        <row r="3672">
          <cell r="A3672" t="str">
            <v>5024151010</v>
          </cell>
          <cell r="B3672" t="str">
            <v>INTEREST INC CALL OTH FI LN AC</v>
          </cell>
          <cell r="C3672" t="str">
            <v>IBF_AU_TOTAL_PNL</v>
          </cell>
          <cell r="D3672" t="str">
            <v>IBF_AU_REVENUE</v>
          </cell>
          <cell r="E3672" t="str">
            <v>IBF_AU_OP_REV</v>
          </cell>
          <cell r="F3672" t="str">
            <v>IBF_AU_INT_REV_RE</v>
          </cell>
          <cell r="G3672" t="str">
            <v>5024151010</v>
          </cell>
        </row>
        <row r="3673">
          <cell r="A3673" t="str">
            <v>5039991010</v>
          </cell>
          <cell r="B3673" t="str">
            <v>INTEREST INTERNAL LOAN ASSETS</v>
          </cell>
          <cell r="C3673" t="str">
            <v>IBF_AU_TOTAL_PNL</v>
          </cell>
          <cell r="D3673" t="str">
            <v>IBF_AU_REVENUE</v>
          </cell>
          <cell r="E3673" t="str">
            <v>IBF_AU_OP_REV</v>
          </cell>
          <cell r="F3673" t="str">
            <v>IBF_AU_INT_REV_RE</v>
          </cell>
          <cell r="G3673" t="str">
            <v>5039991010</v>
          </cell>
        </row>
        <row r="3674">
          <cell r="A3674" t="str">
            <v>5039991110</v>
          </cell>
          <cell r="B3674" t="str">
            <v>INTEREST INCOME INTERNAL RPS</v>
          </cell>
          <cell r="C3674" t="str">
            <v>IBF_AU_TOTAL_PNL</v>
          </cell>
          <cell r="D3674" t="str">
            <v>IBF_AU_REVENUE</v>
          </cell>
          <cell r="E3674" t="str">
            <v>IBF_AU_OP_REV</v>
          </cell>
          <cell r="F3674" t="str">
            <v>IBF_AU_INT_REV_RE</v>
          </cell>
          <cell r="G3674" t="str">
            <v>5039991110</v>
          </cell>
        </row>
        <row r="3675">
          <cell r="A3675" t="str">
            <v>5039991210</v>
          </cell>
          <cell r="B3675" t="str">
            <v>INTEREST INC RPS</v>
          </cell>
          <cell r="C3675" t="str">
            <v>IBF_AU_TOTAL_PNL</v>
          </cell>
          <cell r="D3675" t="str">
            <v>IBF_AU_REVENUE</v>
          </cell>
          <cell r="E3675" t="str">
            <v>IBF_AU_OP_REV</v>
          </cell>
          <cell r="F3675" t="str">
            <v>IBF_AU_INT_REV_RE</v>
          </cell>
          <cell r="G3675" t="str">
            <v>5039991210</v>
          </cell>
        </row>
        <row r="3676">
          <cell r="A3676" t="str">
            <v>8056201020</v>
          </cell>
          <cell r="B3676" t="str">
            <v>EQUITY ACCOUNTED INCOME</v>
          </cell>
          <cell r="C3676" t="str">
            <v>IBF_AU_TOTAL_PNL</v>
          </cell>
          <cell r="D3676" t="str">
            <v>IBF_AU_REVENUE</v>
          </cell>
          <cell r="E3676" t="str">
            <v>IBF_AU_OP_REV</v>
          </cell>
          <cell r="F3676" t="str">
            <v>IBF_AU_JV_SHARE</v>
          </cell>
          <cell r="G3676" t="str">
            <v>8056201020</v>
          </cell>
        </row>
        <row r="3677">
          <cell r="A3677" t="str">
            <v>8057202120</v>
          </cell>
          <cell r="B3677" t="str">
            <v>REVAL INVEST ASSOC AND JV EQ A</v>
          </cell>
          <cell r="C3677" t="str">
            <v>IBF_AU_TOTAL_PNL</v>
          </cell>
          <cell r="D3677" t="str">
            <v>IBF_AU_REVENUE</v>
          </cell>
          <cell r="E3677" t="str">
            <v>IBF_AU_OP_REV</v>
          </cell>
          <cell r="F3677" t="str">
            <v>IBF_AU_JV_SHARE</v>
          </cell>
          <cell r="G3677" t="str">
            <v>8057202120</v>
          </cell>
        </row>
        <row r="3678">
          <cell r="A3678" t="str">
            <v>6010000020</v>
          </cell>
          <cell r="B3678" t="str">
            <v>FUNDS MGT BASE FEE REVENUE</v>
          </cell>
          <cell r="C3678" t="str">
            <v>IBF_AU_TOTAL_PNL</v>
          </cell>
          <cell r="D3678" t="str">
            <v>IBF_AU_REVENUE</v>
          </cell>
          <cell r="E3678" t="str">
            <v>IBF_AU_OP_REV</v>
          </cell>
          <cell r="F3678" t="str">
            <v>IBF_AU_OTHER_REV</v>
          </cell>
          <cell r="G3678" t="str">
            <v>6010000020</v>
          </cell>
        </row>
        <row r="3679">
          <cell r="A3679" t="str">
            <v>6011100020</v>
          </cell>
          <cell r="B3679" t="str">
            <v>FUNDS MGT EXP REC FEE REVENUE</v>
          </cell>
          <cell r="C3679" t="str">
            <v>IBF_AU_TOTAL_PNL</v>
          </cell>
          <cell r="D3679" t="str">
            <v>IBF_AU_REVENUE</v>
          </cell>
          <cell r="E3679" t="str">
            <v>IBF_AU_OP_REV</v>
          </cell>
          <cell r="F3679" t="str">
            <v>IBF_AU_OTHER_REV</v>
          </cell>
          <cell r="G3679" t="str">
            <v>6011100020</v>
          </cell>
        </row>
        <row r="3680">
          <cell r="A3680" t="str">
            <v>6050000020</v>
          </cell>
          <cell r="B3680" t="str">
            <v>LENDING FEE INCOME</v>
          </cell>
          <cell r="C3680" t="str">
            <v>IBF_AU_TOTAL_PNL</v>
          </cell>
          <cell r="D3680" t="str">
            <v>IBF_AU_REVENUE</v>
          </cell>
          <cell r="E3680" t="str">
            <v>IBF_AU_OP_REV</v>
          </cell>
          <cell r="F3680" t="str">
            <v>IBF_AU_OTHER_REV</v>
          </cell>
          <cell r="G3680" t="str">
            <v>6050000020</v>
          </cell>
        </row>
        <row r="3681">
          <cell r="A3681" t="str">
            <v>6055401220</v>
          </cell>
          <cell r="B3681" t="str">
            <v>FACILITY FEE INCOME</v>
          </cell>
          <cell r="C3681" t="str">
            <v>IBF_AU_TOTAL_PNL</v>
          </cell>
          <cell r="D3681" t="str">
            <v>IBF_AU_REVENUE</v>
          </cell>
          <cell r="E3681" t="str">
            <v>IBF_AU_OP_REV</v>
          </cell>
          <cell r="F3681" t="str">
            <v>IBF_AU_OTHER_REV</v>
          </cell>
          <cell r="G3681" t="str">
            <v>6055401220</v>
          </cell>
        </row>
        <row r="3682">
          <cell r="A3682" t="str">
            <v>6055402420</v>
          </cell>
          <cell r="B3682" t="str">
            <v>SERVICE CHARGE FEE INCOME</v>
          </cell>
          <cell r="C3682" t="str">
            <v>IBF_AU_TOTAL_PNL</v>
          </cell>
          <cell r="D3682" t="str">
            <v>IBF_AU_REVENUE</v>
          </cell>
          <cell r="E3682" t="str">
            <v>IBF_AU_OP_REV</v>
          </cell>
          <cell r="F3682" t="str">
            <v>IBF_AU_OTHER_REV</v>
          </cell>
          <cell r="G3682" t="str">
            <v>6055402420</v>
          </cell>
        </row>
        <row r="3683">
          <cell r="A3683" t="str">
            <v>6070000020</v>
          </cell>
          <cell r="B3683" t="str">
            <v>OTHER FEE INCOME</v>
          </cell>
          <cell r="C3683" t="str">
            <v>IBF_AU_TOTAL_PNL</v>
          </cell>
          <cell r="D3683" t="str">
            <v>IBF_AU_REVENUE</v>
          </cell>
          <cell r="E3683" t="str">
            <v>IBF_AU_OP_REV</v>
          </cell>
          <cell r="F3683" t="str">
            <v>IBF_AU_OTHER_REV</v>
          </cell>
          <cell r="G3683" t="str">
            <v>6070000020</v>
          </cell>
        </row>
        <row r="3684">
          <cell r="A3684" t="str">
            <v>6095990020</v>
          </cell>
          <cell r="B3684" t="str">
            <v>INTERNAL FEES RECEIVED</v>
          </cell>
          <cell r="C3684" t="str">
            <v>IBF_AU_TOTAL_PNL</v>
          </cell>
          <cell r="D3684" t="str">
            <v>IBF_AU_REVENUE</v>
          </cell>
          <cell r="E3684" t="str">
            <v>IBF_AU_OP_REV</v>
          </cell>
          <cell r="F3684" t="str">
            <v>IBF_AU_OTHER_REV</v>
          </cell>
          <cell r="G3684" t="str">
            <v>6095990020</v>
          </cell>
        </row>
        <row r="3685">
          <cell r="A3685" t="str">
            <v>6116100020</v>
          </cell>
          <cell r="B3685" t="str">
            <v>FUNDS MGT MER FEE</v>
          </cell>
          <cell r="C3685" t="str">
            <v>IBF_AU_TOTAL_PNL</v>
          </cell>
          <cell r="D3685" t="str">
            <v>IBF_AU_REVENUE</v>
          </cell>
          <cell r="E3685" t="str">
            <v>IBF_AU_OP_REV</v>
          </cell>
          <cell r="F3685" t="str">
            <v>IBF_AU_OTHER_REV</v>
          </cell>
          <cell r="G3685" t="str">
            <v>6116100020</v>
          </cell>
        </row>
        <row r="3686">
          <cell r="A3686" t="str">
            <v>6116130020</v>
          </cell>
          <cell r="B3686" t="str">
            <v>FUNDS MGT CUSTODIAN FEE</v>
          </cell>
          <cell r="C3686" t="str">
            <v>IBF_AU_TOTAL_PNL</v>
          </cell>
          <cell r="D3686" t="str">
            <v>IBF_AU_REVENUE</v>
          </cell>
          <cell r="E3686" t="str">
            <v>IBF_AU_OP_REV</v>
          </cell>
          <cell r="F3686" t="str">
            <v>IBF_AU_OTHER_REV</v>
          </cell>
          <cell r="G3686" t="str">
            <v>6116130020</v>
          </cell>
        </row>
        <row r="3687">
          <cell r="A3687" t="str">
            <v>6195990020</v>
          </cell>
          <cell r="B3687" t="str">
            <v>INTERNAL FEES PAYABLE</v>
          </cell>
          <cell r="C3687" t="str">
            <v>IBF_AU_TOTAL_PNL</v>
          </cell>
          <cell r="D3687" t="str">
            <v>IBF_AU_REVENUE</v>
          </cell>
          <cell r="E3687" t="str">
            <v>IBF_AU_OP_REV</v>
          </cell>
          <cell r="F3687" t="str">
            <v>IBF_AU_OTHER_REV</v>
          </cell>
          <cell r="G3687" t="str">
            <v>6195990020</v>
          </cell>
        </row>
        <row r="3688">
          <cell r="A3688" t="str">
            <v>7009101110</v>
          </cell>
          <cell r="B3688" t="str">
            <v>REVALUATIONS EQUITY SBACKS</v>
          </cell>
          <cell r="C3688" t="str">
            <v>IBF_AU_TOTAL_PNL</v>
          </cell>
          <cell r="D3688" t="str">
            <v>IBF_AU_REVENUE</v>
          </cell>
          <cell r="E3688" t="str">
            <v>IBF_AU_OP_REV</v>
          </cell>
          <cell r="F3688" t="str">
            <v>IBF_AU_OTHER_REV</v>
          </cell>
          <cell r="G3688" t="str">
            <v>7009101110</v>
          </cell>
        </row>
        <row r="3689">
          <cell r="A3689" t="str">
            <v>7015102120</v>
          </cell>
          <cell r="B3689" t="str">
            <v>NET TRADING REV CERT OF DEP</v>
          </cell>
          <cell r="C3689" t="str">
            <v>IBF_AU_TOTAL_PNL</v>
          </cell>
          <cell r="D3689" t="str">
            <v>IBF_AU_REVENUE</v>
          </cell>
          <cell r="E3689" t="str">
            <v>IBF_AU_OP_REV</v>
          </cell>
          <cell r="F3689" t="str">
            <v>IBF_AU_OTHER_REV</v>
          </cell>
          <cell r="G3689" t="str">
            <v>7015102120</v>
          </cell>
        </row>
        <row r="3690">
          <cell r="A3690" t="str">
            <v>7021101020</v>
          </cell>
          <cell r="B3690" t="str">
            <v>TRADING BOOK REVALUATIONS IR</v>
          </cell>
          <cell r="C3690" t="str">
            <v>IBF_AU_TOTAL_PNL</v>
          </cell>
          <cell r="D3690" t="str">
            <v>IBF_AU_REVENUE</v>
          </cell>
          <cell r="E3690" t="str">
            <v>IBF_AU_OP_REV</v>
          </cell>
          <cell r="F3690" t="str">
            <v>IBF_AU_OTHER_REV</v>
          </cell>
          <cell r="G3690" t="str">
            <v>7021101020</v>
          </cell>
        </row>
        <row r="3691">
          <cell r="A3691" t="str">
            <v>8010000020</v>
          </cell>
          <cell r="B3691" t="str">
            <v>OTHER REVENUE</v>
          </cell>
          <cell r="C3691" t="str">
            <v>IBF_AU_TOTAL_PNL</v>
          </cell>
          <cell r="D3691" t="str">
            <v>IBF_AU_REVENUE</v>
          </cell>
          <cell r="E3691" t="str">
            <v>IBF_AU_OP_REV</v>
          </cell>
          <cell r="F3691" t="str">
            <v>IBF_AU_UTIL_REV</v>
          </cell>
          <cell r="G3691" t="str">
            <v>8010000020</v>
          </cell>
        </row>
        <row r="3692">
          <cell r="A3692" t="str">
            <v>8010000270</v>
          </cell>
          <cell r="B3692" t="str">
            <v>PROPERTY OPERATIONS INC</v>
          </cell>
          <cell r="C3692" t="str">
            <v>IBF_AU_TOTAL_PNL</v>
          </cell>
          <cell r="D3692" t="str">
            <v>IBF_AU_REVENUE</v>
          </cell>
          <cell r="E3692" t="str">
            <v>IBF_AU_OP_REV</v>
          </cell>
          <cell r="F3692" t="str">
            <v>IBF_AU_OTHER_REV</v>
          </cell>
          <cell r="G3692" t="str">
            <v>8010000270</v>
          </cell>
        </row>
        <row r="3693">
          <cell r="A3693" t="str">
            <v>8010022000</v>
          </cell>
          <cell r="B3693" t="str">
            <v>AERONAUTICAL OPS REVENUE</v>
          </cell>
          <cell r="C3693" t="str">
            <v>IBF_AU_TOTAL_PNL</v>
          </cell>
          <cell r="D3693" t="str">
            <v>IBF_AU_REVENUE</v>
          </cell>
          <cell r="E3693" t="str">
            <v>IBF_AU_OP_REV</v>
          </cell>
          <cell r="F3693" t="str">
            <v>IBF_AU_OTHER_REV</v>
          </cell>
          <cell r="G3693" t="str">
            <v>8010022000</v>
          </cell>
        </row>
        <row r="3694">
          <cell r="A3694" t="str">
            <v>8010022100</v>
          </cell>
          <cell r="B3694" t="str">
            <v>SHARE OF RETAIL OPS REV</v>
          </cell>
          <cell r="C3694" t="str">
            <v>IBF_AU_TOTAL_PNL</v>
          </cell>
          <cell r="D3694" t="str">
            <v>IBF_AU_REVENUE</v>
          </cell>
          <cell r="E3694" t="str">
            <v>IBF_AU_OP_REV</v>
          </cell>
          <cell r="F3694" t="str">
            <v>IBF_AU_OTHER_REV</v>
          </cell>
          <cell r="G3694" t="str">
            <v>8010022100</v>
          </cell>
        </row>
        <row r="3695">
          <cell r="A3695" t="str">
            <v>8010022200</v>
          </cell>
          <cell r="B3695" t="str">
            <v>HOTEL OPS REVENUE</v>
          </cell>
          <cell r="C3695" t="str">
            <v>IBF_AU_TOTAL_PNL</v>
          </cell>
          <cell r="D3695" t="str">
            <v>IBF_AU_REVENUE</v>
          </cell>
          <cell r="E3695" t="str">
            <v>IBF_AU_OP_REV</v>
          </cell>
          <cell r="F3695" t="str">
            <v>IBF_AU_OTHER_REV</v>
          </cell>
          <cell r="G3695" t="str">
            <v>8010022200</v>
          </cell>
        </row>
        <row r="3696">
          <cell r="A3696" t="str">
            <v>8010300020</v>
          </cell>
          <cell r="B3696" t="str">
            <v>SUPER FUND CONTRIBUTIONS</v>
          </cell>
          <cell r="C3696" t="str">
            <v>IBF_AU_TOTAL_PNL</v>
          </cell>
          <cell r="D3696" t="str">
            <v>IBF_AU_REVENUE</v>
          </cell>
          <cell r="E3696" t="str">
            <v>IBF_AU_OP_REV</v>
          </cell>
          <cell r="F3696" t="str">
            <v>IBF_AU_OTHER_REV</v>
          </cell>
          <cell r="G3696" t="str">
            <v>8010300020</v>
          </cell>
        </row>
        <row r="3697">
          <cell r="A3697" t="str">
            <v>8030201020</v>
          </cell>
          <cell r="B3697" t="str">
            <v>PROFIT ON SALE UNLISTD EQ AS</v>
          </cell>
          <cell r="C3697" t="str">
            <v>IBF_AU_TOTAL_PNL</v>
          </cell>
          <cell r="D3697" t="str">
            <v>IBF_AU_REVENUE</v>
          </cell>
          <cell r="E3697" t="str">
            <v>IBF_AU_OP_REV</v>
          </cell>
          <cell r="F3697" t="str">
            <v>IBF_AU_OTHER_REV</v>
          </cell>
          <cell r="G3697" t="str">
            <v>8030201020</v>
          </cell>
        </row>
        <row r="3698">
          <cell r="A3698" t="str">
            <v>8030251020</v>
          </cell>
          <cell r="B3698" t="str">
            <v>PROCEED SALE OF OTHER SECU</v>
          </cell>
          <cell r="C3698" t="str">
            <v>IBF_AU_TOTAL_PNL</v>
          </cell>
          <cell r="D3698" t="str">
            <v>IBF_AU_REVENUE</v>
          </cell>
          <cell r="E3698" t="str">
            <v>IBF_AU_OP_REV</v>
          </cell>
          <cell r="F3698" t="str">
            <v>IBF_AU_OTHER_REV</v>
          </cell>
          <cell r="G3698" t="str">
            <v>8030251020</v>
          </cell>
        </row>
        <row r="3699">
          <cell r="A3699" t="str">
            <v>8030301020</v>
          </cell>
          <cell r="B3699" t="str">
            <v>PROFIT ON SALE DEBT SEC AS</v>
          </cell>
          <cell r="C3699" t="str">
            <v>IBF_AU_TOTAL_PNL</v>
          </cell>
          <cell r="D3699" t="str">
            <v>IBF_AU_REVENUE</v>
          </cell>
          <cell r="E3699" t="str">
            <v>IBF_AU_OP_REV</v>
          </cell>
          <cell r="F3699" t="str">
            <v>IBF_AU_OTHER_REV</v>
          </cell>
          <cell r="G3699" t="str">
            <v>8030301020</v>
          </cell>
        </row>
        <row r="3700">
          <cell r="A3700" t="str">
            <v>8032302020</v>
          </cell>
          <cell r="B3700" t="str">
            <v>DEBT INV MATURITY REVAL</v>
          </cell>
          <cell r="C3700" t="str">
            <v>IBF_AU_TOTAL_PNL</v>
          </cell>
          <cell r="D3700" t="str">
            <v>IBF_AU_REVENUE</v>
          </cell>
          <cell r="E3700" t="str">
            <v>IBF_AU_OP_REV</v>
          </cell>
          <cell r="F3700" t="str">
            <v>IBF_AU_OTHER_REV</v>
          </cell>
          <cell r="G3700" t="str">
            <v>8032302020</v>
          </cell>
        </row>
        <row r="3701">
          <cell r="A3701" t="str">
            <v>8032303030</v>
          </cell>
          <cell r="B3701" t="str">
            <v>INVESTMENT PROPERTY FAIR VALUE</v>
          </cell>
          <cell r="C3701" t="str">
            <v>IBF_AU_TOTAL_PNL</v>
          </cell>
          <cell r="D3701" t="str">
            <v>IBF_AU_REVENUE</v>
          </cell>
          <cell r="E3701" t="str">
            <v>IBF_AU_OP_REV</v>
          </cell>
          <cell r="F3701" t="str">
            <v>IBF_AU_OTHER_REV</v>
          </cell>
          <cell r="G3701" t="str">
            <v>8032303030</v>
          </cell>
        </row>
        <row r="3702">
          <cell r="A3702" t="str">
            <v>8069992000</v>
          </cell>
          <cell r="B3702" t="str">
            <v>INTERCO DIVIDEND RECEIVED</v>
          </cell>
          <cell r="C3702" t="str">
            <v>IBF_AU_TOTAL_PNL</v>
          </cell>
          <cell r="D3702" t="str">
            <v>IBF_AU_REVENUE</v>
          </cell>
          <cell r="E3702" t="str">
            <v>IBF_AU_OP_REV</v>
          </cell>
          <cell r="F3702" t="str">
            <v>IBF_AU_OTHER_REV</v>
          </cell>
          <cell r="G3702" t="str">
            <v>8069992000</v>
          </cell>
        </row>
        <row r="3703">
          <cell r="A3703" t="str">
            <v>9719992000</v>
          </cell>
          <cell r="B3703" t="str">
            <v>INTERCO DIST PAID</v>
          </cell>
          <cell r="C3703" t="str">
            <v>IBF_AU_TOTAL_PNL</v>
          </cell>
          <cell r="D3703" t="str">
            <v>IBF_AU_REVENUE</v>
          </cell>
          <cell r="E3703" t="str">
            <v>IBF_AU_OP_REV</v>
          </cell>
          <cell r="F3703" t="str">
            <v>IBF_AU_OTHER_REV</v>
          </cell>
          <cell r="G3703" t="str">
            <v>9719992000</v>
          </cell>
        </row>
        <row r="3704">
          <cell r="A3704" t="str">
            <v>8010101020</v>
          </cell>
          <cell r="B3704" t="str">
            <v>BASE RENT</v>
          </cell>
          <cell r="C3704" t="str">
            <v>IBF_AU_TOTAL_PNL</v>
          </cell>
          <cell r="D3704" t="str">
            <v>IBF_AU_REVENUE</v>
          </cell>
          <cell r="E3704" t="str">
            <v>IBF_AU_OP_REV</v>
          </cell>
          <cell r="F3704" t="str">
            <v>IBF_AU_RENTAL</v>
          </cell>
          <cell r="G3704" t="str">
            <v>8010101020</v>
          </cell>
        </row>
        <row r="3705">
          <cell r="A3705" t="str">
            <v>8010101030</v>
          </cell>
          <cell r="B3705" t="str">
            <v>OTHER RENTAL REVENUE</v>
          </cell>
          <cell r="C3705" t="str">
            <v>IBF_AU_TOTAL_PNL</v>
          </cell>
          <cell r="D3705" t="str">
            <v>IBF_AU_REVENUE</v>
          </cell>
          <cell r="E3705" t="str">
            <v>IBF_AU_OP_REV</v>
          </cell>
          <cell r="F3705" t="str">
            <v>IBF_AU_RENTAL</v>
          </cell>
          <cell r="G3705" t="str">
            <v>8010101030</v>
          </cell>
        </row>
        <row r="3706">
          <cell r="A3706" t="str">
            <v>8010101120</v>
          </cell>
          <cell r="B3706" t="str">
            <v>SPECIALITY RENT</v>
          </cell>
          <cell r="C3706" t="str">
            <v>IBF_AU_TOTAL_PNL</v>
          </cell>
          <cell r="D3706" t="str">
            <v>IBF_AU_REVENUE</v>
          </cell>
          <cell r="E3706" t="str">
            <v>IBF_AU_OP_REV</v>
          </cell>
          <cell r="F3706" t="str">
            <v>IBF_AU_RENTAL</v>
          </cell>
          <cell r="G3706" t="str">
            <v>8010101120</v>
          </cell>
        </row>
        <row r="3707">
          <cell r="A3707" t="str">
            <v>8010101220</v>
          </cell>
          <cell r="B3707" t="str">
            <v>TURNOVER RENT</v>
          </cell>
          <cell r="C3707" t="str">
            <v>IBF_AU_TOTAL_PNL</v>
          </cell>
          <cell r="D3707" t="str">
            <v>IBF_AU_REVENUE</v>
          </cell>
          <cell r="E3707" t="str">
            <v>IBF_AU_OP_REV</v>
          </cell>
          <cell r="F3707" t="str">
            <v>IBF_AU_RENTAL</v>
          </cell>
          <cell r="G3707" t="str">
            <v>8010101220</v>
          </cell>
        </row>
        <row r="3708">
          <cell r="A3708" t="str">
            <v>8010101320</v>
          </cell>
          <cell r="B3708" t="str">
            <v>CAR PARK RENT</v>
          </cell>
          <cell r="C3708" t="str">
            <v>IBF_AU_TOTAL_PNL</v>
          </cell>
          <cell r="D3708" t="str">
            <v>IBF_AU_REVENUE</v>
          </cell>
          <cell r="E3708" t="str">
            <v>IBF_AU_OP_REV</v>
          </cell>
          <cell r="F3708" t="str">
            <v>IBF_AU_RENTAL</v>
          </cell>
          <cell r="G3708" t="str">
            <v>8010101320</v>
          </cell>
        </row>
        <row r="3709">
          <cell r="A3709" t="str">
            <v>9021001013</v>
          </cell>
          <cell r="B3709" t="str">
            <v>REAL ESTATE OPERATIONS RENT</v>
          </cell>
          <cell r="C3709" t="str">
            <v>IBF_AU_TOTAL_PNL</v>
          </cell>
          <cell r="D3709" t="str">
            <v>IBF_AU_REVENUE</v>
          </cell>
          <cell r="E3709" t="str">
            <v>IBF_AU_OP_REV</v>
          </cell>
          <cell r="F3709" t="str">
            <v>IBF_AU_RENTAL</v>
          </cell>
          <cell r="G3709" t="str">
            <v>9021001013</v>
          </cell>
        </row>
        <row r="3710">
          <cell r="A3710" t="str">
            <v>6010000080</v>
          </cell>
          <cell r="B3710" t="str">
            <v>MANAGEMENT FEE REVENUE</v>
          </cell>
          <cell r="C3710" t="str">
            <v>IBF_AU_TOTAL_PNL</v>
          </cell>
          <cell r="D3710" t="str">
            <v>IBF_AU_REVENUE</v>
          </cell>
          <cell r="E3710" t="str">
            <v>IBF_AU_OP_REV</v>
          </cell>
          <cell r="F3710" t="str">
            <v>IBF_AU_SALES_REV</v>
          </cell>
          <cell r="G3710" t="str">
            <v>IBF_AU_SALES_OTH</v>
          </cell>
        </row>
        <row r="3711">
          <cell r="A3711" t="str">
            <v>6021000020</v>
          </cell>
          <cell r="B3711" t="str">
            <v>OTHER COMMISSION INCOME</v>
          </cell>
          <cell r="C3711" t="str">
            <v>IBF_AU_TOTAL_PNL</v>
          </cell>
          <cell r="D3711" t="str">
            <v>IBF_AU_REVENUE</v>
          </cell>
          <cell r="E3711" t="str">
            <v>IBF_AU_OP_REV</v>
          </cell>
          <cell r="F3711" t="str">
            <v>IBF_AU_SALES_REV</v>
          </cell>
          <cell r="G3711" t="str">
            <v>IBF_AU_SALES_OTH</v>
          </cell>
        </row>
        <row r="3712">
          <cell r="A3712" t="str">
            <v>6051000050</v>
          </cell>
          <cell r="B3712" t="str">
            <v>OTHER LEASING FEES</v>
          </cell>
          <cell r="C3712" t="str">
            <v>IBF_AU_TOTAL_PNL</v>
          </cell>
          <cell r="D3712" t="str">
            <v>IBF_AU_REVENUE</v>
          </cell>
          <cell r="E3712" t="str">
            <v>IBF_AU_OP_REV</v>
          </cell>
          <cell r="F3712" t="str">
            <v>IBF_AU_SALES_REV</v>
          </cell>
          <cell r="G3712" t="str">
            <v>IBF_AU_SALES_OTH</v>
          </cell>
        </row>
        <row r="3713">
          <cell r="A3713" t="str">
            <v>8010005100</v>
          </cell>
          <cell r="B3713" t="str">
            <v>CABLE TV ADVERTISING REVENUE</v>
          </cell>
          <cell r="C3713" t="str">
            <v>IBF_AU_TOTAL_PNL</v>
          </cell>
          <cell r="D3713" t="str">
            <v>IBF_AU_REVENUE</v>
          </cell>
          <cell r="E3713" t="str">
            <v>IBF_AU_OP_REV</v>
          </cell>
          <cell r="F3713" t="str">
            <v>IBF_AU_SALES_REV</v>
          </cell>
          <cell r="G3713" t="str">
            <v>IBF_AU_CABLE</v>
          </cell>
        </row>
        <row r="3714">
          <cell r="A3714" t="str">
            <v>8010005110</v>
          </cell>
          <cell r="B3714" t="str">
            <v>CABLE TV BROADBAND REVENUE</v>
          </cell>
          <cell r="C3714" t="str">
            <v>IBF_AU_TOTAL_PNL</v>
          </cell>
          <cell r="D3714" t="str">
            <v>IBF_AU_REVENUE</v>
          </cell>
          <cell r="E3714" t="str">
            <v>IBF_AU_OP_REV</v>
          </cell>
          <cell r="F3714" t="str">
            <v>IBF_AU_SALES_REV</v>
          </cell>
          <cell r="G3714" t="str">
            <v>IBF_AU_CABLE</v>
          </cell>
        </row>
        <row r="3715">
          <cell r="A3715" t="str">
            <v>8010005120</v>
          </cell>
          <cell r="B3715" t="str">
            <v>CABLE TV CHANNEL LEASING REVEN</v>
          </cell>
          <cell r="C3715" t="str">
            <v>IBF_AU_TOTAL_PNL</v>
          </cell>
          <cell r="D3715" t="str">
            <v>IBF_AU_REVENUE</v>
          </cell>
          <cell r="E3715" t="str">
            <v>IBF_AU_OP_REV</v>
          </cell>
          <cell r="F3715" t="str">
            <v>IBF_AU_SALES_REV</v>
          </cell>
          <cell r="G3715" t="str">
            <v>IBF_AU_CABLE</v>
          </cell>
        </row>
        <row r="3716">
          <cell r="A3716" t="str">
            <v>8010005130</v>
          </cell>
          <cell r="B3716" t="str">
            <v>CABLE TV CIRCUIT LEASING REVEN</v>
          </cell>
          <cell r="C3716" t="str">
            <v>IBF_AU_TOTAL_PNL</v>
          </cell>
          <cell r="D3716" t="str">
            <v>IBF_AU_REVENUE</v>
          </cell>
          <cell r="E3716" t="str">
            <v>IBF_AU_OP_REV</v>
          </cell>
          <cell r="F3716" t="str">
            <v>IBF_AU_SALES_REV</v>
          </cell>
          <cell r="G3716" t="str">
            <v>IBF_AU_CABLE</v>
          </cell>
        </row>
        <row r="3717">
          <cell r="A3717" t="str">
            <v>8010005140</v>
          </cell>
          <cell r="B3717" t="str">
            <v>CABLE TV EQUIPMENT SALE REVENU</v>
          </cell>
          <cell r="C3717" t="str">
            <v>IBF_AU_TOTAL_PNL</v>
          </cell>
          <cell r="D3717" t="str">
            <v>IBF_AU_REVENUE</v>
          </cell>
          <cell r="E3717" t="str">
            <v>IBF_AU_OP_REV</v>
          </cell>
          <cell r="F3717" t="str">
            <v>IBF_AU_SALES_REV</v>
          </cell>
          <cell r="G3717" t="str">
            <v>IBF_AU_CABLE</v>
          </cell>
        </row>
        <row r="3718">
          <cell r="A3718" t="str">
            <v>8010005150</v>
          </cell>
          <cell r="B3718" t="str">
            <v>CABLE TV INSTALLATION REVENUE</v>
          </cell>
          <cell r="C3718" t="str">
            <v>IBF_AU_TOTAL_PNL</v>
          </cell>
          <cell r="D3718" t="str">
            <v>IBF_AU_REVENUE</v>
          </cell>
          <cell r="E3718" t="str">
            <v>IBF_AU_OP_REV</v>
          </cell>
          <cell r="F3718" t="str">
            <v>IBF_AU_SALES_REV</v>
          </cell>
          <cell r="G3718" t="str">
            <v>IBF_AU_CABLE</v>
          </cell>
        </row>
        <row r="3719">
          <cell r="A3719" t="str">
            <v>8010005160</v>
          </cell>
          <cell r="B3719" t="str">
            <v>CABLE TV NEWS REVENUE</v>
          </cell>
          <cell r="C3719" t="str">
            <v>IBF_AU_TOTAL_PNL</v>
          </cell>
          <cell r="D3719" t="str">
            <v>IBF_AU_REVENUE</v>
          </cell>
          <cell r="E3719" t="str">
            <v>IBF_AU_OP_REV</v>
          </cell>
          <cell r="F3719" t="str">
            <v>IBF_AU_SALES_REV</v>
          </cell>
          <cell r="G3719" t="str">
            <v>IBF_AU_CABLE</v>
          </cell>
        </row>
        <row r="3720">
          <cell r="A3720" t="str">
            <v>8010005170</v>
          </cell>
          <cell r="B3720" t="str">
            <v>CABLE TV OTHER BROADBAND REVEN</v>
          </cell>
          <cell r="C3720" t="str">
            <v>IBF_AU_TOTAL_PNL</v>
          </cell>
          <cell r="D3720" t="str">
            <v>IBF_AU_REVENUE</v>
          </cell>
          <cell r="E3720" t="str">
            <v>IBF_AU_OP_REV</v>
          </cell>
          <cell r="F3720" t="str">
            <v>IBF_AU_SALES_REV</v>
          </cell>
          <cell r="G3720" t="str">
            <v>IBF_AU_CABLE</v>
          </cell>
        </row>
        <row r="3721">
          <cell r="A3721" t="str">
            <v>8010005180</v>
          </cell>
          <cell r="B3721" t="str">
            <v>CABLE TV OTHER SALES REVENUE</v>
          </cell>
          <cell r="C3721" t="str">
            <v>IBF_AU_TOTAL_PNL</v>
          </cell>
          <cell r="D3721" t="str">
            <v>IBF_AU_REVENUE</v>
          </cell>
          <cell r="E3721" t="str">
            <v>IBF_AU_OP_REV</v>
          </cell>
          <cell r="F3721" t="str">
            <v>IBF_AU_SALES_REV</v>
          </cell>
          <cell r="G3721" t="str">
            <v>IBF_AU_CABLE</v>
          </cell>
        </row>
        <row r="3722">
          <cell r="A3722" t="str">
            <v>8010005190</v>
          </cell>
          <cell r="B3722" t="str">
            <v>CABLE TV PROGRAM AGENT REVENUE</v>
          </cell>
          <cell r="C3722" t="str">
            <v>IBF_AU_TOTAL_PNL</v>
          </cell>
          <cell r="D3722" t="str">
            <v>IBF_AU_REVENUE</v>
          </cell>
          <cell r="E3722" t="str">
            <v>IBF_AU_OP_REV</v>
          </cell>
          <cell r="F3722" t="str">
            <v>IBF_AU_SALES_REV</v>
          </cell>
          <cell r="G3722" t="str">
            <v>IBF_AU_CABLE</v>
          </cell>
        </row>
        <row r="3723">
          <cell r="A3723" t="str">
            <v>8010005200</v>
          </cell>
          <cell r="B3723" t="str">
            <v>CABLE TV SUSCRIPTION REVENUE</v>
          </cell>
          <cell r="C3723" t="str">
            <v>IBF_AU_TOTAL_PNL</v>
          </cell>
          <cell r="D3723" t="str">
            <v>IBF_AU_REVENUE</v>
          </cell>
          <cell r="E3723" t="str">
            <v>IBF_AU_OP_REV</v>
          </cell>
          <cell r="F3723" t="str">
            <v>IBF_AU_SALES_REV</v>
          </cell>
          <cell r="G3723" t="str">
            <v>IBF_AU_CABLE</v>
          </cell>
        </row>
        <row r="3724">
          <cell r="A3724" t="str">
            <v>8010005220</v>
          </cell>
          <cell r="B3724" t="str">
            <v>CABLE TV TIERING OTHER REVENUE</v>
          </cell>
          <cell r="C3724" t="str">
            <v>IBF_AU_TOTAL_PNL</v>
          </cell>
          <cell r="D3724" t="str">
            <v>IBF_AU_REVENUE</v>
          </cell>
          <cell r="E3724" t="str">
            <v>IBF_AU_OP_REV</v>
          </cell>
          <cell r="F3724" t="str">
            <v>IBF_AU_SALES_REV</v>
          </cell>
          <cell r="G3724" t="str">
            <v>IBF_AU_CABLE</v>
          </cell>
        </row>
        <row r="3725">
          <cell r="A3725" t="str">
            <v>8010005230</v>
          </cell>
          <cell r="B3725" t="str">
            <v>CABLE TV TIERING REVENUE</v>
          </cell>
          <cell r="C3725" t="str">
            <v>IBF_AU_TOTAL_PNL</v>
          </cell>
          <cell r="D3725" t="str">
            <v>IBF_AU_REVENUE</v>
          </cell>
          <cell r="E3725" t="str">
            <v>IBF_AU_OP_REV</v>
          </cell>
          <cell r="F3725" t="str">
            <v>IBF_AU_SALES_REV</v>
          </cell>
          <cell r="G3725" t="str">
            <v>IBF_AU_CABLE</v>
          </cell>
        </row>
        <row r="3726">
          <cell r="A3726" t="str">
            <v>8010006000</v>
          </cell>
          <cell r="B3726" t="str">
            <v>NEWSPAPER CIRCULATION REVENUE</v>
          </cell>
          <cell r="C3726" t="str">
            <v>IBF_AU_TOTAL_PNL</v>
          </cell>
          <cell r="D3726" t="str">
            <v>IBF_AU_REVENUE</v>
          </cell>
          <cell r="E3726" t="str">
            <v>IBF_AU_OP_REV</v>
          </cell>
          <cell r="F3726" t="str">
            <v>IBF_AU_SALES_REV</v>
          </cell>
          <cell r="G3726" t="str">
            <v>IBF_AU_NEWSPAPER</v>
          </cell>
        </row>
        <row r="3727">
          <cell r="A3727" t="str">
            <v>8010006010</v>
          </cell>
          <cell r="B3727" t="str">
            <v>NEWSPAPER CLASSIFIED REVENUE</v>
          </cell>
          <cell r="C3727" t="str">
            <v>IBF_AU_TOTAL_PNL</v>
          </cell>
          <cell r="D3727" t="str">
            <v>IBF_AU_REVENUE</v>
          </cell>
          <cell r="E3727" t="str">
            <v>IBF_AU_OP_REV</v>
          </cell>
          <cell r="F3727" t="str">
            <v>IBF_AU_SALES_REV</v>
          </cell>
          <cell r="G3727" t="str">
            <v>IBF_AU_NEWSPAPER</v>
          </cell>
        </row>
        <row r="3728">
          <cell r="A3728" t="str">
            <v>8010006020</v>
          </cell>
          <cell r="B3728" t="str">
            <v>NEWSPAPER DISPLAY REVENUE</v>
          </cell>
          <cell r="C3728" t="str">
            <v>IBF_AU_TOTAL_PNL</v>
          </cell>
          <cell r="D3728" t="str">
            <v>IBF_AU_REVENUE</v>
          </cell>
          <cell r="E3728" t="str">
            <v>IBF_AU_OP_REV</v>
          </cell>
          <cell r="F3728" t="str">
            <v>IBF_AU_SALES_REV</v>
          </cell>
          <cell r="G3728" t="str">
            <v>IBF_AU_NEWSPAPER</v>
          </cell>
        </row>
        <row r="3729">
          <cell r="A3729" t="str">
            <v>8010006030</v>
          </cell>
          <cell r="B3729" t="str">
            <v>NEWSPAPER INTERNET REVENUE</v>
          </cell>
          <cell r="C3729" t="str">
            <v>IBF_AU_TOTAL_PNL</v>
          </cell>
          <cell r="D3729" t="str">
            <v>IBF_AU_REVENUE</v>
          </cell>
          <cell r="E3729" t="str">
            <v>IBF_AU_OP_REV</v>
          </cell>
          <cell r="F3729" t="str">
            <v>IBF_AU_SALES_REV</v>
          </cell>
          <cell r="G3729" t="str">
            <v>IBF_AU_NEWSPAPER</v>
          </cell>
        </row>
        <row r="3730">
          <cell r="A3730" t="str">
            <v>8010006040</v>
          </cell>
          <cell r="B3730" t="str">
            <v>NEWSPAPER OTHER SALES REVENUE</v>
          </cell>
          <cell r="C3730" t="str">
            <v>IBF_AU_TOTAL_PNL</v>
          </cell>
          <cell r="D3730" t="str">
            <v>IBF_AU_REVENUE</v>
          </cell>
          <cell r="E3730" t="str">
            <v>IBF_AU_OP_REV</v>
          </cell>
          <cell r="F3730" t="str">
            <v>IBF_AU_SALES_REV</v>
          </cell>
          <cell r="G3730" t="str">
            <v>IBF_AU_NEWSPAPER</v>
          </cell>
        </row>
        <row r="3731">
          <cell r="A3731" t="str">
            <v>8010006050</v>
          </cell>
          <cell r="B3731" t="str">
            <v>NEWSPAPER PRINTING REVENUE</v>
          </cell>
          <cell r="C3731" t="str">
            <v>IBF_AU_TOTAL_PNL</v>
          </cell>
          <cell r="D3731" t="str">
            <v>IBF_AU_REVENUE</v>
          </cell>
          <cell r="E3731" t="str">
            <v>IBF_AU_OP_REV</v>
          </cell>
          <cell r="F3731" t="str">
            <v>IBF_AU_SALES_REV</v>
          </cell>
          <cell r="G3731" t="str">
            <v>IBF_AU_NEWSPAPER</v>
          </cell>
        </row>
        <row r="3732">
          <cell r="A3732" t="str">
            <v>8010007000</v>
          </cell>
          <cell r="B3732" t="str">
            <v>RADIO FACILITY SHARING REVENUE</v>
          </cell>
          <cell r="C3732" t="str">
            <v>IBF_AU_TOTAL_PNL</v>
          </cell>
          <cell r="D3732" t="str">
            <v>IBF_AU_REVENUE</v>
          </cell>
          <cell r="E3732" t="str">
            <v>IBF_AU_OP_REV</v>
          </cell>
          <cell r="F3732" t="str">
            <v>IBF_AU_SALES_REV</v>
          </cell>
          <cell r="G3732" t="str">
            <v>IBF_AU_FREETOAIR</v>
          </cell>
        </row>
        <row r="3733">
          <cell r="A3733" t="str">
            <v>8010007010</v>
          </cell>
          <cell r="B3733" t="str">
            <v>RADIO LOCAL ADVERTISING REVENU</v>
          </cell>
          <cell r="C3733" t="str">
            <v>IBF_AU_TOTAL_PNL</v>
          </cell>
          <cell r="D3733" t="str">
            <v>IBF_AU_REVENUE</v>
          </cell>
          <cell r="E3733" t="str">
            <v>IBF_AU_OP_REV</v>
          </cell>
          <cell r="F3733" t="str">
            <v>IBF_AU_SALES_REV</v>
          </cell>
          <cell r="G3733" t="str">
            <v>IBF_AU_FREETOAIR</v>
          </cell>
        </row>
        <row r="3734">
          <cell r="A3734" t="str">
            <v>8010007020</v>
          </cell>
          <cell r="B3734" t="str">
            <v>RADIO LOCAL CONTRA ADVERTISING</v>
          </cell>
          <cell r="C3734" t="str">
            <v>IBF_AU_TOTAL_PNL</v>
          </cell>
          <cell r="D3734" t="str">
            <v>IBF_AU_REVENUE</v>
          </cell>
          <cell r="E3734" t="str">
            <v>IBF_AU_OP_REV</v>
          </cell>
          <cell r="F3734" t="str">
            <v>IBF_AU_SALES_REV</v>
          </cell>
          <cell r="G3734" t="str">
            <v>IBF_AU_FREETOAIR</v>
          </cell>
        </row>
        <row r="3735">
          <cell r="A3735" t="str">
            <v>8010007030</v>
          </cell>
          <cell r="B3735" t="str">
            <v>RADIO NATIONAL ADVERTISING REV</v>
          </cell>
          <cell r="C3735" t="str">
            <v>IBF_AU_TOTAL_PNL</v>
          </cell>
          <cell r="D3735" t="str">
            <v>IBF_AU_REVENUE</v>
          </cell>
          <cell r="E3735" t="str">
            <v>IBF_AU_OP_REV</v>
          </cell>
          <cell r="F3735" t="str">
            <v>IBF_AU_SALES_REV</v>
          </cell>
          <cell r="G3735" t="str">
            <v>IBF_AU_FREETOAIR</v>
          </cell>
        </row>
        <row r="3736">
          <cell r="A3736" t="str">
            <v>8010007040</v>
          </cell>
          <cell r="B3736" t="str">
            <v>RADIO NRSA INCOME</v>
          </cell>
          <cell r="C3736" t="str">
            <v>IBF_AU_TOTAL_PNL</v>
          </cell>
          <cell r="D3736" t="str">
            <v>IBF_AU_REVENUE</v>
          </cell>
          <cell r="E3736" t="str">
            <v>IBF_AU_OP_REV</v>
          </cell>
          <cell r="F3736" t="str">
            <v>IBF_AU_SALES_REV</v>
          </cell>
          <cell r="G3736" t="str">
            <v>IBF_AU_FREETOAIR</v>
          </cell>
        </row>
        <row r="3737">
          <cell r="A3737" t="str">
            <v>8010007050</v>
          </cell>
          <cell r="B3737" t="str">
            <v>RADIO OTHER SALES REVENUE</v>
          </cell>
          <cell r="C3737" t="str">
            <v>IBF_AU_TOTAL_PNL</v>
          </cell>
          <cell r="D3737" t="str">
            <v>IBF_AU_REVENUE</v>
          </cell>
          <cell r="E3737" t="str">
            <v>IBF_AU_OP_REV</v>
          </cell>
          <cell r="F3737" t="str">
            <v>IBF_AU_SALES_REV</v>
          </cell>
          <cell r="G3737" t="str">
            <v>IBF_AU_FREETOAIR</v>
          </cell>
        </row>
        <row r="3738">
          <cell r="A3738" t="str">
            <v>8010007060</v>
          </cell>
          <cell r="B3738" t="str">
            <v>TV NATIONAL ADVERTISING REVENU</v>
          </cell>
          <cell r="C3738" t="str">
            <v>IBF_AU_TOTAL_PNL</v>
          </cell>
          <cell r="D3738" t="str">
            <v>IBF_AU_REVENUE</v>
          </cell>
          <cell r="E3738" t="str">
            <v>IBF_AU_OP_REV</v>
          </cell>
          <cell r="F3738" t="str">
            <v>IBF_AU_SALES_REV</v>
          </cell>
          <cell r="G3738" t="str">
            <v>IBF_AU_FREETOAIR</v>
          </cell>
        </row>
        <row r="3739">
          <cell r="A3739" t="str">
            <v>8010007070</v>
          </cell>
          <cell r="B3739" t="str">
            <v>TV LOCAL CONTRA ADVERTISING</v>
          </cell>
          <cell r="C3739" t="str">
            <v>IBF_AU_TOTAL_PNL</v>
          </cell>
          <cell r="D3739" t="str">
            <v>IBF_AU_REVENUE</v>
          </cell>
          <cell r="E3739" t="str">
            <v>IBF_AU_OP_REV</v>
          </cell>
          <cell r="F3739" t="str">
            <v>IBF_AU_SALES_REV</v>
          </cell>
          <cell r="G3739" t="str">
            <v>IBF_AU_FREETOAIR</v>
          </cell>
        </row>
        <row r="3740">
          <cell r="A3740" t="str">
            <v>8010007080</v>
          </cell>
          <cell r="B3740" t="str">
            <v>TV LOCAL ADVERTISING REVENUE</v>
          </cell>
          <cell r="C3740" t="str">
            <v>IBF_AU_TOTAL_PNL</v>
          </cell>
          <cell r="D3740" t="str">
            <v>IBF_AU_REVENUE</v>
          </cell>
          <cell r="E3740" t="str">
            <v>IBF_AU_OP_REV</v>
          </cell>
          <cell r="F3740" t="str">
            <v>IBF_AU_SALES_REV</v>
          </cell>
          <cell r="G3740" t="str">
            <v>IBF_AU_FREETOAIR</v>
          </cell>
        </row>
        <row r="3741">
          <cell r="A3741" t="str">
            <v>8010007090</v>
          </cell>
          <cell r="B3741" t="str">
            <v>TV PRODUCTION REVENUE</v>
          </cell>
          <cell r="C3741" t="str">
            <v>IBF_AU_TOTAL_PNL</v>
          </cell>
          <cell r="D3741" t="str">
            <v>IBF_AU_REVENUE</v>
          </cell>
          <cell r="E3741" t="str">
            <v>IBF_AU_OP_REV</v>
          </cell>
          <cell r="F3741" t="str">
            <v>IBF_AU_SALES_REV</v>
          </cell>
          <cell r="G3741" t="str">
            <v>IBF_AU_FREETOAIR</v>
          </cell>
        </row>
        <row r="3742">
          <cell r="A3742" t="str">
            <v>8010007100</v>
          </cell>
          <cell r="B3742" t="str">
            <v>TV GOVERNMENT GRANTS</v>
          </cell>
          <cell r="C3742" t="str">
            <v>IBF_AU_TOTAL_PNL</v>
          </cell>
          <cell r="D3742" t="str">
            <v>IBF_AU_REVENUE</v>
          </cell>
          <cell r="E3742" t="str">
            <v>IBF_AU_OP_REV</v>
          </cell>
          <cell r="F3742" t="str">
            <v>IBF_AU_SALES_REV</v>
          </cell>
          <cell r="G3742" t="str">
            <v>IBF_AU_FREETOAIR</v>
          </cell>
        </row>
        <row r="3743">
          <cell r="A3743" t="str">
            <v>8010007110</v>
          </cell>
          <cell r="B3743" t="str">
            <v>TV OTHER REVENUE</v>
          </cell>
          <cell r="C3743" t="str">
            <v>IBF_AU_TOTAL_PNL</v>
          </cell>
          <cell r="D3743" t="str">
            <v>IBF_AU_REVENUE</v>
          </cell>
          <cell r="E3743" t="str">
            <v>IBF_AU_OP_REV</v>
          </cell>
          <cell r="F3743" t="str">
            <v>IBF_AU_SALES_REV</v>
          </cell>
          <cell r="G3743" t="str">
            <v>IBF_AU_FREETOAIR</v>
          </cell>
        </row>
        <row r="3744">
          <cell r="A3744" t="str">
            <v>8010102230</v>
          </cell>
          <cell r="B3744" t="str">
            <v>PRODUCT SALES REVENUE</v>
          </cell>
          <cell r="C3744" t="str">
            <v>IBF_AU_TOTAL_PNL</v>
          </cell>
          <cell r="D3744" t="str">
            <v>IBF_AU_REVENUE</v>
          </cell>
          <cell r="E3744" t="str">
            <v>IBF_AU_OP_REV</v>
          </cell>
          <cell r="F3744" t="str">
            <v>IBF_AU_SALES_REV</v>
          </cell>
          <cell r="G3744" t="str">
            <v>IBF_AU_SALES_OTH</v>
          </cell>
        </row>
        <row r="3745">
          <cell r="A3745" t="str">
            <v>8010101520</v>
          </cell>
          <cell r="B3745" t="str">
            <v>TOLL REVENUE</v>
          </cell>
          <cell r="C3745" t="str">
            <v>IBF_AU_TOTAL_PNL</v>
          </cell>
          <cell r="D3745" t="str">
            <v>IBF_AU_REVENUE</v>
          </cell>
          <cell r="E3745" t="str">
            <v>IBF_AU_OP_REV</v>
          </cell>
          <cell r="F3745" t="str">
            <v>IBF_AU_TOLL_REV</v>
          </cell>
          <cell r="G3745" t="str">
            <v>8010101520</v>
          </cell>
        </row>
        <row r="3746">
          <cell r="A3746" t="str">
            <v>8010450020</v>
          </cell>
          <cell r="B3746" t="str">
            <v>UTILITY DISTRIBUTION REVENUE</v>
          </cell>
          <cell r="C3746" t="str">
            <v>IBF_AU_TOTAL_PNL</v>
          </cell>
          <cell r="D3746" t="str">
            <v>IBF_AU_REVENUE</v>
          </cell>
          <cell r="E3746" t="str">
            <v>IBF_AU_OP_REV</v>
          </cell>
          <cell r="F3746" t="str">
            <v>IBF_AU_UTIL_REV</v>
          </cell>
          <cell r="G3746" t="str">
            <v>8010450020</v>
          </cell>
        </row>
        <row r="3747">
          <cell r="A3747" t="str">
            <v>8010450021</v>
          </cell>
          <cell r="B3747" t="str">
            <v>UTILITY METERING REVENUE</v>
          </cell>
          <cell r="C3747" t="str">
            <v>IBF_AU_TOTAL_PNL</v>
          </cell>
          <cell r="D3747" t="str">
            <v>IBF_AU_REVENUE</v>
          </cell>
          <cell r="E3747" t="str">
            <v>IBF_AU_OP_REV</v>
          </cell>
          <cell r="F3747" t="str">
            <v>IBF_AU_UTIL_REV</v>
          </cell>
          <cell r="G3747" t="str">
            <v>8010450021</v>
          </cell>
        </row>
        <row r="3748">
          <cell r="A3748" t="str">
            <v>8010450022</v>
          </cell>
          <cell r="B3748" t="str">
            <v>UTILITY TRANSPORT REVENUE</v>
          </cell>
          <cell r="C3748" t="str">
            <v>IBF_AU_TOTAL_PNL</v>
          </cell>
          <cell r="D3748" t="str">
            <v>IBF_AU_REVENUE</v>
          </cell>
          <cell r="E3748" t="str">
            <v>IBF_AU_OP_REV</v>
          </cell>
          <cell r="F3748" t="str">
            <v>IBF_AU_UTIL_REV</v>
          </cell>
          <cell r="G3748" t="str">
            <v>8010450022</v>
          </cell>
        </row>
        <row r="3749">
          <cell r="A3749" t="str">
            <v>8010450023</v>
          </cell>
          <cell r="B3749" t="str">
            <v>UTILITY CONNECTIONS REVENUE</v>
          </cell>
          <cell r="C3749" t="str">
            <v>IBF_AU_TOTAL_PNL</v>
          </cell>
          <cell r="D3749" t="str">
            <v>IBF_AU_REVENUE</v>
          </cell>
          <cell r="E3749" t="str">
            <v>IBF_AU_OP_REV</v>
          </cell>
          <cell r="F3749" t="str">
            <v>IBF_AU_UTIL_REV</v>
          </cell>
          <cell r="G3749" t="str">
            <v>8010450023</v>
          </cell>
        </row>
        <row r="3750">
          <cell r="A3750" t="str">
            <v>8010450024</v>
          </cell>
          <cell r="B3750" t="str">
            <v>UTILITY CUSTOMER CONTRIBUTIONS</v>
          </cell>
          <cell r="C3750" t="str">
            <v>IBF_AU_TOTAL_PNL</v>
          </cell>
          <cell r="D3750" t="str">
            <v>IBF_AU_REVENUE</v>
          </cell>
          <cell r="E3750" t="str">
            <v>IBF_AU_OP_REV</v>
          </cell>
          <cell r="F3750" t="str">
            <v>IBF_AU_OTHER_REV</v>
          </cell>
          <cell r="G3750" t="str">
            <v>8010450024</v>
          </cell>
        </row>
        <row r="3751">
          <cell r="A3751" t="str">
            <v>8032103120</v>
          </cell>
          <cell r="B3751" t="str">
            <v>LISTED EQ INV (FV) REVAL</v>
          </cell>
          <cell r="C3751" t="str">
            <v>IBF_AU_TOTAL_PNL</v>
          </cell>
          <cell r="D3751" t="str">
            <v>IBF_AU_REVENUE</v>
          </cell>
          <cell r="E3751" t="str">
            <v>IBF_AU_REVAL_REV</v>
          </cell>
          <cell r="F3751" t="str">
            <v>IBF_AU_FX_EFFECT</v>
          </cell>
          <cell r="G3751" t="str">
            <v>8032103120</v>
          </cell>
        </row>
        <row r="3752">
          <cell r="A3752" t="str">
            <v>8032203120</v>
          </cell>
          <cell r="B3752" t="str">
            <v>UNLISTED EQ INV (FV) REVAL</v>
          </cell>
          <cell r="C3752" t="str">
            <v>IBF_AU_TOTAL_PNL</v>
          </cell>
          <cell r="D3752" t="str">
            <v>IBF_AU_REVENUE</v>
          </cell>
          <cell r="E3752" t="str">
            <v>IBF_AU_REVAL_REV</v>
          </cell>
          <cell r="F3752" t="str">
            <v>IBF_AU_FX_EFFECT</v>
          </cell>
          <cell r="G3752" t="str">
            <v>8032203120</v>
          </cell>
        </row>
        <row r="3753">
          <cell r="A3753" t="str">
            <v>8032303020</v>
          </cell>
          <cell r="B3753" t="str">
            <v>DEBT INV SEC (FV) REVAL</v>
          </cell>
          <cell r="C3753" t="str">
            <v>IBF_AU_TOTAL_PNL</v>
          </cell>
          <cell r="D3753" t="str">
            <v>IBF_AU_REVENUE</v>
          </cell>
          <cell r="E3753" t="str">
            <v>IBF_AU_REVAL_REV</v>
          </cell>
          <cell r="F3753" t="str">
            <v>IBF_AU_FX_EFFECT</v>
          </cell>
          <cell r="G3753" t="str">
            <v>8032303020</v>
          </cell>
        </row>
        <row r="3754">
          <cell r="A3754" t="str">
            <v>8032301020</v>
          </cell>
          <cell r="B3754" t="str">
            <v>DEBT INV SEC (AS) REVAL</v>
          </cell>
          <cell r="C3754" t="str">
            <v>IBF_AU_TOTAL_PNL</v>
          </cell>
          <cell r="D3754" t="str">
            <v>IBF_AU_REVENUE</v>
          </cell>
          <cell r="E3754" t="str">
            <v>IBF_AU_REVAL_REV</v>
          </cell>
          <cell r="F3754" t="str">
            <v>IBF_AU_REVALS_IB_ASS</v>
          </cell>
          <cell r="G3754" t="str">
            <v>8032301020</v>
          </cell>
        </row>
        <row r="3755">
          <cell r="A3755" t="str">
            <v>8031101020</v>
          </cell>
          <cell r="B3755" t="str">
            <v>CARRYING VAL LISTED EQU AS</v>
          </cell>
          <cell r="C3755" t="str">
            <v>IBF_AU_TOTAL_PNL</v>
          </cell>
          <cell r="D3755" t="str">
            <v>IBF_AU_REVENUE</v>
          </cell>
          <cell r="E3755" t="str">
            <v>IBF_AU_REVAL_REV</v>
          </cell>
          <cell r="F3755" t="str">
            <v>IBF_AU_REVALS_LIST</v>
          </cell>
          <cell r="G3755" t="str">
            <v>8031101020</v>
          </cell>
        </row>
        <row r="3756">
          <cell r="A3756" t="str">
            <v>8032101120</v>
          </cell>
          <cell r="B3756" t="str">
            <v>LISTED EQ INV (AS) REVAL</v>
          </cell>
          <cell r="C3756" t="str">
            <v>IBF_AU_TOTAL_PNL</v>
          </cell>
          <cell r="D3756" t="str">
            <v>IBF_AU_REVENUE</v>
          </cell>
          <cell r="E3756" t="str">
            <v>IBF_AU_REVAL_REV</v>
          </cell>
          <cell r="F3756" t="str">
            <v>IBF_AU_REVALS_LIST</v>
          </cell>
          <cell r="G3756" t="str">
            <v>8032101120</v>
          </cell>
        </row>
        <row r="3757">
          <cell r="A3757" t="str">
            <v>8031201020</v>
          </cell>
          <cell r="B3757" t="str">
            <v>CARRYING VAL UNLISTD EQ AS</v>
          </cell>
          <cell r="C3757" t="str">
            <v>IBF_AU_TOTAL_PNL</v>
          </cell>
          <cell r="D3757" t="str">
            <v>IBF_AU_REVENUE</v>
          </cell>
          <cell r="E3757" t="str">
            <v>IBF_AU_REVAL_REV</v>
          </cell>
          <cell r="F3757" t="str">
            <v>IBF_AU_REVALS_UNLIST</v>
          </cell>
          <cell r="G3757" t="str">
            <v>8031201020</v>
          </cell>
        </row>
        <row r="3758">
          <cell r="A3758" t="str">
            <v>8056101030</v>
          </cell>
          <cell r="B3758" t="str">
            <v>DISCOUNT ON ACQUISTION OF SUBS</v>
          </cell>
          <cell r="C3758" t="str">
            <v>IBF_AU_TOTAL_PNL</v>
          </cell>
          <cell r="D3758" t="str">
            <v>IBF_AU_REVENUE</v>
          </cell>
          <cell r="E3758" t="str">
            <v>IBF_AU_REVAL_REV</v>
          </cell>
          <cell r="F3758" t="str">
            <v>IBF_AU_REVALS_UNLIST</v>
          </cell>
          <cell r="G3758" t="str">
            <v>8056101030</v>
          </cell>
        </row>
        <row r="3759">
          <cell r="A3759" t="str">
            <v>8131201020</v>
          </cell>
          <cell r="B3759" t="str">
            <v>DIMINUTN OF UNLISTED EQ AS</v>
          </cell>
          <cell r="C3759" t="str">
            <v>IBF_AU_TOTAL_PNL</v>
          </cell>
          <cell r="D3759" t="str">
            <v>IBF_AU_REVENUE</v>
          </cell>
          <cell r="E3759" t="str">
            <v>IBF_AU_REVAL_REV</v>
          </cell>
          <cell r="F3759" t="str">
            <v>IBF_AU_REVALS_UNLIST</v>
          </cell>
          <cell r="G3759" t="str">
            <v>8131201020</v>
          </cell>
        </row>
      </sheetData>
      <sheetData sheetId="9">
        <row r="13">
          <cell r="F13" t="str">
            <v>BS_PL</v>
          </cell>
          <cell r="G13" t="str">
            <v>Note</v>
          </cell>
          <cell r="H13" t="str">
            <v>TOTAL</v>
          </cell>
        </row>
        <row r="14">
          <cell r="F14" t="str">
            <v>IBF_AU_CASH_EQS</v>
          </cell>
          <cell r="G14" t="str">
            <v>1003101020</v>
          </cell>
          <cell r="H14">
            <v>0</v>
          </cell>
        </row>
        <row r="15">
          <cell r="F15" t="str">
            <v>IBF_AU_CASH_EQS</v>
          </cell>
          <cell r="G15" t="str">
            <v>1003151010</v>
          </cell>
          <cell r="H15">
            <v>0</v>
          </cell>
        </row>
        <row r="16">
          <cell r="F16" t="str">
            <v>IBF_AU_CASH_EQS</v>
          </cell>
          <cell r="G16" t="str">
            <v>1003151510</v>
          </cell>
          <cell r="H16">
            <v>0</v>
          </cell>
        </row>
        <row r="17">
          <cell r="F17" t="str">
            <v>IBF_AU_CASH_EQS</v>
          </cell>
          <cell r="G17" t="str">
            <v>1003152010</v>
          </cell>
          <cell r="H17">
            <v>0</v>
          </cell>
        </row>
        <row r="18">
          <cell r="F18" t="str">
            <v>IBF_AU_CASH_EQS</v>
          </cell>
          <cell r="G18" t="str">
            <v>1003152020</v>
          </cell>
          <cell r="H18">
            <v>0</v>
          </cell>
        </row>
        <row r="19">
          <cell r="F19" t="str">
            <v>IBF_AU_CASH_EQS</v>
          </cell>
          <cell r="G19" t="str">
            <v>1003152025</v>
          </cell>
          <cell r="H19">
            <v>0</v>
          </cell>
        </row>
        <row r="20">
          <cell r="F20" t="str">
            <v>IBF_AU_CASH_EQS</v>
          </cell>
          <cell r="G20" t="str">
            <v>1003153520</v>
          </cell>
          <cell r="H20">
            <v>0</v>
          </cell>
        </row>
        <row r="21">
          <cell r="F21" t="str">
            <v>IBF_AU_CASH_EQS</v>
          </cell>
          <cell r="G21" t="str">
            <v>1006101010</v>
          </cell>
          <cell r="H21">
            <v>0</v>
          </cell>
        </row>
        <row r="22">
          <cell r="F22" t="str">
            <v>IBF_AU_CASH_EQS</v>
          </cell>
          <cell r="G22" t="str">
            <v>1006101020</v>
          </cell>
          <cell r="H22">
            <v>0</v>
          </cell>
        </row>
        <row r="23">
          <cell r="F23" t="str">
            <v>IBF_AU_CASH_EQS</v>
          </cell>
          <cell r="G23" t="str">
            <v>1006101510</v>
          </cell>
          <cell r="H23">
            <v>112205374.66</v>
          </cell>
        </row>
        <row r="24">
          <cell r="F24" t="str">
            <v>IBF_AU_CASH_EQS</v>
          </cell>
          <cell r="G24" t="str">
            <v>1006102010</v>
          </cell>
          <cell r="H24">
            <v>0</v>
          </cell>
        </row>
        <row r="25">
          <cell r="F25" t="str">
            <v>IBF_AU_CASH_EQS</v>
          </cell>
          <cell r="G25" t="str">
            <v>1006103520</v>
          </cell>
          <cell r="H25">
            <v>0</v>
          </cell>
        </row>
        <row r="26">
          <cell r="F26" t="str">
            <v>IBF_AU_CASH_EQS</v>
          </cell>
          <cell r="G26" t="str">
            <v>1006301210</v>
          </cell>
          <cell r="H26">
            <v>0</v>
          </cell>
        </row>
        <row r="27">
          <cell r="F27" t="str">
            <v>IBF_AU_CASH_EQS</v>
          </cell>
          <cell r="G27" t="str">
            <v>1006302210</v>
          </cell>
          <cell r="H27">
            <v>0</v>
          </cell>
        </row>
        <row r="28">
          <cell r="F28" t="str">
            <v>IBF_AU_CASH_EQS</v>
          </cell>
          <cell r="G28" t="str">
            <v>1006302620</v>
          </cell>
          <cell r="H28">
            <v>0</v>
          </cell>
        </row>
        <row r="29">
          <cell r="F29" t="str">
            <v>IBF_AU_CASH_EQS</v>
          </cell>
          <cell r="G29" t="str">
            <v>1015102010</v>
          </cell>
          <cell r="H29">
            <v>73500000</v>
          </cell>
        </row>
        <row r="30">
          <cell r="F30" t="str">
            <v>IBF_AU_CASH_EQS</v>
          </cell>
          <cell r="G30" t="str">
            <v>1015102120</v>
          </cell>
          <cell r="H30">
            <v>0</v>
          </cell>
        </row>
        <row r="31">
          <cell r="F31" t="str">
            <v>IBF_AU_CASH_EQS</v>
          </cell>
          <cell r="G31" t="str">
            <v>1015173120</v>
          </cell>
          <cell r="H31">
            <v>0</v>
          </cell>
        </row>
        <row r="32">
          <cell r="F32" t="str">
            <v>IBF_AU_CASH_EQS</v>
          </cell>
          <cell r="G32" t="str">
            <v>1015173510</v>
          </cell>
          <cell r="H32">
            <v>0</v>
          </cell>
        </row>
        <row r="33">
          <cell r="F33" t="str">
            <v>IBF_AU_CASH_EQS</v>
          </cell>
          <cell r="G33" t="str">
            <v>1015173620</v>
          </cell>
          <cell r="H33">
            <v>0</v>
          </cell>
        </row>
        <row r="34">
          <cell r="F34" t="str">
            <v>IBF_AU_CASH_EQS</v>
          </cell>
          <cell r="G34" t="str">
            <v>1015173710</v>
          </cell>
          <cell r="H34">
            <v>0</v>
          </cell>
        </row>
        <row r="35">
          <cell r="F35" t="str">
            <v>IBF_AU_CASH_EQS</v>
          </cell>
          <cell r="G35" t="str">
            <v>1015173810</v>
          </cell>
          <cell r="H35">
            <v>0</v>
          </cell>
        </row>
        <row r="36">
          <cell r="F36" t="str">
            <v>IBF_AU_CASH_EQS</v>
          </cell>
          <cell r="G36" t="str">
            <v>1015174010</v>
          </cell>
          <cell r="H36">
            <v>0</v>
          </cell>
        </row>
        <row r="37">
          <cell r="F37" t="str">
            <v>IBF_AU_CASH_EQS</v>
          </cell>
          <cell r="G37" t="str">
            <v>1015174120</v>
          </cell>
          <cell r="H37">
            <v>0</v>
          </cell>
        </row>
        <row r="38">
          <cell r="F38" t="str">
            <v>IBF_AU_CASH_EQS</v>
          </cell>
          <cell r="G38" t="str">
            <v>1021101020</v>
          </cell>
          <cell r="H38">
            <v>0</v>
          </cell>
        </row>
        <row r="39">
          <cell r="F39" t="str">
            <v>IBF_AU_DERIV_CA</v>
          </cell>
          <cell r="G39" t="str">
            <v>IBF_AU_IR_DER_CA</v>
          </cell>
          <cell r="H39">
            <v>0</v>
          </cell>
        </row>
        <row r="40">
          <cell r="F40" t="str">
            <v>IBF_AU_DERIV_CA</v>
          </cell>
          <cell r="G40" t="str">
            <v>IBF_AU_FX_DER_CA</v>
          </cell>
          <cell r="H40">
            <v>0</v>
          </cell>
        </row>
        <row r="41">
          <cell r="F41" t="str">
            <v>IBF_AU_DERIV_CA</v>
          </cell>
          <cell r="G41" t="str">
            <v>1021152020</v>
          </cell>
          <cell r="H41">
            <v>0</v>
          </cell>
        </row>
        <row r="42">
          <cell r="F42" t="str">
            <v>IBF_AU_DERIV_CA</v>
          </cell>
          <cell r="G42" t="str">
            <v>1021152125</v>
          </cell>
          <cell r="H42">
            <v>0</v>
          </cell>
        </row>
        <row r="43">
          <cell r="F43" t="str">
            <v>IBF_AU_DERIV_CA</v>
          </cell>
          <cell r="G43" t="str">
            <v>1021350025</v>
          </cell>
          <cell r="H43">
            <v>0</v>
          </cell>
        </row>
        <row r="44">
          <cell r="F44" t="str">
            <v>IBF_AU_INV_FIN_C</v>
          </cell>
          <cell r="G44" t="str">
            <v>1033201520</v>
          </cell>
          <cell r="H44">
            <v>0</v>
          </cell>
        </row>
        <row r="45">
          <cell r="F45" t="str">
            <v>IBF_AU_INV_FIN_C</v>
          </cell>
          <cell r="G45" t="str">
            <v>1033251020</v>
          </cell>
          <cell r="H45">
            <v>0</v>
          </cell>
        </row>
        <row r="46">
          <cell r="F46" t="str">
            <v>IBF_AU_OTHER_CA</v>
          </cell>
          <cell r="G46" t="str">
            <v>IBF_AU_OTH_OTH</v>
          </cell>
          <cell r="H46">
            <v>0</v>
          </cell>
        </row>
        <row r="47">
          <cell r="F47" t="str">
            <v>IBF_AU_OTHER_CA</v>
          </cell>
          <cell r="G47" t="str">
            <v>1033251030</v>
          </cell>
          <cell r="H47">
            <v>0</v>
          </cell>
        </row>
        <row r="48">
          <cell r="F48" t="str">
            <v>IBF_AU_OTHER_CA</v>
          </cell>
          <cell r="G48" t="str">
            <v>1033251040</v>
          </cell>
          <cell r="H48">
            <v>0</v>
          </cell>
        </row>
        <row r="49">
          <cell r="F49" t="str">
            <v>IBF_AU_INVENT</v>
          </cell>
          <cell r="G49" t="str">
            <v>IBF_AU_INVENT</v>
          </cell>
          <cell r="H49">
            <v>16331089.59</v>
          </cell>
        </row>
        <row r="50">
          <cell r="F50" t="str">
            <v>IBF_AU_INVENT</v>
          </cell>
          <cell r="G50" t="str">
            <v>IBF_AU_INVENT</v>
          </cell>
          <cell r="H50">
            <v>-4948505.2699999996</v>
          </cell>
        </row>
        <row r="51">
          <cell r="F51" t="str">
            <v>IBF_AU_OTHER_CA</v>
          </cell>
          <cell r="G51" t="str">
            <v>1033255525</v>
          </cell>
          <cell r="H51">
            <v>0</v>
          </cell>
        </row>
        <row r="52">
          <cell r="F52" t="str">
            <v>IBF_AU_OTHER_CA</v>
          </cell>
          <cell r="G52" t="str">
            <v>IBF_AU_OTH_OTH</v>
          </cell>
          <cell r="H52">
            <v>0</v>
          </cell>
        </row>
        <row r="53">
          <cell r="F53" t="str">
            <v>IBF_AU_OTHER_CA</v>
          </cell>
          <cell r="G53" t="str">
            <v>1033991024</v>
          </cell>
          <cell r="H53">
            <v>0</v>
          </cell>
        </row>
        <row r="54">
          <cell r="F54" t="str">
            <v>IBF_AU_OTHER_CA</v>
          </cell>
          <cell r="G54" t="str">
            <v>1051101020</v>
          </cell>
          <cell r="H54">
            <v>0</v>
          </cell>
        </row>
        <row r="55">
          <cell r="F55" t="str">
            <v>IBF_AU_OTHER_CA</v>
          </cell>
          <cell r="G55" t="str">
            <v>1033104020</v>
          </cell>
          <cell r="H55">
            <v>3555836.1100000003</v>
          </cell>
        </row>
        <row r="56">
          <cell r="F56" t="str">
            <v>IBF_AU_RECBLE_C</v>
          </cell>
          <cell r="G56" t="str">
            <v>1024151010</v>
          </cell>
          <cell r="H56">
            <v>0</v>
          </cell>
        </row>
        <row r="57">
          <cell r="F57" t="str">
            <v>IBF_AU_RECBLE_C</v>
          </cell>
          <cell r="G57" t="str">
            <v>IBF_AU_REC_EXT_C</v>
          </cell>
          <cell r="H57">
            <v>0</v>
          </cell>
        </row>
        <row r="58">
          <cell r="F58" t="str">
            <v>IBF_AU_RECBLE_C</v>
          </cell>
          <cell r="G58" t="str">
            <v>IBF_AU_REC_EXT_C</v>
          </cell>
          <cell r="H58">
            <v>0</v>
          </cell>
        </row>
        <row r="59">
          <cell r="F59" t="str">
            <v>IBF_AU_RECBLE_C</v>
          </cell>
          <cell r="G59" t="str">
            <v>IBF_AU_REC_EXTIN_C</v>
          </cell>
          <cell r="H59">
            <v>0</v>
          </cell>
        </row>
        <row r="60">
          <cell r="F60" t="str">
            <v>IBF_AU_RECBLE_C</v>
          </cell>
          <cell r="G60" t="str">
            <v>IBF_AU_REC_EXTIN_C</v>
          </cell>
          <cell r="H60">
            <v>0</v>
          </cell>
        </row>
        <row r="61">
          <cell r="F61" t="str">
            <v>IBF_AU_RECBLE_C</v>
          </cell>
          <cell r="G61" t="str">
            <v>IBF_AU_REC_EXT_C</v>
          </cell>
          <cell r="H61">
            <v>0</v>
          </cell>
        </row>
        <row r="62">
          <cell r="F62" t="str">
            <v>IBF_AU_RECBLE_C</v>
          </cell>
          <cell r="G62" t="str">
            <v>IBF_AU_REC_EXTIN_C</v>
          </cell>
          <cell r="H62">
            <v>0</v>
          </cell>
        </row>
        <row r="63">
          <cell r="F63" t="str">
            <v>IBF_AU_RECBLE_C</v>
          </cell>
          <cell r="G63" t="str">
            <v>IBF_AU_REC_EXT_C</v>
          </cell>
          <cell r="H63">
            <v>0</v>
          </cell>
        </row>
        <row r="64">
          <cell r="F64" t="str">
            <v>IBF_AU_RECBLE_C</v>
          </cell>
          <cell r="G64" t="str">
            <v>IBF_AU_REC_EXT_C</v>
          </cell>
          <cell r="H64">
            <v>0</v>
          </cell>
        </row>
        <row r="65">
          <cell r="F65" t="str">
            <v>IBF_AU_RECBLE_C</v>
          </cell>
          <cell r="G65" t="str">
            <v>IBF_AU_REC_EXT_C</v>
          </cell>
          <cell r="H65">
            <v>0</v>
          </cell>
        </row>
        <row r="66">
          <cell r="F66" t="str">
            <v>IBF_AU_RECBLE_C</v>
          </cell>
          <cell r="G66" t="str">
            <v>IBF_AU_REC_EXT_C</v>
          </cell>
          <cell r="H66">
            <v>0</v>
          </cell>
        </row>
        <row r="67">
          <cell r="F67" t="str">
            <v>IBF_AU_RECBLE_C</v>
          </cell>
          <cell r="G67" t="str">
            <v>IBF_AU_REC_EXT_C</v>
          </cell>
          <cell r="H67">
            <v>0</v>
          </cell>
        </row>
        <row r="68">
          <cell r="F68" t="str">
            <v>IBF_AU_RECBLE_C</v>
          </cell>
          <cell r="G68" t="str">
            <v>IBF_AU_REC_EXT_C</v>
          </cell>
          <cell r="H68">
            <v>6266810.9000000004</v>
          </cell>
        </row>
        <row r="69">
          <cell r="F69" t="str">
            <v>IBF_AU_RECBLE_C</v>
          </cell>
          <cell r="G69" t="str">
            <v>IBF_AU_REC_EXT_C</v>
          </cell>
          <cell r="H69">
            <v>0</v>
          </cell>
        </row>
        <row r="70">
          <cell r="F70" t="str">
            <v>IBF_AU_RECBLE_C</v>
          </cell>
          <cell r="G70" t="str">
            <v>IBF_AU_REC_EXT_C</v>
          </cell>
          <cell r="H70">
            <v>0</v>
          </cell>
        </row>
        <row r="71">
          <cell r="F71" t="str">
            <v>IBF_AU_RECBLE_C</v>
          </cell>
          <cell r="G71" t="str">
            <v>IBF_AU_REC_EXT_C</v>
          </cell>
          <cell r="H71">
            <v>0</v>
          </cell>
        </row>
        <row r="72">
          <cell r="F72" t="str">
            <v>IBF_AU_RECBLE_C</v>
          </cell>
          <cell r="G72" t="str">
            <v>IBF_AU_REC_EXT_C</v>
          </cell>
          <cell r="H72">
            <v>-424472.75</v>
          </cell>
        </row>
        <row r="73">
          <cell r="F73" t="str">
            <v>IBF_AU_RECBLE_C</v>
          </cell>
          <cell r="G73" t="str">
            <v>IBF_AU_REC_EXT_C</v>
          </cell>
          <cell r="H73">
            <v>0</v>
          </cell>
        </row>
        <row r="74">
          <cell r="F74" t="str">
            <v>IBF_AU_RECBLE_C</v>
          </cell>
          <cell r="G74" t="str">
            <v>IBF_AU_REC_EXT_C</v>
          </cell>
          <cell r="H74">
            <v>-659567.96</v>
          </cell>
        </row>
        <row r="75">
          <cell r="F75" t="str">
            <v>IBF_AU_RECBLE_C</v>
          </cell>
          <cell r="G75" t="str">
            <v>IBF_AU_REC_EXT_C</v>
          </cell>
          <cell r="H75">
            <v>0</v>
          </cell>
        </row>
        <row r="76">
          <cell r="F76" t="str">
            <v>IBF_AU_RECBLE_C</v>
          </cell>
          <cell r="G76" t="str">
            <v>IBF_AU_REC_EXT_C</v>
          </cell>
          <cell r="H76">
            <v>0</v>
          </cell>
        </row>
        <row r="77">
          <cell r="F77" t="str">
            <v>IBF_AU_RECBLE_C</v>
          </cell>
          <cell r="G77" t="str">
            <v>IBF_AU_REC_EXT_C</v>
          </cell>
          <cell r="H77">
            <v>0</v>
          </cell>
        </row>
        <row r="78">
          <cell r="F78" t="str">
            <v>IBF_AU_RECBLE_C</v>
          </cell>
          <cell r="G78" t="str">
            <v>IBF_AU_REC_EXT_C</v>
          </cell>
          <cell r="H78">
            <v>0</v>
          </cell>
        </row>
        <row r="79">
          <cell r="F79" t="str">
            <v>IBF_AU_RECBLE_C</v>
          </cell>
          <cell r="G79" t="str">
            <v>IBF_AU_REC_EXT_C</v>
          </cell>
          <cell r="H79">
            <v>0</v>
          </cell>
        </row>
        <row r="80">
          <cell r="F80" t="str">
            <v>IBF_AU_RECBLE_C</v>
          </cell>
          <cell r="G80" t="str">
            <v>IBF_AU_REC_EXT_C</v>
          </cell>
          <cell r="H80">
            <v>0</v>
          </cell>
        </row>
        <row r="81">
          <cell r="F81" t="str">
            <v>IBF_AU_RECBLE_C</v>
          </cell>
          <cell r="G81" t="str">
            <v>IBF_AU_REC_EXT_C</v>
          </cell>
          <cell r="H81">
            <v>0</v>
          </cell>
        </row>
        <row r="82">
          <cell r="F82" t="str">
            <v>IBF_AU_RECBLE_C</v>
          </cell>
          <cell r="G82" t="str">
            <v>IBF_AU_REC_EXT_C</v>
          </cell>
          <cell r="H82">
            <v>0</v>
          </cell>
        </row>
        <row r="83">
          <cell r="F83" t="str">
            <v>IBF_AU_RECBLE_C</v>
          </cell>
          <cell r="G83" t="str">
            <v>IBF_AU_REC_EXT_C</v>
          </cell>
          <cell r="H83">
            <v>0</v>
          </cell>
        </row>
        <row r="84">
          <cell r="F84" t="str">
            <v>IBF_AU_RECBLE_C</v>
          </cell>
          <cell r="G84" t="str">
            <v>IBF_AU_REC_EXT_C</v>
          </cell>
          <cell r="H84">
            <v>0</v>
          </cell>
        </row>
        <row r="85">
          <cell r="F85" t="str">
            <v>IBF_AU_RECBLE_C</v>
          </cell>
          <cell r="G85" t="str">
            <v>IBF_AU_REC_EXT_C</v>
          </cell>
          <cell r="H85">
            <v>0</v>
          </cell>
        </row>
        <row r="86">
          <cell r="F86" t="str">
            <v>IBF_AU_RECBLE_C</v>
          </cell>
          <cell r="G86" t="str">
            <v>IBF_AU_REC_EXT_C</v>
          </cell>
          <cell r="H86">
            <v>0</v>
          </cell>
        </row>
        <row r="87">
          <cell r="F87" t="str">
            <v>IBF_AU_RECBLE_C</v>
          </cell>
          <cell r="G87" t="str">
            <v>IBF_AU_REC_EXT_C</v>
          </cell>
          <cell r="H87">
            <v>0</v>
          </cell>
        </row>
        <row r="88">
          <cell r="F88" t="str">
            <v>IBF_AU_RECBLE_C</v>
          </cell>
          <cell r="G88" t="str">
            <v>IBF_AU_REC_EXT_C</v>
          </cell>
          <cell r="H88">
            <v>0</v>
          </cell>
        </row>
        <row r="89">
          <cell r="F89" t="str">
            <v>IBF_AU_RECBLE_C</v>
          </cell>
          <cell r="G89" t="str">
            <v>IBF_AU_REC_EXT_C</v>
          </cell>
          <cell r="H89">
            <v>0</v>
          </cell>
        </row>
        <row r="90">
          <cell r="F90" t="str">
            <v>IBF_AU_RECBLE_C</v>
          </cell>
          <cell r="G90" t="str">
            <v>IBF_AU_REC_EXT_C</v>
          </cell>
          <cell r="H90">
            <v>0</v>
          </cell>
        </row>
        <row r="91">
          <cell r="F91" t="str">
            <v>IBF_AU_RECBLE_C</v>
          </cell>
          <cell r="G91" t="str">
            <v>IBF_AU_REC_EXT_C</v>
          </cell>
          <cell r="H91">
            <v>0</v>
          </cell>
        </row>
        <row r="92">
          <cell r="F92" t="str">
            <v>IBF_AU_RECBLE_C</v>
          </cell>
          <cell r="G92" t="str">
            <v>REC_RE_C</v>
          </cell>
          <cell r="H92">
            <v>0</v>
          </cell>
        </row>
        <row r="93">
          <cell r="F93" t="str">
            <v>IBF_AU_RECBLE_C</v>
          </cell>
          <cell r="G93" t="str">
            <v>1033991021</v>
          </cell>
          <cell r="H93">
            <v>0</v>
          </cell>
        </row>
        <row r="94">
          <cell r="F94" t="str">
            <v>IBF_AU_RECBLE_C</v>
          </cell>
          <cell r="G94" t="str">
            <v>REC_RE_C</v>
          </cell>
          <cell r="H94">
            <v>0</v>
          </cell>
        </row>
        <row r="95">
          <cell r="F95" t="str">
            <v>IBF_AU_RECBLE_C</v>
          </cell>
          <cell r="G95" t="str">
            <v>REC_RE_C</v>
          </cell>
          <cell r="H95">
            <v>0</v>
          </cell>
        </row>
        <row r="96">
          <cell r="F96" t="str">
            <v>IBF_AU_RECBLE_C</v>
          </cell>
          <cell r="G96" t="str">
            <v>IBF_AU_REC_RE_INT_C</v>
          </cell>
          <cell r="H96">
            <v>0</v>
          </cell>
        </row>
        <row r="97">
          <cell r="F97" t="str">
            <v>IBF_AU_RECBLE_C</v>
          </cell>
          <cell r="G97" t="str">
            <v>IBF_AU_REC_EXT_C</v>
          </cell>
          <cell r="H97">
            <v>0</v>
          </cell>
        </row>
        <row r="98">
          <cell r="F98" t="str">
            <v>IBF_AU_RECBLE_C</v>
          </cell>
          <cell r="G98" t="str">
            <v>IBF_AU_REC_EXT_C</v>
          </cell>
          <cell r="H98">
            <v>0</v>
          </cell>
        </row>
        <row r="99">
          <cell r="F99" t="str">
            <v>IBF_AU_DERIV_NCA</v>
          </cell>
          <cell r="G99" t="str">
            <v>IBF_AU_IR_DER_NCA</v>
          </cell>
          <cell r="H99">
            <v>0</v>
          </cell>
        </row>
        <row r="100">
          <cell r="F100" t="str">
            <v>IBF_AU_DERIV_NCA</v>
          </cell>
          <cell r="G100" t="str">
            <v>IBF_AU_FX_DER_NCA</v>
          </cell>
          <cell r="H100">
            <v>0</v>
          </cell>
        </row>
        <row r="101">
          <cell r="F101" t="str">
            <v>IBF_AU_INTANG_NCA</v>
          </cell>
          <cell r="G101" t="str">
            <v>1048100020</v>
          </cell>
          <cell r="H101">
            <v>650847287.09000003</v>
          </cell>
        </row>
        <row r="102">
          <cell r="F102" t="str">
            <v>IBF_AU_INTANG_NCA</v>
          </cell>
          <cell r="G102" t="str">
            <v>1048110020</v>
          </cell>
          <cell r="H102">
            <v>0</v>
          </cell>
        </row>
        <row r="103">
          <cell r="F103" t="str">
            <v>IBF_AU_INTANG_NCA</v>
          </cell>
          <cell r="G103" t="str">
            <v>1048200020</v>
          </cell>
          <cell r="H103">
            <v>0</v>
          </cell>
        </row>
        <row r="104">
          <cell r="F104" t="str">
            <v>IBF_AU_INTANG_NCA</v>
          </cell>
          <cell r="G104" t="str">
            <v>1048210020</v>
          </cell>
          <cell r="H104">
            <v>0</v>
          </cell>
        </row>
        <row r="105">
          <cell r="F105" t="str">
            <v>IBF_AU_INTANG_NCA</v>
          </cell>
          <cell r="G105" t="str">
            <v>1048301020</v>
          </cell>
          <cell r="H105">
            <v>0</v>
          </cell>
        </row>
        <row r="106">
          <cell r="F106" t="str">
            <v>IBF_AU_INTANG_NCA</v>
          </cell>
          <cell r="G106" t="str">
            <v>1048301120</v>
          </cell>
          <cell r="H106">
            <v>0</v>
          </cell>
        </row>
        <row r="107">
          <cell r="F107" t="str">
            <v>IBF_AU_INTANG_NCA</v>
          </cell>
          <cell r="G107" t="str">
            <v>1048301520</v>
          </cell>
          <cell r="H107">
            <v>0</v>
          </cell>
        </row>
        <row r="108">
          <cell r="F108" t="str">
            <v>IBF_AU_INTANG_NCA</v>
          </cell>
          <cell r="G108" t="str">
            <v>1048301620</v>
          </cell>
          <cell r="H108">
            <v>0</v>
          </cell>
        </row>
        <row r="109">
          <cell r="F109" t="str">
            <v>IBF_AU_INTANG_NCA</v>
          </cell>
          <cell r="G109" t="str">
            <v>1048302020</v>
          </cell>
          <cell r="H109">
            <v>0</v>
          </cell>
        </row>
        <row r="110">
          <cell r="F110" t="str">
            <v>IBF_AU_INTANG_NCA</v>
          </cell>
          <cell r="G110" t="str">
            <v>1048302120</v>
          </cell>
          <cell r="H110">
            <v>0</v>
          </cell>
        </row>
        <row r="111">
          <cell r="F111" t="str">
            <v>IBF_AU_INTANG_NCA</v>
          </cell>
          <cell r="G111" t="str">
            <v>1048302520</v>
          </cell>
          <cell r="H111">
            <v>0</v>
          </cell>
        </row>
        <row r="112">
          <cell r="F112" t="str">
            <v>IBF_AU_INTANG_NCA</v>
          </cell>
          <cell r="G112" t="str">
            <v>1048302620</v>
          </cell>
          <cell r="H112">
            <v>0</v>
          </cell>
        </row>
        <row r="113">
          <cell r="F113" t="str">
            <v>IBF_AU_INTANG_NCA</v>
          </cell>
          <cell r="G113" t="str">
            <v>1048303020</v>
          </cell>
          <cell r="H113">
            <v>0</v>
          </cell>
        </row>
        <row r="114">
          <cell r="F114" t="str">
            <v>IBF_AU_INTANG_NCA</v>
          </cell>
          <cell r="G114" t="str">
            <v>1048303120</v>
          </cell>
          <cell r="H114">
            <v>0</v>
          </cell>
        </row>
        <row r="115">
          <cell r="F115" t="str">
            <v>IBF_AU_INTANG_NCA</v>
          </cell>
          <cell r="G115" t="str">
            <v>1048303520</v>
          </cell>
          <cell r="H115">
            <v>0</v>
          </cell>
        </row>
        <row r="116">
          <cell r="F116" t="str">
            <v>IBF_AU_INTANG_NCA</v>
          </cell>
          <cell r="G116" t="str">
            <v>1048303620</v>
          </cell>
          <cell r="H116">
            <v>0</v>
          </cell>
        </row>
        <row r="117">
          <cell r="F117" t="str">
            <v>IBF_AU_INTANG_NCA</v>
          </cell>
          <cell r="G117" t="str">
            <v>1048304020</v>
          </cell>
          <cell r="H117">
            <v>3247832.65</v>
          </cell>
        </row>
        <row r="118">
          <cell r="F118" t="str">
            <v>IBF_AU_INTANG_NCA</v>
          </cell>
          <cell r="G118" t="str">
            <v>1048304120</v>
          </cell>
          <cell r="H118">
            <v>-2988360.36</v>
          </cell>
        </row>
        <row r="119">
          <cell r="F119" t="str">
            <v>IBF_AU_INTANG_NCA</v>
          </cell>
          <cell r="G119" t="str">
            <v>1048304220</v>
          </cell>
          <cell r="H119">
            <v>0</v>
          </cell>
        </row>
        <row r="120">
          <cell r="F120" t="str">
            <v>IBF_AU_INTANG_NCA</v>
          </cell>
          <cell r="G120" t="str">
            <v>1048304520</v>
          </cell>
          <cell r="H120">
            <v>0</v>
          </cell>
        </row>
        <row r="121">
          <cell r="F121" t="str">
            <v>IBF_AU_INTANG_NCA</v>
          </cell>
          <cell r="G121" t="str">
            <v>1048304620</v>
          </cell>
          <cell r="H121">
            <v>0</v>
          </cell>
        </row>
        <row r="122">
          <cell r="F122" t="str">
            <v>IBF_AU_INTANG_NCA</v>
          </cell>
          <cell r="G122" t="str">
            <v>1048305020</v>
          </cell>
          <cell r="H122">
            <v>0</v>
          </cell>
        </row>
        <row r="123">
          <cell r="F123" t="str">
            <v>IBF_AU_INTANG_NCA</v>
          </cell>
          <cell r="G123" t="str">
            <v>1048305120</v>
          </cell>
          <cell r="H123">
            <v>20250000</v>
          </cell>
        </row>
        <row r="124">
          <cell r="F124" t="str">
            <v>IBF_AU_INTANG_NCA</v>
          </cell>
          <cell r="G124" t="str">
            <v>1048305220</v>
          </cell>
          <cell r="H124">
            <v>-2248263.88</v>
          </cell>
        </row>
        <row r="125">
          <cell r="F125" t="str">
            <v>IBF_AU_INTANG_NCA</v>
          </cell>
          <cell r="G125" t="str">
            <v>1048305520</v>
          </cell>
          <cell r="H125">
            <v>0</v>
          </cell>
        </row>
        <row r="126">
          <cell r="F126" t="str">
            <v>IBF_AU_INTANG_NCA</v>
          </cell>
          <cell r="G126" t="str">
            <v>1048351020</v>
          </cell>
          <cell r="H126">
            <v>0</v>
          </cell>
        </row>
        <row r="127">
          <cell r="F127" t="str">
            <v>IBF_AU_INTANG_NCA</v>
          </cell>
          <cell r="G127" t="str">
            <v>1048351120</v>
          </cell>
          <cell r="H127">
            <v>0</v>
          </cell>
        </row>
        <row r="128">
          <cell r="F128" t="str">
            <v>IBF_AU_INTANG_NCA</v>
          </cell>
          <cell r="G128" t="str">
            <v>1048351220</v>
          </cell>
          <cell r="H128">
            <v>0</v>
          </cell>
        </row>
        <row r="129">
          <cell r="F129" t="str">
            <v>IBF_AU_INTANG_NCA</v>
          </cell>
          <cell r="G129" t="str">
            <v>1048351320</v>
          </cell>
          <cell r="H129">
            <v>0</v>
          </cell>
        </row>
        <row r="130">
          <cell r="F130" t="str">
            <v>IBF_AU_INTANG_NCA</v>
          </cell>
          <cell r="G130" t="str">
            <v>1048355020</v>
          </cell>
          <cell r="H130">
            <v>0</v>
          </cell>
        </row>
        <row r="131">
          <cell r="F131" t="str">
            <v>IBF_AU_INTANG_NCA</v>
          </cell>
          <cell r="G131" t="str">
            <v>1048355120</v>
          </cell>
          <cell r="H131">
            <v>0</v>
          </cell>
        </row>
        <row r="132">
          <cell r="F132" t="str">
            <v>IBF_AU_INTANG_NCA</v>
          </cell>
          <cell r="G132" t="str">
            <v>1048355220</v>
          </cell>
          <cell r="H132">
            <v>0</v>
          </cell>
        </row>
        <row r="133">
          <cell r="F133" t="str">
            <v>IBF_AU_INTANG_NCA</v>
          </cell>
          <cell r="G133" t="str">
            <v>1048355320</v>
          </cell>
          <cell r="H133">
            <v>0</v>
          </cell>
        </row>
        <row r="134">
          <cell r="F134" t="str">
            <v>IBF_AU_INV_EQA</v>
          </cell>
          <cell r="G134" t="str">
            <v>1042151020</v>
          </cell>
          <cell r="H134">
            <v>0</v>
          </cell>
        </row>
        <row r="135">
          <cell r="F135" t="str">
            <v>IBF_AU_INV_EQA</v>
          </cell>
          <cell r="G135" t="str">
            <v>1042151050</v>
          </cell>
          <cell r="H135">
            <v>0</v>
          </cell>
        </row>
        <row r="136">
          <cell r="F136" t="str">
            <v>IBF_AU_INV_FIN</v>
          </cell>
          <cell r="G136" t="str">
            <v>1006101515</v>
          </cell>
          <cell r="H136">
            <v>0</v>
          </cell>
        </row>
        <row r="137">
          <cell r="F137" t="str">
            <v>IBF_AU_INV_FIN</v>
          </cell>
          <cell r="G137" t="str">
            <v>1006102015</v>
          </cell>
          <cell r="H137">
            <v>0</v>
          </cell>
        </row>
        <row r="138">
          <cell r="F138" t="str">
            <v>IBF_AU_INV_FIN</v>
          </cell>
          <cell r="G138" t="str">
            <v>1015153010</v>
          </cell>
          <cell r="H138">
            <v>0</v>
          </cell>
        </row>
        <row r="139">
          <cell r="F139" t="str">
            <v>IBF_AU_INV_FIN</v>
          </cell>
          <cell r="G139" t="str">
            <v>1015154010</v>
          </cell>
          <cell r="H139">
            <v>0</v>
          </cell>
        </row>
        <row r="140">
          <cell r="F140" t="str">
            <v>IBF_AU_INV_FIN</v>
          </cell>
          <cell r="G140" t="str">
            <v>1015173010</v>
          </cell>
          <cell r="H140">
            <v>0</v>
          </cell>
        </row>
        <row r="141">
          <cell r="F141" t="str">
            <v>IBF_AU_INV_FIN</v>
          </cell>
          <cell r="G141" t="str">
            <v>1015351010</v>
          </cell>
          <cell r="H141">
            <v>0</v>
          </cell>
        </row>
        <row r="142">
          <cell r="F142" t="str">
            <v>IBF_AU_INV_FIN</v>
          </cell>
          <cell r="G142" t="str">
            <v>1030101010</v>
          </cell>
          <cell r="H142">
            <v>0</v>
          </cell>
        </row>
        <row r="143">
          <cell r="F143" t="str">
            <v>IBF_AU_INV_FIN</v>
          </cell>
          <cell r="G143" t="str">
            <v>1030101020</v>
          </cell>
          <cell r="H143">
            <v>0</v>
          </cell>
        </row>
        <row r="144">
          <cell r="F144" t="str">
            <v>IBF_AU_INV_FIN</v>
          </cell>
          <cell r="G144" t="str">
            <v>1030101021</v>
          </cell>
          <cell r="H144">
            <v>0</v>
          </cell>
        </row>
        <row r="145">
          <cell r="F145" t="str">
            <v>IBF_AU_INV_FIN</v>
          </cell>
          <cell r="G145" t="str">
            <v>1030101120</v>
          </cell>
          <cell r="H145">
            <v>0</v>
          </cell>
        </row>
        <row r="146">
          <cell r="F146" t="str">
            <v>IBF_AU_INV_FIN</v>
          </cell>
          <cell r="G146" t="str">
            <v>1030151020</v>
          </cell>
          <cell r="H146">
            <v>0</v>
          </cell>
        </row>
        <row r="147">
          <cell r="F147" t="str">
            <v>IBF_AU_INV_FIN</v>
          </cell>
          <cell r="G147" t="str">
            <v>1030151120</v>
          </cell>
          <cell r="H147">
            <v>0</v>
          </cell>
        </row>
        <row r="148">
          <cell r="F148" t="str">
            <v>IBF_AU_INV_FIN</v>
          </cell>
          <cell r="G148" t="str">
            <v>1030152520</v>
          </cell>
          <cell r="H148">
            <v>0</v>
          </cell>
        </row>
        <row r="149">
          <cell r="F149" t="str">
            <v>IBF_AU_INV_FIN</v>
          </cell>
          <cell r="G149" t="str">
            <v>1030152620</v>
          </cell>
          <cell r="H149">
            <v>0</v>
          </cell>
        </row>
        <row r="150">
          <cell r="F150" t="str">
            <v>IBF_AU_INV_FIN</v>
          </cell>
          <cell r="G150" t="str">
            <v>1033251025</v>
          </cell>
          <cell r="H150">
            <v>0</v>
          </cell>
        </row>
        <row r="151">
          <cell r="F151" t="str">
            <v>IBF_AU_INV_FIN</v>
          </cell>
          <cell r="G151" t="str">
            <v>1039991210</v>
          </cell>
          <cell r="H151">
            <v>0</v>
          </cell>
        </row>
        <row r="152">
          <cell r="F152" t="str">
            <v>IBF_AU_INV_FIN</v>
          </cell>
          <cell r="G152" t="str">
            <v>1039991215</v>
          </cell>
          <cell r="H152">
            <v>0</v>
          </cell>
        </row>
        <row r="153">
          <cell r="F153" t="str">
            <v>IBF_AU_INV_FIN</v>
          </cell>
          <cell r="G153" t="str">
            <v>1039991220</v>
          </cell>
          <cell r="H153">
            <v>0</v>
          </cell>
        </row>
        <row r="154">
          <cell r="F154" t="str">
            <v>IBF_AU_INV_FIN</v>
          </cell>
          <cell r="G154" t="str">
            <v>1039991320</v>
          </cell>
          <cell r="H154">
            <v>0</v>
          </cell>
        </row>
        <row r="155">
          <cell r="F155" t="str">
            <v>IBF_AU_INV_FIN</v>
          </cell>
          <cell r="G155" t="str">
            <v>1042153020</v>
          </cell>
          <cell r="H155">
            <v>0</v>
          </cell>
        </row>
        <row r="156">
          <cell r="F156" t="str">
            <v>IBF_AU_INV_FIN</v>
          </cell>
          <cell r="G156" t="str">
            <v>1054100020</v>
          </cell>
          <cell r="H156">
            <v>1</v>
          </cell>
        </row>
        <row r="157">
          <cell r="F157" t="str">
            <v>IBF_AU_INV_FIN</v>
          </cell>
          <cell r="G157" t="str">
            <v>1054100030</v>
          </cell>
          <cell r="H157">
            <v>0</v>
          </cell>
        </row>
        <row r="158">
          <cell r="F158" t="str">
            <v>IBF_AU_INV_FIN</v>
          </cell>
          <cell r="G158" t="str">
            <v>1054600020</v>
          </cell>
          <cell r="H158">
            <v>0</v>
          </cell>
        </row>
        <row r="159">
          <cell r="F159" t="str">
            <v>IBF_AU_INV_FIN</v>
          </cell>
          <cell r="G159" t="str">
            <v>1054900001</v>
          </cell>
          <cell r="H159">
            <v>0</v>
          </cell>
        </row>
        <row r="160">
          <cell r="F160" t="str">
            <v>IBF_AU_INV_FIN</v>
          </cell>
          <cell r="G160" t="str">
            <v>1054900002</v>
          </cell>
          <cell r="H160">
            <v>0</v>
          </cell>
        </row>
        <row r="161">
          <cell r="F161" t="str">
            <v>IBF_AU_INV_FIN</v>
          </cell>
          <cell r="G161" t="str">
            <v>1054900003</v>
          </cell>
          <cell r="H161">
            <v>0</v>
          </cell>
        </row>
        <row r="162">
          <cell r="F162" t="str">
            <v>IBF_AU_INV_FIN</v>
          </cell>
          <cell r="G162" t="str">
            <v>1054990020</v>
          </cell>
          <cell r="H162">
            <v>0</v>
          </cell>
        </row>
        <row r="163">
          <cell r="F163" t="str">
            <v>IBF_AU_INV_PROP</v>
          </cell>
          <cell r="G163" t="str">
            <v>1040101020</v>
          </cell>
          <cell r="H163">
            <v>0</v>
          </cell>
        </row>
        <row r="164">
          <cell r="F164" t="str">
            <v>IBF_AU_INV_PROP</v>
          </cell>
          <cell r="G164" t="str">
            <v>1040104020</v>
          </cell>
          <cell r="H164">
            <v>0</v>
          </cell>
        </row>
        <row r="165">
          <cell r="F165" t="str">
            <v>IBF_AU_OTHER_NCA</v>
          </cell>
          <cell r="G165" t="str">
            <v>1024255525</v>
          </cell>
          <cell r="H165">
            <v>0</v>
          </cell>
        </row>
        <row r="166">
          <cell r="F166" t="str">
            <v>IBF_AU_OTHER_NCA</v>
          </cell>
          <cell r="G166" t="str">
            <v>1033107030</v>
          </cell>
          <cell r="H166">
            <v>0</v>
          </cell>
        </row>
        <row r="167">
          <cell r="F167" t="str">
            <v>IBF_AU_OTHER_NCA</v>
          </cell>
          <cell r="G167" t="str">
            <v>1036102520</v>
          </cell>
          <cell r="H167">
            <v>0</v>
          </cell>
        </row>
        <row r="168">
          <cell r="F168" t="str">
            <v>IBF_AU_PPE</v>
          </cell>
          <cell r="G168" t="str">
            <v>1033202020</v>
          </cell>
          <cell r="H168">
            <v>0</v>
          </cell>
        </row>
        <row r="169">
          <cell r="F169" t="str">
            <v>IBF_AU_PPE</v>
          </cell>
          <cell r="G169" t="str">
            <v>IBF_AU_PPE_PLANT</v>
          </cell>
          <cell r="H169">
            <v>92331.59</v>
          </cell>
        </row>
        <row r="170">
          <cell r="F170" t="str">
            <v>IBF_AU_PPE</v>
          </cell>
          <cell r="G170" t="str">
            <v>IBF_AU_PPE_LHIMP</v>
          </cell>
          <cell r="H170">
            <v>0</v>
          </cell>
        </row>
        <row r="171">
          <cell r="F171" t="str">
            <v>IBF_AU_PPE</v>
          </cell>
          <cell r="G171" t="str">
            <v>IBF_AU_PPE_PLANT_AD</v>
          </cell>
          <cell r="H171">
            <v>-84320.75</v>
          </cell>
        </row>
        <row r="172">
          <cell r="F172" t="str">
            <v>IBF_AU_PPE</v>
          </cell>
          <cell r="G172" t="str">
            <v>IBF_AU_PPE_LHIMP</v>
          </cell>
          <cell r="H172">
            <v>0</v>
          </cell>
        </row>
        <row r="173">
          <cell r="F173" t="str">
            <v>IBF_AU_PPE</v>
          </cell>
          <cell r="G173" t="str">
            <v>IBF_AU_PPE_PLANT</v>
          </cell>
          <cell r="H173">
            <v>3106939.3</v>
          </cell>
        </row>
        <row r="174">
          <cell r="F174" t="str">
            <v>IBF_AU_PPE</v>
          </cell>
          <cell r="G174" t="str">
            <v>IBF_AU_PPE_PLANT_AD</v>
          </cell>
          <cell r="H174">
            <v>-2508196</v>
          </cell>
        </row>
        <row r="175">
          <cell r="F175" t="str">
            <v>IBF_AU_PPE</v>
          </cell>
          <cell r="G175" t="str">
            <v>IBF_AU_PPE_CAPEX</v>
          </cell>
          <cell r="H175">
            <v>129356794.94</v>
          </cell>
        </row>
        <row r="176">
          <cell r="F176" t="str">
            <v>IBF_AU_PPE</v>
          </cell>
          <cell r="G176" t="str">
            <v>IBF_AU_PPE_CAPEX</v>
          </cell>
          <cell r="H176">
            <v>0</v>
          </cell>
        </row>
        <row r="177">
          <cell r="F177" t="str">
            <v>IBF_AU_PPE</v>
          </cell>
          <cell r="G177" t="str">
            <v>IBF_AU_PPE_CAPEX</v>
          </cell>
          <cell r="H177">
            <v>0</v>
          </cell>
        </row>
        <row r="178">
          <cell r="F178" t="str">
            <v>IBF_AU_PPE</v>
          </cell>
          <cell r="G178" t="str">
            <v>IBF_AU_PPE_CAPEX</v>
          </cell>
          <cell r="H178">
            <v>0</v>
          </cell>
        </row>
        <row r="179">
          <cell r="F179" t="str">
            <v>IBF_AU_PPE</v>
          </cell>
          <cell r="G179" t="str">
            <v>IBF_AU_PPE_COMM</v>
          </cell>
          <cell r="H179">
            <v>0</v>
          </cell>
        </row>
        <row r="180">
          <cell r="F180" t="str">
            <v>IBF_AU_PPE</v>
          </cell>
          <cell r="G180" t="str">
            <v>IBF_AU_PPE_COMM</v>
          </cell>
          <cell r="H180">
            <v>0</v>
          </cell>
        </row>
        <row r="181">
          <cell r="F181" t="str">
            <v>IBF_AU_PPE</v>
          </cell>
          <cell r="G181" t="str">
            <v>IBF_AU_PPE_LAND</v>
          </cell>
          <cell r="H181">
            <v>1796279.72</v>
          </cell>
        </row>
        <row r="182">
          <cell r="F182" t="str">
            <v>IBF_AU_PPE</v>
          </cell>
          <cell r="G182" t="str">
            <v>IBF_AU_PPE_BUILD</v>
          </cell>
          <cell r="H182">
            <v>23713195.620000001</v>
          </cell>
        </row>
        <row r="183">
          <cell r="F183" t="str">
            <v>IBF_AU_PPE</v>
          </cell>
          <cell r="G183" t="str">
            <v>IBF_AU_PPE_BUILD_AD</v>
          </cell>
          <cell r="H183">
            <v>-1273735.51</v>
          </cell>
        </row>
        <row r="184">
          <cell r="F184" t="str">
            <v>IBF_AU_PPE</v>
          </cell>
          <cell r="G184" t="str">
            <v>IBF_AU_PPE_MV</v>
          </cell>
          <cell r="H184">
            <v>4187815.98</v>
          </cell>
        </row>
        <row r="185">
          <cell r="F185" t="str">
            <v>IBF_AU_PPE</v>
          </cell>
          <cell r="G185" t="str">
            <v>IBF_AU_PPE_MV</v>
          </cell>
          <cell r="H185">
            <v>0</v>
          </cell>
        </row>
        <row r="186">
          <cell r="F186" t="str">
            <v>IBF_AU_PPE</v>
          </cell>
          <cell r="G186" t="str">
            <v>IBF_AU_PPE_MV</v>
          </cell>
          <cell r="H186">
            <v>0</v>
          </cell>
        </row>
        <row r="187">
          <cell r="F187" t="str">
            <v>IBF_AU_PPE</v>
          </cell>
          <cell r="G187" t="str">
            <v>IBF_AU_PPE_MV_AD</v>
          </cell>
          <cell r="H187">
            <v>-2726325.66</v>
          </cell>
        </row>
        <row r="188">
          <cell r="F188" t="str">
            <v>IBF_AU_PPE</v>
          </cell>
          <cell r="G188" t="str">
            <v>IBF_AU_PPE_PLANT</v>
          </cell>
          <cell r="H188">
            <v>3181339572.4200001</v>
          </cell>
        </row>
        <row r="189">
          <cell r="F189" t="str">
            <v>IBF_AU_PPE</v>
          </cell>
          <cell r="G189" t="str">
            <v>1045451250</v>
          </cell>
          <cell r="H189">
            <v>0</v>
          </cell>
        </row>
        <row r="190">
          <cell r="F190" t="str">
            <v>IBF_AU_PPE</v>
          </cell>
          <cell r="G190" t="str">
            <v>IBF_AU_PPE_PLANT_AD</v>
          </cell>
          <cell r="H190">
            <v>-293274694.06999999</v>
          </cell>
        </row>
        <row r="191">
          <cell r="F191" t="str">
            <v>IBF_AU_PPE</v>
          </cell>
          <cell r="G191" t="str">
            <v>IBF_AU_PPE_TOLL</v>
          </cell>
          <cell r="H191">
            <v>0</v>
          </cell>
        </row>
        <row r="192">
          <cell r="F192" t="str">
            <v>IBF_AU_PPE</v>
          </cell>
          <cell r="G192" t="str">
            <v>IBF_AU_PPE_VEND</v>
          </cell>
          <cell r="H192">
            <v>0</v>
          </cell>
        </row>
        <row r="193">
          <cell r="F193" t="str">
            <v>IBF_AU_PPE</v>
          </cell>
          <cell r="G193" t="str">
            <v>IBF_AU_PPE_TOLL</v>
          </cell>
          <cell r="H193">
            <v>0</v>
          </cell>
        </row>
        <row r="194">
          <cell r="F194" t="str">
            <v>IBF_AU_PPE</v>
          </cell>
          <cell r="G194" t="str">
            <v>IBF_AU_PPE_VEND</v>
          </cell>
          <cell r="H194">
            <v>0</v>
          </cell>
        </row>
        <row r="195">
          <cell r="F195" t="str">
            <v>IBF_AU_PPE</v>
          </cell>
          <cell r="G195" t="str">
            <v>1045626050</v>
          </cell>
          <cell r="H195">
            <v>0</v>
          </cell>
        </row>
        <row r="196">
          <cell r="F196" t="str">
            <v>IBF_AU_PREPAY_NC</v>
          </cell>
          <cell r="G196" t="str">
            <v>1033104025</v>
          </cell>
          <cell r="H196">
            <v>0</v>
          </cell>
        </row>
        <row r="197">
          <cell r="F197" t="str">
            <v>IBF_AU_RECBLE_NC</v>
          </cell>
          <cell r="G197" t="str">
            <v>IBF_AU_REC_RE_NCA</v>
          </cell>
          <cell r="H197">
            <v>0</v>
          </cell>
        </row>
        <row r="198">
          <cell r="F198" t="str">
            <v>IBF_AU_RECBLE_NC</v>
          </cell>
          <cell r="G198" t="str">
            <v>IBF_AU_REC_EXT_NCA</v>
          </cell>
          <cell r="H198">
            <v>0</v>
          </cell>
        </row>
        <row r="199">
          <cell r="F199" t="str">
            <v>IBF_AU_RECBLE_NC</v>
          </cell>
          <cell r="G199" t="str">
            <v>1024253525</v>
          </cell>
          <cell r="H199">
            <v>0</v>
          </cell>
        </row>
        <row r="200">
          <cell r="F200" t="str">
            <v>IBF_AU_RECBLE_NC</v>
          </cell>
          <cell r="G200" t="str">
            <v>IBF_AU_REC_EXT_NCA</v>
          </cell>
          <cell r="H200">
            <v>0</v>
          </cell>
        </row>
        <row r="201">
          <cell r="F201" t="str">
            <v>IBF_AU_RECBLE_NC</v>
          </cell>
          <cell r="G201" t="str">
            <v>IBF_AU_REC_EXT_NCA</v>
          </cell>
          <cell r="H201">
            <v>0</v>
          </cell>
        </row>
        <row r="202">
          <cell r="F202" t="str">
            <v>IBF_AU_RECBLE_NC</v>
          </cell>
          <cell r="G202" t="str">
            <v>IBF_AU_REC_EXT_NCA</v>
          </cell>
          <cell r="H202">
            <v>0</v>
          </cell>
        </row>
        <row r="203">
          <cell r="F203" t="str">
            <v>IBF_AU_RECBLE_NC</v>
          </cell>
          <cell r="G203" t="str">
            <v>IBF_AU_REC_EXT_NCA</v>
          </cell>
          <cell r="H203">
            <v>0</v>
          </cell>
        </row>
        <row r="204">
          <cell r="F204" t="str">
            <v>IBF_AU_RECBLE_NC</v>
          </cell>
          <cell r="G204" t="str">
            <v>IBF_AU_REC_EXT_NCA</v>
          </cell>
          <cell r="H204">
            <v>0</v>
          </cell>
        </row>
        <row r="205">
          <cell r="F205" t="str">
            <v>IBF_AU_OTHER_CA</v>
          </cell>
          <cell r="G205" t="str">
            <v>IBF_AU_REC_RE_NCA</v>
          </cell>
          <cell r="H205">
            <v>15459168.49</v>
          </cell>
        </row>
        <row r="206">
          <cell r="F206" t="str">
            <v>IBF_AU_RECBLE_NC</v>
          </cell>
          <cell r="G206" t="str">
            <v>IBF_AU_REC_RE_NCA</v>
          </cell>
          <cell r="H206">
            <v>0</v>
          </cell>
        </row>
        <row r="207">
          <cell r="F207" t="str">
            <v>IBF_AU_RECBLE_NC</v>
          </cell>
          <cell r="G207" t="str">
            <v>IBF_AU_REC_RE_NCA</v>
          </cell>
          <cell r="H207">
            <v>0</v>
          </cell>
        </row>
        <row r="208">
          <cell r="F208" t="str">
            <v>IBF_AU_RECBLE_NC</v>
          </cell>
          <cell r="G208" t="str">
            <v>IBF_AU_REC_RE_NCA</v>
          </cell>
          <cell r="H208">
            <v>0</v>
          </cell>
        </row>
        <row r="209">
          <cell r="F209" t="str">
            <v>IBF_AU_RECBLE_NC</v>
          </cell>
          <cell r="G209" t="str">
            <v>IBF_AU_REC_RE_NCA</v>
          </cell>
          <cell r="H209">
            <v>0</v>
          </cell>
        </row>
        <row r="210">
          <cell r="F210" t="str">
            <v>IBF_AU_TAX_NCA</v>
          </cell>
          <cell r="G210" t="str">
            <v>1051151020</v>
          </cell>
          <cell r="H210">
            <v>0</v>
          </cell>
        </row>
        <row r="211">
          <cell r="F211" t="str">
            <v>IBF_AU_TOLL_CONC</v>
          </cell>
          <cell r="G211" t="str">
            <v>1048150020</v>
          </cell>
          <cell r="H211">
            <v>0</v>
          </cell>
        </row>
        <row r="212">
          <cell r="F212" t="str">
            <v>IBF_AU_TOLL_CONC</v>
          </cell>
          <cell r="G212" t="str">
            <v>1048160020</v>
          </cell>
          <cell r="H212">
            <v>0</v>
          </cell>
        </row>
        <row r="213">
          <cell r="F213" t="str">
            <v>IBF_AU_OEI_CAP</v>
          </cell>
          <cell r="G213" t="str">
            <v>3012151000</v>
          </cell>
          <cell r="H213">
            <v>0</v>
          </cell>
        </row>
        <row r="214">
          <cell r="F214" t="str">
            <v>IBF_AU_OEI_RESV</v>
          </cell>
          <cell r="G214" t="str">
            <v>3012152500</v>
          </cell>
          <cell r="H214">
            <v>0</v>
          </cell>
        </row>
        <row r="215">
          <cell r="F215" t="str">
            <v>IBF_AU_OEI_RESV</v>
          </cell>
          <cell r="G215" t="str">
            <v>3012152700</v>
          </cell>
          <cell r="H215">
            <v>0</v>
          </cell>
        </row>
        <row r="216">
          <cell r="F216" t="str">
            <v>IBF_AU_OEI_RESV</v>
          </cell>
          <cell r="G216" t="str">
            <v>3012153000</v>
          </cell>
          <cell r="H216">
            <v>0</v>
          </cell>
        </row>
        <row r="217">
          <cell r="F217" t="str">
            <v>IBF_AU_OEI_RET_EARN</v>
          </cell>
          <cell r="G217" t="str">
            <v>3012152000</v>
          </cell>
          <cell r="H217">
            <v>0</v>
          </cell>
        </row>
        <row r="218">
          <cell r="F218" t="str">
            <v>IBF_AU_CONT_EQY</v>
          </cell>
          <cell r="G218" t="str">
            <v>3003101000</v>
          </cell>
          <cell r="H218">
            <v>-483527105.90000004</v>
          </cell>
        </row>
        <row r="219">
          <cell r="F219" t="str">
            <v>IBF_AU_CONT_EQY</v>
          </cell>
          <cell r="G219" t="str">
            <v>3003101500</v>
          </cell>
          <cell r="H219">
            <v>0</v>
          </cell>
        </row>
        <row r="220">
          <cell r="F220" t="str">
            <v>IBF_AU_CONT_EQY</v>
          </cell>
          <cell r="G220" t="str">
            <v>3003101600</v>
          </cell>
          <cell r="H220">
            <v>0</v>
          </cell>
        </row>
        <row r="221">
          <cell r="F221" t="str">
            <v>IBF_AU_CONT_EQY</v>
          </cell>
          <cell r="G221" t="str">
            <v>3003101700</v>
          </cell>
          <cell r="H221">
            <v>0</v>
          </cell>
        </row>
        <row r="222">
          <cell r="F222" t="str">
            <v>IBF_AU_CONT_EQY</v>
          </cell>
          <cell r="G222" t="str">
            <v>3003101722</v>
          </cell>
          <cell r="H222">
            <v>0</v>
          </cell>
        </row>
        <row r="223">
          <cell r="F223" t="str">
            <v>IBF_AU_CONT_EQY</v>
          </cell>
          <cell r="G223" t="str">
            <v>3003102000</v>
          </cell>
          <cell r="H223">
            <v>0</v>
          </cell>
        </row>
        <row r="224">
          <cell r="F224" t="str">
            <v>IBF_AU_CONT_EQY</v>
          </cell>
          <cell r="G224" t="str">
            <v>3003102500</v>
          </cell>
          <cell r="H224">
            <v>0</v>
          </cell>
        </row>
        <row r="225">
          <cell r="F225" t="str">
            <v>IBF_AU_CONT_EQY</v>
          </cell>
          <cell r="G225" t="str">
            <v>3003152020</v>
          </cell>
          <cell r="H225">
            <v>0</v>
          </cell>
        </row>
        <row r="226">
          <cell r="F226" t="str">
            <v>IBF_AU_CONT_EQY</v>
          </cell>
          <cell r="G226" t="str">
            <v>3012151500</v>
          </cell>
          <cell r="H226">
            <v>0</v>
          </cell>
        </row>
        <row r="227">
          <cell r="F227" t="str">
            <v>IBF_AU_RESERVES</v>
          </cell>
          <cell r="G227" t="str">
            <v>IBF_AU_FCTR</v>
          </cell>
          <cell r="H227">
            <v>0</v>
          </cell>
        </row>
        <row r="228">
          <cell r="F228" t="str">
            <v>IBF_AU_RESERVES</v>
          </cell>
          <cell r="G228" t="str">
            <v>IBF_AU_FCTR</v>
          </cell>
          <cell r="H228">
            <v>0</v>
          </cell>
        </row>
        <row r="229">
          <cell r="F229" t="str">
            <v>IBF_AU_RESERVES</v>
          </cell>
          <cell r="G229" t="str">
            <v>3009101500</v>
          </cell>
          <cell r="H229">
            <v>0</v>
          </cell>
        </row>
        <row r="230">
          <cell r="F230" t="str">
            <v>IBF_AU_RESERVES</v>
          </cell>
          <cell r="G230" t="str">
            <v>3009102000</v>
          </cell>
          <cell r="H230">
            <v>0</v>
          </cell>
        </row>
        <row r="231">
          <cell r="F231" t="str">
            <v>IBF_AU_RESERVES</v>
          </cell>
          <cell r="G231" t="str">
            <v>3009151000</v>
          </cell>
          <cell r="H231">
            <v>53234518.770000003</v>
          </cell>
        </row>
        <row r="232">
          <cell r="F232" t="str">
            <v>IBF_AU_RESERVES</v>
          </cell>
          <cell r="G232" t="str">
            <v>3009151500</v>
          </cell>
          <cell r="H232">
            <v>0</v>
          </cell>
        </row>
        <row r="233">
          <cell r="F233" t="str">
            <v>IBF_AU_RESERVES</v>
          </cell>
          <cell r="G233" t="str">
            <v>3009201000</v>
          </cell>
          <cell r="H233">
            <v>0</v>
          </cell>
        </row>
        <row r="234">
          <cell r="F234" t="str">
            <v>IBF_AU_RESERVES</v>
          </cell>
          <cell r="G234" t="str">
            <v>3009201500</v>
          </cell>
          <cell r="H234">
            <v>0</v>
          </cell>
        </row>
        <row r="235">
          <cell r="F235" t="str">
            <v>IBF_AU_RESERVES</v>
          </cell>
          <cell r="G235" t="str">
            <v>3009251000</v>
          </cell>
          <cell r="H235">
            <v>0</v>
          </cell>
        </row>
        <row r="236">
          <cell r="F236" t="str">
            <v>IBF_AU_RESERVES</v>
          </cell>
          <cell r="G236" t="str">
            <v>3009251500</v>
          </cell>
          <cell r="H236">
            <v>0</v>
          </cell>
        </row>
        <row r="237">
          <cell r="F237" t="str">
            <v>IBF_AU_RESERVES</v>
          </cell>
          <cell r="G237" t="str">
            <v>3009251550</v>
          </cell>
          <cell r="H237">
            <v>0</v>
          </cell>
        </row>
        <row r="238">
          <cell r="F238" t="str">
            <v>IBF_AU_RESERVES</v>
          </cell>
          <cell r="G238" t="str">
            <v>3009252000</v>
          </cell>
          <cell r="H238">
            <v>0</v>
          </cell>
        </row>
        <row r="239">
          <cell r="F239" t="str">
            <v>IBF_AU_RESERVES</v>
          </cell>
          <cell r="G239" t="str">
            <v>3009301000</v>
          </cell>
          <cell r="H239">
            <v>0</v>
          </cell>
        </row>
        <row r="240">
          <cell r="F240" t="str">
            <v>IBF_AU_RESERVES</v>
          </cell>
          <cell r="G240" t="str">
            <v>3009301500</v>
          </cell>
          <cell r="H240">
            <v>0</v>
          </cell>
        </row>
        <row r="241">
          <cell r="F241" t="str">
            <v>IBF_AU_RESERVES</v>
          </cell>
          <cell r="G241" t="str">
            <v>3009351000</v>
          </cell>
          <cell r="H241">
            <v>0</v>
          </cell>
        </row>
        <row r="242">
          <cell r="F242" t="str">
            <v>IBF_AU_RESERVES</v>
          </cell>
          <cell r="G242" t="str">
            <v>3009351500</v>
          </cell>
          <cell r="H242">
            <v>0</v>
          </cell>
        </row>
        <row r="243">
          <cell r="F243" t="str">
            <v>IBF_AU_RESERVES</v>
          </cell>
          <cell r="G243" t="str">
            <v>3009352000</v>
          </cell>
          <cell r="H243">
            <v>0</v>
          </cell>
        </row>
        <row r="244">
          <cell r="F244" t="str">
            <v>IBF_AU_RESERVES</v>
          </cell>
          <cell r="G244" t="str">
            <v>3009352500</v>
          </cell>
          <cell r="H244">
            <v>0</v>
          </cell>
        </row>
        <row r="245">
          <cell r="F245" t="str">
            <v>IBF_AU_RESERVES</v>
          </cell>
          <cell r="G245" t="str">
            <v>3009353000</v>
          </cell>
          <cell r="H245">
            <v>0</v>
          </cell>
        </row>
        <row r="246">
          <cell r="F246" t="str">
            <v>IBF_AU_RESERVES</v>
          </cell>
          <cell r="G246" t="str">
            <v>3009353500</v>
          </cell>
          <cell r="H246">
            <v>0</v>
          </cell>
        </row>
        <row r="247">
          <cell r="F247" t="str">
            <v>IBF_AU_RESERVES</v>
          </cell>
          <cell r="G247" t="str">
            <v>3009354000</v>
          </cell>
          <cell r="H247">
            <v>0</v>
          </cell>
        </row>
        <row r="248">
          <cell r="F248" t="str">
            <v>IBF_AU_RESERVES</v>
          </cell>
          <cell r="G248" t="str">
            <v>3009401000</v>
          </cell>
          <cell r="H248">
            <v>0</v>
          </cell>
        </row>
        <row r="249">
          <cell r="F249" t="str">
            <v>IBF_AU_RESERVES</v>
          </cell>
          <cell r="G249" t="str">
            <v>3009401500</v>
          </cell>
          <cell r="H249">
            <v>0</v>
          </cell>
        </row>
        <row r="250">
          <cell r="F250" t="str">
            <v>IBF_AU_RESERVES</v>
          </cell>
          <cell r="G250" t="str">
            <v>3009401510</v>
          </cell>
          <cell r="H250">
            <v>0</v>
          </cell>
        </row>
        <row r="251">
          <cell r="F251" t="str">
            <v>IBF_AU_RESERVES</v>
          </cell>
          <cell r="G251" t="str">
            <v>3009451000</v>
          </cell>
          <cell r="H251">
            <v>0</v>
          </cell>
        </row>
        <row r="252">
          <cell r="F252" t="str">
            <v>IBF_AU_RET_EARN</v>
          </cell>
          <cell r="G252" t="str">
            <v>3006101000</v>
          </cell>
          <cell r="H252">
            <v>-132294932.88</v>
          </cell>
        </row>
        <row r="253">
          <cell r="F253" t="str">
            <v>IBF_AU_RET_EARN</v>
          </cell>
          <cell r="G253" t="str">
            <v>3006101500</v>
          </cell>
          <cell r="H253">
            <v>0</v>
          </cell>
        </row>
        <row r="254">
          <cell r="F254" t="str">
            <v>IBF_AU_RET_EARN</v>
          </cell>
          <cell r="G254" t="str">
            <v>3006102000</v>
          </cell>
          <cell r="H254">
            <v>0</v>
          </cell>
        </row>
        <row r="255">
          <cell r="F255" t="str">
            <v>IBF_AU_ACC_EXP</v>
          </cell>
          <cell r="G255" t="str">
            <v>2027201010</v>
          </cell>
          <cell r="H255">
            <v>-30304242.439999998</v>
          </cell>
        </row>
        <row r="256">
          <cell r="F256" t="str">
            <v>IBF_AU_ACC_EXP</v>
          </cell>
          <cell r="G256" t="str">
            <v>2027201020</v>
          </cell>
          <cell r="H256">
            <v>-9303471.25</v>
          </cell>
        </row>
        <row r="257">
          <cell r="F257" t="str">
            <v>IBF_AU_ACC_EXP</v>
          </cell>
          <cell r="G257" t="str">
            <v>2027201521</v>
          </cell>
          <cell r="H257">
            <v>0</v>
          </cell>
        </row>
        <row r="258">
          <cell r="F258" t="str">
            <v>IBF_AU_ACC_EXP</v>
          </cell>
          <cell r="G258" t="str">
            <v>2027254520</v>
          </cell>
          <cell r="H258">
            <v>0</v>
          </cell>
        </row>
        <row r="259">
          <cell r="F259" t="str">
            <v>IBF_AU_ACC_EXP</v>
          </cell>
          <cell r="G259" t="str">
            <v>2027256006</v>
          </cell>
          <cell r="H259">
            <v>0</v>
          </cell>
        </row>
        <row r="260">
          <cell r="F260" t="str">
            <v>IBF_AU_ACC_EXP</v>
          </cell>
          <cell r="G260" t="str">
            <v>2027256012</v>
          </cell>
          <cell r="H260">
            <v>0</v>
          </cell>
        </row>
        <row r="261">
          <cell r="F261" t="str">
            <v>IBF_AU_ACC_EXP</v>
          </cell>
          <cell r="G261" t="str">
            <v>2027256206</v>
          </cell>
          <cell r="H261">
            <v>0</v>
          </cell>
        </row>
        <row r="262">
          <cell r="F262" t="str">
            <v>IBF_AU_ACC_EXP</v>
          </cell>
          <cell r="G262" t="str">
            <v>2048101510</v>
          </cell>
          <cell r="H262">
            <v>0</v>
          </cell>
        </row>
        <row r="263">
          <cell r="F263" t="str">
            <v>IBF_AU_CREDITORS_CL</v>
          </cell>
          <cell r="G263" t="str">
            <v>IBF_AU_PAY_EXT</v>
          </cell>
          <cell r="H263">
            <v>-7660038.3799999999</v>
          </cell>
        </row>
        <row r="264">
          <cell r="F264" t="str">
            <v>IBF_AU_CREDITORS_CL</v>
          </cell>
          <cell r="G264" t="str">
            <v>IBF_AU_PAY_EXT</v>
          </cell>
          <cell r="H264">
            <v>0</v>
          </cell>
        </row>
        <row r="265">
          <cell r="F265" t="str">
            <v>IBF_AU_CREDITORS_CL</v>
          </cell>
          <cell r="G265" t="str">
            <v>IBF_AU_PAY_EXT</v>
          </cell>
          <cell r="H265">
            <v>0</v>
          </cell>
        </row>
        <row r="266">
          <cell r="F266" t="str">
            <v>IBF_AU_CREDITORS_CL</v>
          </cell>
          <cell r="G266" t="str">
            <v>IBF_AU_PAY_EXT</v>
          </cell>
          <cell r="H266">
            <v>0</v>
          </cell>
        </row>
        <row r="267">
          <cell r="F267" t="str">
            <v>IBF_AU_CREDITORS_CL</v>
          </cell>
          <cell r="G267" t="str">
            <v>IBF_AU_PAY_EXT</v>
          </cell>
          <cell r="H267">
            <v>0</v>
          </cell>
        </row>
        <row r="268">
          <cell r="F268" t="str">
            <v>IBF_AU_CREDITORS_CL</v>
          </cell>
          <cell r="G268" t="str">
            <v>IBF_AU_PAY_EXT</v>
          </cell>
          <cell r="H268">
            <v>0</v>
          </cell>
        </row>
        <row r="269">
          <cell r="F269" t="str">
            <v>IBF_AU_CREDITORS_CL</v>
          </cell>
          <cell r="G269" t="str">
            <v>IBF_AU_PAY_EXT</v>
          </cell>
          <cell r="H269">
            <v>0</v>
          </cell>
        </row>
        <row r="270">
          <cell r="F270" t="str">
            <v>IBF_AU_CREDITORS_CL</v>
          </cell>
          <cell r="G270" t="str">
            <v>IBF_AU_PAY_EXT</v>
          </cell>
          <cell r="H270">
            <v>0</v>
          </cell>
        </row>
        <row r="271">
          <cell r="F271" t="str">
            <v>IBF_AU_CREDITORS_CL</v>
          </cell>
          <cell r="G271" t="str">
            <v>2027151520</v>
          </cell>
          <cell r="H271">
            <v>0</v>
          </cell>
        </row>
        <row r="272">
          <cell r="F272" t="str">
            <v>IBF_AU_CREDITORS_CL</v>
          </cell>
          <cell r="G272" t="str">
            <v>2027252023</v>
          </cell>
          <cell r="H272">
            <v>0</v>
          </cell>
        </row>
        <row r="273">
          <cell r="F273" t="str">
            <v>IBF_AU_CREDITORS_CL</v>
          </cell>
          <cell r="G273" t="str">
            <v>IBF_AU_PAY_EXT</v>
          </cell>
          <cell r="H273">
            <v>0</v>
          </cell>
        </row>
        <row r="274">
          <cell r="F274" t="str">
            <v>IBF_AU_CREDITORS_CL</v>
          </cell>
          <cell r="G274" t="str">
            <v>IBF_AU_PAY_EXT</v>
          </cell>
          <cell r="H274">
            <v>0</v>
          </cell>
        </row>
        <row r="275">
          <cell r="F275" t="str">
            <v>IBF_AU_CREDITORS_CL</v>
          </cell>
          <cell r="G275" t="str">
            <v>IBF_AU_PAY_EXT</v>
          </cell>
          <cell r="H275">
            <v>0</v>
          </cell>
        </row>
        <row r="276">
          <cell r="F276" t="str">
            <v>IBF_AU_CREDITORS_CL</v>
          </cell>
          <cell r="G276" t="str">
            <v>IBF_AU_PAY_EXT</v>
          </cell>
          <cell r="H276">
            <v>0</v>
          </cell>
        </row>
        <row r="277">
          <cell r="F277" t="str">
            <v>IBF_AU_CREDITORS_CL</v>
          </cell>
          <cell r="G277" t="str">
            <v>IBF_AU_PAY_EXT</v>
          </cell>
          <cell r="H277">
            <v>0</v>
          </cell>
        </row>
        <row r="278">
          <cell r="F278" t="str">
            <v>IBF_AU_CREDITORS_CL</v>
          </cell>
          <cell r="G278" t="str">
            <v>IBF_AU_PAY_EXT</v>
          </cell>
          <cell r="H278">
            <v>0</v>
          </cell>
        </row>
        <row r="279">
          <cell r="F279" t="str">
            <v>IBF_AU_CREDITORS_CL</v>
          </cell>
          <cell r="G279" t="str">
            <v>IBF_AU_PAY_EXT</v>
          </cell>
          <cell r="H279">
            <v>0</v>
          </cell>
        </row>
        <row r="280">
          <cell r="F280" t="str">
            <v>IBF_AU_CREDITORS_CL</v>
          </cell>
          <cell r="G280" t="str">
            <v>IBF_AU_PAY_EXT</v>
          </cell>
          <cell r="H280">
            <v>0</v>
          </cell>
        </row>
        <row r="281">
          <cell r="F281" t="str">
            <v>IBF_AU_CREDITORS_CL</v>
          </cell>
          <cell r="G281" t="str">
            <v>IBF_AU_PAY_EXT</v>
          </cell>
          <cell r="H281">
            <v>0</v>
          </cell>
        </row>
        <row r="282">
          <cell r="F282" t="str">
            <v>IBF_AU_CREDITORS_CL</v>
          </cell>
          <cell r="G282" t="str">
            <v>IBF_AU_PAY_EXT</v>
          </cell>
          <cell r="H282">
            <v>0</v>
          </cell>
        </row>
        <row r="283">
          <cell r="F283" t="str">
            <v>IBF_AU_CREDITORS_CL</v>
          </cell>
          <cell r="G283" t="str">
            <v>IBF_AU_PAY_EXT</v>
          </cell>
          <cell r="H283">
            <v>0</v>
          </cell>
        </row>
        <row r="284">
          <cell r="F284" t="str">
            <v>IBF_AU_CREDITORS_CL</v>
          </cell>
          <cell r="G284" t="str">
            <v>IBF_AU_PAY_EXT</v>
          </cell>
          <cell r="H284">
            <v>0</v>
          </cell>
        </row>
        <row r="285">
          <cell r="F285" t="str">
            <v>IBF_AU_CREDITORS_CL</v>
          </cell>
          <cell r="G285" t="str">
            <v>IBF_AU_PAY_EXT</v>
          </cell>
          <cell r="H285">
            <v>0</v>
          </cell>
        </row>
        <row r="286">
          <cell r="F286" t="str">
            <v>IBF_AU_CREDITORS_CL</v>
          </cell>
          <cell r="G286" t="str">
            <v>IBF_AU_PAY_EXT</v>
          </cell>
          <cell r="H286">
            <v>0</v>
          </cell>
        </row>
        <row r="287">
          <cell r="F287" t="str">
            <v>IBF_AU_CREDITORS_CL</v>
          </cell>
          <cell r="G287" t="str">
            <v>IBF_AU_PAY_EXT</v>
          </cell>
          <cell r="H287">
            <v>0</v>
          </cell>
        </row>
        <row r="288">
          <cell r="F288" t="str">
            <v>IBF_AU_CREDITORS_CL</v>
          </cell>
          <cell r="G288" t="str">
            <v>2027256535</v>
          </cell>
          <cell r="H288">
            <v>0</v>
          </cell>
        </row>
        <row r="289">
          <cell r="F289" t="str">
            <v>IBF_AU_CREDITORS_CL</v>
          </cell>
          <cell r="G289" t="str">
            <v>IBF_AU_PAY_EXT</v>
          </cell>
          <cell r="H289">
            <v>-125655.69999999911</v>
          </cell>
        </row>
        <row r="290">
          <cell r="F290" t="str">
            <v>IBF_AU_CREDITORS_CL</v>
          </cell>
          <cell r="G290" t="str">
            <v>IBF_AU_PAY_RE</v>
          </cell>
          <cell r="H290">
            <v>0</v>
          </cell>
        </row>
        <row r="291">
          <cell r="F291" t="str">
            <v>IBF_AU_CREDITORS_CL</v>
          </cell>
          <cell r="G291" t="str">
            <v>IBF_AU_RE_INT</v>
          </cell>
          <cell r="H291">
            <v>0</v>
          </cell>
        </row>
        <row r="292">
          <cell r="F292" t="str">
            <v>IBF_AU_OTHER_CL</v>
          </cell>
          <cell r="G292" t="str">
            <v>2027253520</v>
          </cell>
          <cell r="H292">
            <v>0</v>
          </cell>
        </row>
        <row r="293">
          <cell r="F293" t="str">
            <v>IBF_AU_DEF_REV</v>
          </cell>
          <cell r="G293" t="str">
            <v>2027259540</v>
          </cell>
          <cell r="H293">
            <v>-27213196.870000001</v>
          </cell>
        </row>
        <row r="294">
          <cell r="F294" t="str">
            <v>IBF_AU_DERIV_CL</v>
          </cell>
          <cell r="G294" t="str">
            <v>2012201620</v>
          </cell>
          <cell r="H294">
            <v>0</v>
          </cell>
        </row>
        <row r="295">
          <cell r="F295" t="str">
            <v>IBF_AU_DERIV_CL</v>
          </cell>
          <cell r="G295" t="str">
            <v>IBF_AU_IR_DER_CL</v>
          </cell>
          <cell r="H295">
            <v>0</v>
          </cell>
        </row>
        <row r="296">
          <cell r="F296" t="str">
            <v>IBF_AU_DERIV_CL</v>
          </cell>
          <cell r="G296" t="str">
            <v>IBF_AU_FX_DER_CL</v>
          </cell>
          <cell r="H296">
            <v>0</v>
          </cell>
        </row>
        <row r="297">
          <cell r="F297" t="str">
            <v>IBF_AU_DERIV_CL</v>
          </cell>
          <cell r="G297" t="str">
            <v>2015103520</v>
          </cell>
          <cell r="H297">
            <v>0</v>
          </cell>
        </row>
        <row r="298">
          <cell r="F298" t="str">
            <v>IBF_AU_DISTN_LIAB</v>
          </cell>
          <cell r="G298" t="str">
            <v>2039101020</v>
          </cell>
          <cell r="H298">
            <v>0</v>
          </cell>
        </row>
        <row r="299">
          <cell r="F299" t="str">
            <v>IBF_AU_DISTN_LIAB</v>
          </cell>
          <cell r="G299" t="str">
            <v>2039101220</v>
          </cell>
          <cell r="H299">
            <v>0</v>
          </cell>
        </row>
        <row r="300">
          <cell r="F300" t="str">
            <v>IBF_AU_DISTN_LIAB</v>
          </cell>
          <cell r="G300" t="str">
            <v>2039101520</v>
          </cell>
          <cell r="H300">
            <v>0</v>
          </cell>
        </row>
        <row r="301">
          <cell r="F301" t="str">
            <v>IBF_AU_IB_FIN_CL</v>
          </cell>
          <cell r="G301" t="str">
            <v>2003101010</v>
          </cell>
          <cell r="H301">
            <v>0</v>
          </cell>
        </row>
        <row r="302">
          <cell r="F302" t="str">
            <v>IBF_AU_IB_FIN_CL</v>
          </cell>
          <cell r="G302" t="str">
            <v>2003104010</v>
          </cell>
          <cell r="H302">
            <v>0</v>
          </cell>
        </row>
        <row r="303">
          <cell r="F303" t="str">
            <v>IBF_AU_IB_FIN_CL</v>
          </cell>
          <cell r="G303" t="str">
            <v>IBF_AU_IB_EXT_CL</v>
          </cell>
          <cell r="H303">
            <v>0</v>
          </cell>
        </row>
        <row r="304">
          <cell r="F304" t="str">
            <v>IBF_AU_IB_FIN_CL</v>
          </cell>
          <cell r="G304" t="str">
            <v>IBF_AU_IB_EXT_CL</v>
          </cell>
          <cell r="H304">
            <v>0</v>
          </cell>
        </row>
        <row r="305">
          <cell r="F305" t="str">
            <v>IBF_AU_IB_FIN_CL</v>
          </cell>
          <cell r="G305" t="str">
            <v>IBF_AU_IB_EXT_CL</v>
          </cell>
          <cell r="H305">
            <v>0</v>
          </cell>
        </row>
        <row r="306">
          <cell r="F306" t="str">
            <v>IBF_AU_IB_FIN_CL</v>
          </cell>
          <cell r="G306" t="str">
            <v>IBF_AU_IB_EXT_CL</v>
          </cell>
          <cell r="H306">
            <v>0</v>
          </cell>
        </row>
        <row r="307">
          <cell r="F307" t="str">
            <v>IBF_AU_IB_FIN_CL</v>
          </cell>
          <cell r="G307" t="str">
            <v>IBF_AU_IB_EXT_CL</v>
          </cell>
          <cell r="H307">
            <v>0</v>
          </cell>
        </row>
        <row r="308">
          <cell r="F308" t="str">
            <v>IBF_AU_IB_FIN_CL</v>
          </cell>
          <cell r="G308" t="str">
            <v>IBF_AU_IB_EXT_CL</v>
          </cell>
          <cell r="H308">
            <v>0</v>
          </cell>
        </row>
        <row r="309">
          <cell r="F309" t="str">
            <v>IBF_AU_IB_FIN_CL</v>
          </cell>
          <cell r="G309" t="str">
            <v>IBF_AU_IB_EXT_CL</v>
          </cell>
          <cell r="H309">
            <v>0</v>
          </cell>
        </row>
        <row r="310">
          <cell r="F310" t="str">
            <v>IBF_AU_CREDITORS_CL</v>
          </cell>
          <cell r="G310" t="str">
            <v>IBF_AU_IB_EXT_CL</v>
          </cell>
          <cell r="H310">
            <v>0</v>
          </cell>
        </row>
        <row r="311">
          <cell r="F311" t="str">
            <v>IBF_AU_IB_FIN_CL</v>
          </cell>
          <cell r="G311" t="str">
            <v>IBF_AU_IB_EXT_CL</v>
          </cell>
          <cell r="H311">
            <v>0</v>
          </cell>
        </row>
        <row r="312">
          <cell r="F312" t="str">
            <v>IBF_AU_IB_FIN_CL</v>
          </cell>
          <cell r="G312" t="str">
            <v>IBF_AU_IB_EXT_CL</v>
          </cell>
          <cell r="H312">
            <v>0</v>
          </cell>
        </row>
        <row r="313">
          <cell r="F313" t="str">
            <v>IBF_AU_IB_FIN_CL</v>
          </cell>
          <cell r="G313" t="str">
            <v>IBF_AU_IB_EXT_CL</v>
          </cell>
          <cell r="H313">
            <v>0</v>
          </cell>
        </row>
        <row r="314">
          <cell r="F314" t="str">
            <v>IBF_AU_IB_FIN_CL</v>
          </cell>
          <cell r="G314" t="str">
            <v>IBF_AU_IB_EXT_CL</v>
          </cell>
          <cell r="H314">
            <v>0</v>
          </cell>
        </row>
        <row r="315">
          <cell r="F315" t="str">
            <v>IBF_AU_IB_FIN_CL</v>
          </cell>
          <cell r="G315" t="str">
            <v>IBF_AU_IB_EXT_CL</v>
          </cell>
          <cell r="H315">
            <v>0</v>
          </cell>
        </row>
        <row r="316">
          <cell r="F316" t="str">
            <v>IBF_AU_IB_FIN_CL</v>
          </cell>
          <cell r="G316" t="str">
            <v>2021301520</v>
          </cell>
          <cell r="H316">
            <v>0</v>
          </cell>
        </row>
        <row r="317">
          <cell r="F317" t="str">
            <v>IBF_AU_IB_FIN_CL</v>
          </cell>
          <cell r="G317" t="str">
            <v>IBF_AU_IB_EXT_CL</v>
          </cell>
          <cell r="H317">
            <v>0</v>
          </cell>
        </row>
        <row r="318">
          <cell r="F318" t="str">
            <v>IBF_AU_IB_FIN_CL</v>
          </cell>
          <cell r="G318" t="str">
            <v>IBF_AU_IB_EXT_CL</v>
          </cell>
          <cell r="H318">
            <v>0</v>
          </cell>
        </row>
        <row r="319">
          <cell r="F319" t="str">
            <v>IBF_AU_IB_FIN_CL</v>
          </cell>
          <cell r="G319" t="str">
            <v>2036102010</v>
          </cell>
          <cell r="H319">
            <v>0</v>
          </cell>
        </row>
        <row r="320">
          <cell r="F320" t="str">
            <v>IBF_AU_IB_FIN_CL</v>
          </cell>
          <cell r="G320" t="str">
            <v>IBF_AU_IB_EXT_CL</v>
          </cell>
          <cell r="H320">
            <v>0</v>
          </cell>
        </row>
        <row r="321">
          <cell r="F321" t="str">
            <v>IBF_AU_IB_FIN_CL</v>
          </cell>
          <cell r="G321" t="str">
            <v>2048202510</v>
          </cell>
          <cell r="H321">
            <v>0</v>
          </cell>
        </row>
        <row r="322">
          <cell r="F322" t="str">
            <v>IBF_AU_CREDITORS_CL</v>
          </cell>
          <cell r="G322" t="str">
            <v>2027152010</v>
          </cell>
          <cell r="H322">
            <v>0</v>
          </cell>
        </row>
        <row r="323">
          <cell r="F323" t="str">
            <v>IBF_AU_OTHER_CL</v>
          </cell>
          <cell r="G323" t="str">
            <v>2027251030</v>
          </cell>
          <cell r="H323">
            <v>0</v>
          </cell>
        </row>
        <row r="324">
          <cell r="F324" t="str">
            <v>IBF_AU_OTHER_CL</v>
          </cell>
          <cell r="G324" t="str">
            <v>2027251040</v>
          </cell>
          <cell r="H324">
            <v>0</v>
          </cell>
        </row>
        <row r="325">
          <cell r="F325" t="str">
            <v>IBF_AU_OTHER_CL</v>
          </cell>
          <cell r="G325" t="str">
            <v>2027259521</v>
          </cell>
          <cell r="H325">
            <v>0</v>
          </cell>
        </row>
        <row r="326">
          <cell r="F326" t="str">
            <v>IBF_AU_OTHER_CL</v>
          </cell>
          <cell r="G326" t="str">
            <v>2027301120</v>
          </cell>
          <cell r="H326">
            <v>0</v>
          </cell>
        </row>
        <row r="327">
          <cell r="F327" t="str">
            <v>IBF_AU_OTHER_CL</v>
          </cell>
          <cell r="G327" t="str">
            <v>2027304020</v>
          </cell>
          <cell r="H327">
            <v>0</v>
          </cell>
        </row>
        <row r="328">
          <cell r="F328" t="str">
            <v>IBF_AU_PROVN_CL</v>
          </cell>
          <cell r="G328" t="str">
            <v>2027202020</v>
          </cell>
          <cell r="H328">
            <v>0</v>
          </cell>
        </row>
        <row r="329">
          <cell r="F329" t="str">
            <v>IBF_AU_PROVN_CL</v>
          </cell>
          <cell r="G329" t="str">
            <v>2027202021</v>
          </cell>
          <cell r="H329">
            <v>0</v>
          </cell>
        </row>
        <row r="330">
          <cell r="F330" t="str">
            <v>IBF_AU_PROVN_CL</v>
          </cell>
          <cell r="G330" t="str">
            <v>2039151020</v>
          </cell>
          <cell r="H330">
            <v>-3565950.73</v>
          </cell>
        </row>
        <row r="331">
          <cell r="F331" t="str">
            <v>IBF_AU_PROVN_CL</v>
          </cell>
          <cell r="G331" t="str">
            <v>2039151520</v>
          </cell>
          <cell r="H331">
            <v>0</v>
          </cell>
        </row>
        <row r="332">
          <cell r="F332" t="str">
            <v>IBF_AU_PROVN_CL</v>
          </cell>
          <cell r="G332" t="str">
            <v>2039152020</v>
          </cell>
          <cell r="H332">
            <v>-1284520.29</v>
          </cell>
        </row>
        <row r="333">
          <cell r="F333" t="str">
            <v>IBF_AU_TAX_CL</v>
          </cell>
          <cell r="G333" t="str">
            <v>2030100020</v>
          </cell>
          <cell r="H333">
            <v>0</v>
          </cell>
        </row>
        <row r="334">
          <cell r="F334" t="str">
            <v>IBF_AU_TAX_CL</v>
          </cell>
          <cell r="G334" t="str">
            <v>2030101020</v>
          </cell>
          <cell r="H334">
            <v>0</v>
          </cell>
        </row>
        <row r="335">
          <cell r="F335" t="str">
            <v>IBF_AU_TAX_CL</v>
          </cell>
          <cell r="G335" t="str">
            <v>2030990020</v>
          </cell>
          <cell r="H335">
            <v>0</v>
          </cell>
        </row>
        <row r="336">
          <cell r="F336" t="str">
            <v>IBF_AU_CON_NCL</v>
          </cell>
          <cell r="G336" t="str">
            <v>2027102021</v>
          </cell>
          <cell r="H336">
            <v>0</v>
          </cell>
        </row>
        <row r="337">
          <cell r="F337" t="str">
            <v>IBF_AU_CREDITORS_NCL</v>
          </cell>
          <cell r="G337" t="str">
            <v>IBF_AU_PAY_EXT_NCL</v>
          </cell>
          <cell r="H337">
            <v>0</v>
          </cell>
        </row>
        <row r="338">
          <cell r="F338" t="str">
            <v>IBF_AU_CREDITORS_NCL</v>
          </cell>
          <cell r="G338" t="str">
            <v>IBF_AU_PAY_EXT_NCL</v>
          </cell>
          <cell r="H338">
            <v>0</v>
          </cell>
        </row>
        <row r="339">
          <cell r="F339" t="str">
            <v>IBF_AU_CREDITORS_NCL</v>
          </cell>
          <cell r="G339" t="str">
            <v>IBF_AU_PAY_EXT_NCL</v>
          </cell>
          <cell r="H339">
            <v>0</v>
          </cell>
        </row>
        <row r="340">
          <cell r="F340" t="str">
            <v>IBF_AU_CREDITORS_NCL</v>
          </cell>
          <cell r="G340" t="str">
            <v>IBF_AU_PAY_RE_NCL</v>
          </cell>
          <cell r="H340">
            <v>0</v>
          </cell>
        </row>
        <row r="341">
          <cell r="F341" t="str">
            <v>IBF_AU_CREDITORS_NCL</v>
          </cell>
          <cell r="G341" t="str">
            <v>IBF_AU_PAY_RE_NCL</v>
          </cell>
          <cell r="H341">
            <v>0</v>
          </cell>
        </row>
        <row r="342">
          <cell r="F342" t="str">
            <v>IBF_AU_CREDITORS_NCL</v>
          </cell>
          <cell r="G342" t="str">
            <v>IBF_AU_PAY_RE_NCL</v>
          </cell>
          <cell r="H342">
            <v>0</v>
          </cell>
        </row>
        <row r="343">
          <cell r="F343" t="str">
            <v>IBF_AU_CREDITORS_NCL</v>
          </cell>
          <cell r="G343" t="str">
            <v>IBF_AU_PAY_RE_NCL</v>
          </cell>
          <cell r="H343">
            <v>0</v>
          </cell>
        </row>
        <row r="344">
          <cell r="F344" t="str">
            <v>IBF_AU_DERIV_NCL</v>
          </cell>
          <cell r="G344" t="str">
            <v>IBF_AU_IR_DER_NCL</v>
          </cell>
          <cell r="H344">
            <v>0</v>
          </cell>
        </row>
        <row r="345">
          <cell r="F345" t="str">
            <v>IBF_AU_DERIV_NCL</v>
          </cell>
          <cell r="G345" t="str">
            <v>IBF_AU_IR_DER_NCL</v>
          </cell>
          <cell r="H345">
            <v>-95295015.590000004</v>
          </cell>
        </row>
        <row r="346">
          <cell r="F346" t="str">
            <v>IBF_AU_DERIV_NCL</v>
          </cell>
          <cell r="G346" t="str">
            <v>IBF_AU_FX_DER_NCL</v>
          </cell>
          <cell r="H346">
            <v>0</v>
          </cell>
        </row>
        <row r="347">
          <cell r="F347" t="str">
            <v>IBF_AU_OTH_PROVN_NCL</v>
          </cell>
          <cell r="G347" t="str">
            <v>2039151525</v>
          </cell>
          <cell r="H347">
            <v>-2891478.69</v>
          </cell>
        </row>
        <row r="348">
          <cell r="F348" t="str">
            <v>IBF_AU_EMP_PROVN</v>
          </cell>
          <cell r="G348" t="str">
            <v>2039152025</v>
          </cell>
          <cell r="H348">
            <v>0</v>
          </cell>
        </row>
        <row r="349">
          <cell r="F349" t="str">
            <v>IBF_AU_EMP_PROVN</v>
          </cell>
          <cell r="G349" t="str">
            <v>2039152040</v>
          </cell>
          <cell r="H349">
            <v>0</v>
          </cell>
        </row>
        <row r="350">
          <cell r="F350" t="str">
            <v>IBF_AU_IB_FIN_NCL</v>
          </cell>
          <cell r="G350" t="str">
            <v>IBF_AU_IB_EXT_NCL</v>
          </cell>
          <cell r="H350">
            <v>0</v>
          </cell>
        </row>
        <row r="351">
          <cell r="F351" t="str">
            <v>IBF_AU_IB_FIN_NCL</v>
          </cell>
          <cell r="G351" t="str">
            <v>IBF_AU_IB_EXT_NCL</v>
          </cell>
          <cell r="H351">
            <v>0</v>
          </cell>
        </row>
        <row r="352">
          <cell r="F352" t="str">
            <v>IBF_AU_IB_FIN_NCL</v>
          </cell>
          <cell r="G352" t="str">
            <v>2018101011</v>
          </cell>
          <cell r="H352">
            <v>0</v>
          </cell>
        </row>
        <row r="353">
          <cell r="F353" t="str">
            <v>IBF_AU_IB_FIN_NCL</v>
          </cell>
          <cell r="G353" t="str">
            <v>IBF_AU_IB_EXT_NCL</v>
          </cell>
          <cell r="H353">
            <v>0</v>
          </cell>
        </row>
        <row r="354">
          <cell r="F354" t="str">
            <v>IBF_AU_IB_FIN_NCL</v>
          </cell>
          <cell r="G354" t="str">
            <v>IBF_AU_IB_EXT_NCL</v>
          </cell>
          <cell r="H354">
            <v>0</v>
          </cell>
        </row>
        <row r="355">
          <cell r="F355" t="str">
            <v>IBF_AU_IB_FIN_NCL</v>
          </cell>
          <cell r="G355" t="str">
            <v>2021301010</v>
          </cell>
          <cell r="H355">
            <v>0</v>
          </cell>
        </row>
        <row r="356">
          <cell r="F356" t="str">
            <v>IBF_AU_IB_FIN_NCL</v>
          </cell>
          <cell r="G356" t="str">
            <v>2021301525</v>
          </cell>
          <cell r="H356">
            <v>0</v>
          </cell>
        </row>
        <row r="357">
          <cell r="F357" t="str">
            <v>IBF_AU_IB_FIN_NCL</v>
          </cell>
          <cell r="G357" t="str">
            <v>2021351010</v>
          </cell>
          <cell r="H357">
            <v>0</v>
          </cell>
        </row>
        <row r="358">
          <cell r="F358" t="str">
            <v>IBF_AU_IB_FIN_NCL</v>
          </cell>
          <cell r="G358" t="str">
            <v>IBF_AU_IB_EXT_NCL</v>
          </cell>
          <cell r="H358">
            <v>0</v>
          </cell>
        </row>
        <row r="359">
          <cell r="F359" t="str">
            <v>IBF_AU_IB_FIN_NCL</v>
          </cell>
          <cell r="G359" t="str">
            <v>IBF_AU_IB_EXT_NCL</v>
          </cell>
          <cell r="H359">
            <v>0</v>
          </cell>
        </row>
        <row r="360">
          <cell r="F360" t="str">
            <v>IBF_AU_IB_FIN_NCL</v>
          </cell>
          <cell r="G360" t="str">
            <v>2021401520</v>
          </cell>
          <cell r="H360">
            <v>0</v>
          </cell>
        </row>
        <row r="361">
          <cell r="F361" t="str">
            <v>IBF_AU_IB_FIN_NCL</v>
          </cell>
          <cell r="G361" t="str">
            <v>2021451020</v>
          </cell>
          <cell r="H361">
            <v>0</v>
          </cell>
        </row>
        <row r="362">
          <cell r="F362" t="str">
            <v>IBF_AU_IB_FIN_NCL</v>
          </cell>
          <cell r="G362" t="str">
            <v>2021452010</v>
          </cell>
          <cell r="H362">
            <v>0</v>
          </cell>
        </row>
        <row r="363">
          <cell r="F363" t="str">
            <v>IBF_AU_IB_FIN_NCL</v>
          </cell>
          <cell r="G363" t="str">
            <v>2021452030</v>
          </cell>
          <cell r="H363">
            <v>0</v>
          </cell>
        </row>
        <row r="364">
          <cell r="F364" t="str">
            <v>IBF_AU_IB_FIN_NCL</v>
          </cell>
          <cell r="G364" t="str">
            <v>2021454010</v>
          </cell>
          <cell r="H364">
            <v>0</v>
          </cell>
        </row>
        <row r="365">
          <cell r="F365" t="str">
            <v>IBF_AU_IB_FIN_NCL</v>
          </cell>
          <cell r="G365" t="str">
            <v>2027259510</v>
          </cell>
          <cell r="H365">
            <v>0</v>
          </cell>
        </row>
        <row r="366">
          <cell r="F366" t="str">
            <v>IBF_AU_IB_FIN_NCL</v>
          </cell>
          <cell r="G366" t="str">
            <v>2036102015</v>
          </cell>
          <cell r="H366">
            <v>0</v>
          </cell>
        </row>
        <row r="367">
          <cell r="F367" t="str">
            <v>IBF_AU_IB_FIN_NCL</v>
          </cell>
          <cell r="G367" t="str">
            <v>IBF_AU_IB_RE_NCL</v>
          </cell>
          <cell r="H367">
            <v>-108000000</v>
          </cell>
        </row>
        <row r="368">
          <cell r="F368" t="str">
            <v>IBF_AU_IB_FIN_NCL</v>
          </cell>
          <cell r="G368" t="str">
            <v>2036991020</v>
          </cell>
          <cell r="H368">
            <v>0</v>
          </cell>
        </row>
        <row r="369">
          <cell r="F369" t="str">
            <v>IBF_AU_IB_FIN_NCL</v>
          </cell>
          <cell r="G369" t="str">
            <v>IBF_AU_IB_RE_NCL</v>
          </cell>
          <cell r="H369">
            <v>0</v>
          </cell>
        </row>
        <row r="370">
          <cell r="F370" t="str">
            <v>IBF_AU_IB_FIN_NCL</v>
          </cell>
          <cell r="G370" t="str">
            <v>IBF_AU_IB_EXT_NCL</v>
          </cell>
          <cell r="H370">
            <v>0</v>
          </cell>
        </row>
        <row r="371">
          <cell r="F371" t="str">
            <v>IBF_AU_IB_FIN_NCL</v>
          </cell>
          <cell r="G371" t="str">
            <v>IBF_AU_IB_EXT_NCL</v>
          </cell>
          <cell r="H371">
            <v>0</v>
          </cell>
        </row>
        <row r="372">
          <cell r="F372" t="str">
            <v>IBF_AU_IB_FIN_NCL</v>
          </cell>
          <cell r="G372" t="str">
            <v>IBF_AU_IB_EXT_NCL</v>
          </cell>
          <cell r="H372">
            <v>45488154.359999999</v>
          </cell>
        </row>
        <row r="373">
          <cell r="F373" t="str">
            <v>IBF_AU_IB_FIN_NCL</v>
          </cell>
          <cell r="G373" t="str">
            <v>IBF_AU_IB_EXT_NCL</v>
          </cell>
          <cell r="H373">
            <v>0</v>
          </cell>
        </row>
        <row r="374">
          <cell r="F374" t="str">
            <v>IBF_AU_IB_FIN_NCL</v>
          </cell>
          <cell r="G374" t="str">
            <v>IBF_AU_IB_EXT_NCL</v>
          </cell>
          <cell r="H374">
            <v>-2677106627.8600001</v>
          </cell>
        </row>
        <row r="375">
          <cell r="F375" t="str">
            <v>IBF_AU_OTH_PROVN_NCL</v>
          </cell>
          <cell r="G375" t="str">
            <v>2027201520</v>
          </cell>
          <cell r="H375">
            <v>0</v>
          </cell>
        </row>
        <row r="376">
          <cell r="F376" t="str">
            <v>IBF_AU_OTH_PROVN_NCL</v>
          </cell>
          <cell r="G376" t="str">
            <v>2027202025</v>
          </cell>
          <cell r="H376">
            <v>-15128931</v>
          </cell>
        </row>
        <row r="377">
          <cell r="F377" t="str">
            <v>IBF_AU_OTHER_NCL</v>
          </cell>
          <cell r="G377" t="str">
            <v>2027107030</v>
          </cell>
          <cell r="H377">
            <v>-22786275.259999998</v>
          </cell>
        </row>
        <row r="378">
          <cell r="F378" t="str">
            <v>IBF_AU_OTHER_NCL</v>
          </cell>
          <cell r="G378" t="str">
            <v>2027253525</v>
          </cell>
          <cell r="H378">
            <v>0</v>
          </cell>
        </row>
        <row r="379">
          <cell r="F379" t="str">
            <v>IBF_AU_RES_OBS</v>
          </cell>
          <cell r="G379" t="str">
            <v>2027253526</v>
          </cell>
          <cell r="H379">
            <v>0</v>
          </cell>
        </row>
        <row r="380">
          <cell r="F380" t="str">
            <v>IBF_AU_TAX_NCL</v>
          </cell>
          <cell r="G380" t="str">
            <v>2042101020</v>
          </cell>
          <cell r="H380">
            <v>-382711263.20999998</v>
          </cell>
        </row>
        <row r="381">
          <cell r="F381" t="str">
            <v>3009101015</v>
          </cell>
          <cell r="G381" t="str">
            <v>3009101015</v>
          </cell>
          <cell r="H381">
            <v>0</v>
          </cell>
        </row>
        <row r="382">
          <cell r="F382" t="str">
            <v>8010021125</v>
          </cell>
          <cell r="G382" t="str">
            <v>8010021125</v>
          </cell>
          <cell r="H382">
            <v>0</v>
          </cell>
        </row>
        <row r="383">
          <cell r="F383" t="str">
            <v>8010021130</v>
          </cell>
          <cell r="G383" t="str">
            <v>8010021130</v>
          </cell>
          <cell r="H383">
            <v>0</v>
          </cell>
        </row>
        <row r="384">
          <cell r="F384" t="str">
            <v>8010021140</v>
          </cell>
          <cell r="G384" t="str">
            <v>8010021140</v>
          </cell>
          <cell r="H384">
            <v>0</v>
          </cell>
        </row>
        <row r="385">
          <cell r="F385" t="str">
            <v>9610000200</v>
          </cell>
          <cell r="G385" t="str">
            <v>9610000200</v>
          </cell>
          <cell r="H385">
            <v>0</v>
          </cell>
        </row>
        <row r="386">
          <cell r="F386" t="str">
            <v>9610000400</v>
          </cell>
          <cell r="G386" t="str">
            <v>9610000400</v>
          </cell>
          <cell r="H386">
            <v>0</v>
          </cell>
        </row>
        <row r="387">
          <cell r="F387" t="str">
            <v>9610000500</v>
          </cell>
          <cell r="G387" t="str">
            <v>9610000500</v>
          </cell>
          <cell r="H387">
            <v>0</v>
          </cell>
        </row>
        <row r="388">
          <cell r="F388" t="str">
            <v>9720000080</v>
          </cell>
          <cell r="G388" t="str">
            <v>9720000080</v>
          </cell>
          <cell r="H388">
            <v>0</v>
          </cell>
        </row>
        <row r="389">
          <cell r="F389" t="str">
            <v>9720000090</v>
          </cell>
          <cell r="G389" t="str">
            <v>9720000090</v>
          </cell>
          <cell r="H389">
            <v>0</v>
          </cell>
        </row>
        <row r="390">
          <cell r="F390" t="str">
            <v>9720000100</v>
          </cell>
          <cell r="G390" t="str">
            <v>9720000100</v>
          </cell>
          <cell r="H390">
            <v>0</v>
          </cell>
        </row>
        <row r="391">
          <cell r="F391" t="str">
            <v>9720000110</v>
          </cell>
          <cell r="G391" t="str">
            <v>9720000110</v>
          </cell>
          <cell r="H391">
            <v>0</v>
          </cell>
        </row>
        <row r="392">
          <cell r="F392" t="str">
            <v>9720000120</v>
          </cell>
          <cell r="G392" t="str">
            <v>9720000120</v>
          </cell>
          <cell r="H392">
            <v>0</v>
          </cell>
        </row>
        <row r="393">
          <cell r="F393" t="str">
            <v>9720000130</v>
          </cell>
          <cell r="G393" t="str">
            <v>9720000130</v>
          </cell>
          <cell r="H393">
            <v>0</v>
          </cell>
        </row>
        <row r="394">
          <cell r="F394" t="str">
            <v>9720000140</v>
          </cell>
          <cell r="G394" t="str">
            <v>9720000140</v>
          </cell>
          <cell r="H394">
            <v>0</v>
          </cell>
        </row>
        <row r="395">
          <cell r="F395" t="str">
            <v>9721100000</v>
          </cell>
          <cell r="G395" t="str">
            <v>9721100000</v>
          </cell>
          <cell r="H395">
            <v>0</v>
          </cell>
        </row>
        <row r="396">
          <cell r="F396" t="str">
            <v>9721200000</v>
          </cell>
          <cell r="G396" t="str">
            <v>9721200000</v>
          </cell>
          <cell r="H396">
            <v>0</v>
          </cell>
        </row>
        <row r="397">
          <cell r="F397" t="str">
            <v>9900000000</v>
          </cell>
          <cell r="G397" t="str">
            <v>9900000000</v>
          </cell>
          <cell r="H397">
            <v>0</v>
          </cell>
        </row>
        <row r="398">
          <cell r="F398" t="str">
            <v>1006101520</v>
          </cell>
          <cell r="G398" t="str">
            <v>1006101520</v>
          </cell>
          <cell r="H398">
            <v>0</v>
          </cell>
        </row>
        <row r="399">
          <cell r="F399" t="str">
            <v>1006102520</v>
          </cell>
          <cell r="G399" t="str">
            <v>1006102520</v>
          </cell>
          <cell r="H399">
            <v>0</v>
          </cell>
        </row>
        <row r="400">
          <cell r="F400" t="str">
            <v>1006151010</v>
          </cell>
          <cell r="G400" t="str">
            <v>1006151010</v>
          </cell>
          <cell r="H400">
            <v>0</v>
          </cell>
        </row>
        <row r="401">
          <cell r="F401" t="str">
            <v>1006151510</v>
          </cell>
          <cell r="G401" t="str">
            <v>1006151510</v>
          </cell>
          <cell r="H401">
            <v>0</v>
          </cell>
        </row>
        <row r="402">
          <cell r="F402" t="str">
            <v>1006152010</v>
          </cell>
          <cell r="G402" t="str">
            <v>1006152010</v>
          </cell>
          <cell r="H402">
            <v>0</v>
          </cell>
        </row>
        <row r="403">
          <cell r="F403" t="str">
            <v>1006152020</v>
          </cell>
          <cell r="G403" t="str">
            <v>1006152020</v>
          </cell>
          <cell r="H403">
            <v>0</v>
          </cell>
        </row>
        <row r="404">
          <cell r="F404" t="str">
            <v>1006153520</v>
          </cell>
          <cell r="G404" t="str">
            <v>1006153520</v>
          </cell>
          <cell r="H404">
            <v>0</v>
          </cell>
        </row>
        <row r="405">
          <cell r="F405" t="str">
            <v>1006201010</v>
          </cell>
          <cell r="G405" t="str">
            <v>1006201010</v>
          </cell>
          <cell r="H405">
            <v>0</v>
          </cell>
        </row>
        <row r="406">
          <cell r="F406" t="str">
            <v>1006201020</v>
          </cell>
          <cell r="G406" t="str">
            <v>1006201020</v>
          </cell>
          <cell r="H406">
            <v>0</v>
          </cell>
        </row>
        <row r="407">
          <cell r="F407" t="str">
            <v>1006201120</v>
          </cell>
          <cell r="G407" t="str">
            <v>1006201120</v>
          </cell>
          <cell r="H407">
            <v>0</v>
          </cell>
        </row>
        <row r="408">
          <cell r="F408" t="str">
            <v>1006201520</v>
          </cell>
          <cell r="G408" t="str">
            <v>1006201520</v>
          </cell>
          <cell r="H408">
            <v>0</v>
          </cell>
        </row>
        <row r="409">
          <cell r="F409" t="str">
            <v>1006201525</v>
          </cell>
          <cell r="G409" t="str">
            <v>1006201525</v>
          </cell>
          <cell r="H409">
            <v>0</v>
          </cell>
        </row>
        <row r="410">
          <cell r="F410" t="str">
            <v>1006251010</v>
          </cell>
          <cell r="G410" t="str">
            <v>1006251010</v>
          </cell>
          <cell r="H410">
            <v>0</v>
          </cell>
        </row>
        <row r="411">
          <cell r="F411" t="str">
            <v>1006251520</v>
          </cell>
          <cell r="G411" t="str">
            <v>1006251520</v>
          </cell>
          <cell r="H411">
            <v>0</v>
          </cell>
        </row>
        <row r="412">
          <cell r="F412" t="str">
            <v>1006252020</v>
          </cell>
          <cell r="G412" t="str">
            <v>1006252020</v>
          </cell>
          <cell r="H412">
            <v>0</v>
          </cell>
        </row>
        <row r="413">
          <cell r="F413" t="str">
            <v>1006252520</v>
          </cell>
          <cell r="G413" t="str">
            <v>1006252520</v>
          </cell>
          <cell r="H413">
            <v>0</v>
          </cell>
        </row>
        <row r="414">
          <cell r="F414" t="str">
            <v>1006253520</v>
          </cell>
          <cell r="G414" t="str">
            <v>1006253520</v>
          </cell>
          <cell r="H414">
            <v>0</v>
          </cell>
        </row>
        <row r="415">
          <cell r="F415" t="str">
            <v>1006301010</v>
          </cell>
          <cell r="G415" t="str">
            <v>1006301010</v>
          </cell>
          <cell r="H415">
            <v>0</v>
          </cell>
        </row>
        <row r="416">
          <cell r="F416" t="str">
            <v>1006301020</v>
          </cell>
          <cell r="G416" t="str">
            <v>1006301020</v>
          </cell>
          <cell r="H416">
            <v>0</v>
          </cell>
        </row>
        <row r="417">
          <cell r="F417" t="str">
            <v>1006301220</v>
          </cell>
          <cell r="G417" t="str">
            <v>1006301220</v>
          </cell>
          <cell r="H417">
            <v>0</v>
          </cell>
        </row>
        <row r="418">
          <cell r="F418" t="str">
            <v>1006301420</v>
          </cell>
          <cell r="G418" t="str">
            <v>1006301420</v>
          </cell>
          <cell r="H418">
            <v>0</v>
          </cell>
        </row>
        <row r="419">
          <cell r="F419" t="str">
            <v>1006301620</v>
          </cell>
          <cell r="G419" t="str">
            <v>1006301620</v>
          </cell>
          <cell r="H419">
            <v>0</v>
          </cell>
        </row>
        <row r="420">
          <cell r="F420" t="str">
            <v>1006301820</v>
          </cell>
          <cell r="G420" t="str">
            <v>1006301820</v>
          </cell>
          <cell r="H420">
            <v>0</v>
          </cell>
        </row>
        <row r="421">
          <cell r="F421" t="str">
            <v>1006301825</v>
          </cell>
          <cell r="G421" t="str">
            <v>1006301825</v>
          </cell>
          <cell r="H421">
            <v>0</v>
          </cell>
        </row>
        <row r="422">
          <cell r="F422" t="str">
            <v>1006302020</v>
          </cell>
          <cell r="G422" t="str">
            <v>1006302020</v>
          </cell>
          <cell r="H422">
            <v>0</v>
          </cell>
        </row>
        <row r="423">
          <cell r="F423" t="str">
            <v>1006302220</v>
          </cell>
          <cell r="G423" t="str">
            <v>1006302220</v>
          </cell>
          <cell r="H423">
            <v>0</v>
          </cell>
        </row>
        <row r="424">
          <cell r="F424" t="str">
            <v>1006302410</v>
          </cell>
          <cell r="G424" t="str">
            <v>1006302410</v>
          </cell>
          <cell r="H424">
            <v>0</v>
          </cell>
        </row>
        <row r="425">
          <cell r="F425" t="str">
            <v>1006302420</v>
          </cell>
          <cell r="G425" t="str">
            <v>1006302420</v>
          </cell>
          <cell r="H425">
            <v>0</v>
          </cell>
        </row>
        <row r="426">
          <cell r="F426" t="str">
            <v>1006302820</v>
          </cell>
          <cell r="G426" t="str">
            <v>1006302820</v>
          </cell>
          <cell r="H426">
            <v>0</v>
          </cell>
        </row>
        <row r="427">
          <cell r="F427" t="str">
            <v>1006303020</v>
          </cell>
          <cell r="G427" t="str">
            <v>1006303020</v>
          </cell>
          <cell r="H427">
            <v>0</v>
          </cell>
        </row>
        <row r="428">
          <cell r="F428" t="str">
            <v>1006303025</v>
          </cell>
          <cell r="G428" t="str">
            <v>1006303025</v>
          </cell>
          <cell r="H428">
            <v>0</v>
          </cell>
        </row>
        <row r="429">
          <cell r="F429" t="str">
            <v>1006303220</v>
          </cell>
          <cell r="G429" t="str">
            <v>1006303220</v>
          </cell>
          <cell r="H429">
            <v>0</v>
          </cell>
        </row>
        <row r="430">
          <cell r="F430" t="str">
            <v>1006991010</v>
          </cell>
          <cell r="G430" t="str">
            <v>1006991010</v>
          </cell>
          <cell r="H430">
            <v>0</v>
          </cell>
        </row>
        <row r="431">
          <cell r="F431" t="str">
            <v>1006991020</v>
          </cell>
          <cell r="G431" t="str">
            <v>1006991020</v>
          </cell>
          <cell r="H431">
            <v>0</v>
          </cell>
        </row>
        <row r="432">
          <cell r="F432" t="str">
            <v>1006991510</v>
          </cell>
          <cell r="G432" t="str">
            <v>1006991510</v>
          </cell>
          <cell r="H432">
            <v>0</v>
          </cell>
        </row>
        <row r="433">
          <cell r="F433" t="str">
            <v>1006992020</v>
          </cell>
          <cell r="G433" t="str">
            <v>1006992020</v>
          </cell>
          <cell r="H433">
            <v>0</v>
          </cell>
        </row>
        <row r="434">
          <cell r="F434" t="str">
            <v>1006992520</v>
          </cell>
          <cell r="G434" t="str">
            <v>1006992520</v>
          </cell>
          <cell r="H434">
            <v>0</v>
          </cell>
        </row>
        <row r="435">
          <cell r="F435" t="str">
            <v>1006993010</v>
          </cell>
          <cell r="G435" t="str">
            <v>1006993010</v>
          </cell>
          <cell r="H435">
            <v>0</v>
          </cell>
        </row>
        <row r="436">
          <cell r="F436" t="str">
            <v>1006993015</v>
          </cell>
          <cell r="G436" t="str">
            <v>1006993015</v>
          </cell>
          <cell r="H436">
            <v>0</v>
          </cell>
        </row>
        <row r="437">
          <cell r="F437" t="str">
            <v>1006993520</v>
          </cell>
          <cell r="G437" t="str">
            <v>1006993520</v>
          </cell>
          <cell r="H437">
            <v>0</v>
          </cell>
        </row>
        <row r="438">
          <cell r="F438" t="str">
            <v>1006993525</v>
          </cell>
          <cell r="G438" t="str">
            <v>1006993525</v>
          </cell>
          <cell r="H438">
            <v>0</v>
          </cell>
        </row>
        <row r="439">
          <cell r="F439" t="str">
            <v>1006994010</v>
          </cell>
          <cell r="G439" t="str">
            <v>1006994010</v>
          </cell>
          <cell r="H439">
            <v>0</v>
          </cell>
        </row>
        <row r="440">
          <cell r="F440" t="str">
            <v>1006994015</v>
          </cell>
          <cell r="G440" t="str">
            <v>1006994015</v>
          </cell>
          <cell r="H440">
            <v>0</v>
          </cell>
        </row>
        <row r="441">
          <cell r="F441" t="str">
            <v>1006994020</v>
          </cell>
          <cell r="G441" t="str">
            <v>1006994020</v>
          </cell>
          <cell r="H441">
            <v>0</v>
          </cell>
        </row>
        <row r="442">
          <cell r="F442" t="str">
            <v>1006994520</v>
          </cell>
          <cell r="G442" t="str">
            <v>1006994520</v>
          </cell>
          <cell r="H442">
            <v>0</v>
          </cell>
        </row>
        <row r="443">
          <cell r="F443" t="str">
            <v>1006994525</v>
          </cell>
          <cell r="G443" t="str">
            <v>1006994525</v>
          </cell>
          <cell r="H443">
            <v>0</v>
          </cell>
        </row>
        <row r="444">
          <cell r="F444" t="str">
            <v>1006995520</v>
          </cell>
          <cell r="G444" t="str">
            <v>1006995520</v>
          </cell>
          <cell r="H444">
            <v>0</v>
          </cell>
        </row>
        <row r="445">
          <cell r="F445" t="str">
            <v>1009101010</v>
          </cell>
          <cell r="G445" t="str">
            <v>1009101010</v>
          </cell>
          <cell r="H445">
            <v>0</v>
          </cell>
        </row>
        <row r="446">
          <cell r="F446" t="str">
            <v>1009101020</v>
          </cell>
          <cell r="G446" t="str">
            <v>1009101020</v>
          </cell>
          <cell r="H446">
            <v>0</v>
          </cell>
        </row>
        <row r="447">
          <cell r="F447" t="str">
            <v>1009101120</v>
          </cell>
          <cell r="G447" t="str">
            <v>1009101120</v>
          </cell>
          <cell r="H447">
            <v>0</v>
          </cell>
        </row>
        <row r="448">
          <cell r="F448" t="str">
            <v>1012101010</v>
          </cell>
          <cell r="G448" t="str">
            <v>1012101010</v>
          </cell>
          <cell r="H448">
            <v>0</v>
          </cell>
        </row>
        <row r="449">
          <cell r="F449" t="str">
            <v>1012101020</v>
          </cell>
          <cell r="G449" t="str">
            <v>1012101020</v>
          </cell>
          <cell r="H449">
            <v>0</v>
          </cell>
        </row>
        <row r="450">
          <cell r="F450" t="str">
            <v>1012101120</v>
          </cell>
          <cell r="G450" t="str">
            <v>1012101120</v>
          </cell>
          <cell r="H450">
            <v>0</v>
          </cell>
        </row>
        <row r="451">
          <cell r="F451" t="str">
            <v>1012151010</v>
          </cell>
          <cell r="G451" t="str">
            <v>1012151010</v>
          </cell>
          <cell r="H451">
            <v>0</v>
          </cell>
        </row>
        <row r="452">
          <cell r="F452" t="str">
            <v>1012151020</v>
          </cell>
          <cell r="G452" t="str">
            <v>1012151020</v>
          </cell>
          <cell r="H452">
            <v>0</v>
          </cell>
        </row>
        <row r="453">
          <cell r="F453" t="str">
            <v>1012151120</v>
          </cell>
          <cell r="G453" t="str">
            <v>1012151120</v>
          </cell>
          <cell r="H453">
            <v>0</v>
          </cell>
        </row>
        <row r="454">
          <cell r="F454" t="str">
            <v>1012171010</v>
          </cell>
          <cell r="G454" t="str">
            <v>1012171010</v>
          </cell>
          <cell r="H454">
            <v>0</v>
          </cell>
        </row>
        <row r="455">
          <cell r="F455" t="str">
            <v>1012171020</v>
          </cell>
          <cell r="G455" t="str">
            <v>1012171020</v>
          </cell>
          <cell r="H455">
            <v>0</v>
          </cell>
        </row>
        <row r="456">
          <cell r="F456" t="str">
            <v>1012171120</v>
          </cell>
          <cell r="G456" t="str">
            <v>1012171120</v>
          </cell>
          <cell r="H456">
            <v>0</v>
          </cell>
        </row>
        <row r="457">
          <cell r="F457" t="str">
            <v>1012201010</v>
          </cell>
          <cell r="G457" t="str">
            <v>1012201010</v>
          </cell>
          <cell r="H457">
            <v>0</v>
          </cell>
        </row>
        <row r="458">
          <cell r="F458" t="str">
            <v>1012201020</v>
          </cell>
          <cell r="G458" t="str">
            <v>1012201020</v>
          </cell>
          <cell r="H458">
            <v>0</v>
          </cell>
        </row>
        <row r="459">
          <cell r="F459" t="str">
            <v>1012201120</v>
          </cell>
          <cell r="G459" t="str">
            <v>1012201120</v>
          </cell>
          <cell r="H459">
            <v>0</v>
          </cell>
        </row>
        <row r="460">
          <cell r="F460" t="str">
            <v>1012251010</v>
          </cell>
          <cell r="G460" t="str">
            <v>1012251010</v>
          </cell>
          <cell r="H460">
            <v>0</v>
          </cell>
        </row>
        <row r="461">
          <cell r="F461" t="str">
            <v>1012251020</v>
          </cell>
          <cell r="G461" t="str">
            <v>1012251020</v>
          </cell>
          <cell r="H461">
            <v>0</v>
          </cell>
        </row>
        <row r="462">
          <cell r="F462" t="str">
            <v>1012251120</v>
          </cell>
          <cell r="G462" t="str">
            <v>1012251120</v>
          </cell>
          <cell r="H462">
            <v>0</v>
          </cell>
        </row>
        <row r="463">
          <cell r="F463" t="str">
            <v>1012991010</v>
          </cell>
          <cell r="G463" t="str">
            <v>1012991010</v>
          </cell>
          <cell r="H463">
            <v>0</v>
          </cell>
        </row>
        <row r="464">
          <cell r="F464" t="str">
            <v>1012991120</v>
          </cell>
          <cell r="G464" t="str">
            <v>1012991120</v>
          </cell>
          <cell r="H464">
            <v>0</v>
          </cell>
        </row>
        <row r="465">
          <cell r="F465" t="str">
            <v>1015101010</v>
          </cell>
          <cell r="G465" t="str">
            <v>1015101010</v>
          </cell>
          <cell r="H465">
            <v>0</v>
          </cell>
        </row>
        <row r="466">
          <cell r="F466" t="str">
            <v>1015101120</v>
          </cell>
          <cell r="G466" t="str">
            <v>1015101120</v>
          </cell>
          <cell r="H466">
            <v>0</v>
          </cell>
        </row>
        <row r="467">
          <cell r="F467" t="str">
            <v>1015101510</v>
          </cell>
          <cell r="G467" t="str">
            <v>1015101510</v>
          </cell>
          <cell r="H467">
            <v>0</v>
          </cell>
        </row>
        <row r="468">
          <cell r="F468" t="str">
            <v>1015101620</v>
          </cell>
          <cell r="G468" t="str">
            <v>1015101620</v>
          </cell>
          <cell r="H468">
            <v>0</v>
          </cell>
        </row>
        <row r="469">
          <cell r="F469" t="str">
            <v>1015151010</v>
          </cell>
          <cell r="G469" t="str">
            <v>1015151010</v>
          </cell>
          <cell r="H469">
            <v>0</v>
          </cell>
        </row>
        <row r="470">
          <cell r="F470" t="str">
            <v>1015151120</v>
          </cell>
          <cell r="G470" t="str">
            <v>1015151120</v>
          </cell>
          <cell r="H470">
            <v>0</v>
          </cell>
        </row>
        <row r="471">
          <cell r="F471" t="str">
            <v>1015151510</v>
          </cell>
          <cell r="G471" t="str">
            <v>1015151510</v>
          </cell>
          <cell r="H471">
            <v>0</v>
          </cell>
        </row>
        <row r="472">
          <cell r="F472" t="str">
            <v>1015151620</v>
          </cell>
          <cell r="G472" t="str">
            <v>1015151620</v>
          </cell>
          <cell r="H472">
            <v>0</v>
          </cell>
        </row>
        <row r="473">
          <cell r="F473" t="str">
            <v>1015152010</v>
          </cell>
          <cell r="G473" t="str">
            <v>1015152010</v>
          </cell>
          <cell r="H473">
            <v>0</v>
          </cell>
        </row>
        <row r="474">
          <cell r="F474" t="str">
            <v>1015152120</v>
          </cell>
          <cell r="G474" t="str">
            <v>1015152120</v>
          </cell>
          <cell r="H474">
            <v>0</v>
          </cell>
        </row>
        <row r="475">
          <cell r="F475" t="str">
            <v>1015152510</v>
          </cell>
          <cell r="G475" t="str">
            <v>1015152510</v>
          </cell>
          <cell r="H475">
            <v>0</v>
          </cell>
        </row>
        <row r="476">
          <cell r="F476" t="str">
            <v>1015152620</v>
          </cell>
          <cell r="G476" t="str">
            <v>1015152620</v>
          </cell>
          <cell r="H476">
            <v>0</v>
          </cell>
        </row>
        <row r="477">
          <cell r="F477" t="str">
            <v>1015153120</v>
          </cell>
          <cell r="G477" t="str">
            <v>1015153120</v>
          </cell>
          <cell r="H477">
            <v>0</v>
          </cell>
        </row>
        <row r="478">
          <cell r="F478" t="str">
            <v>1015153510</v>
          </cell>
          <cell r="G478" t="str">
            <v>1015153510</v>
          </cell>
          <cell r="H478">
            <v>0</v>
          </cell>
        </row>
        <row r="479">
          <cell r="F479" t="str">
            <v>1015153620</v>
          </cell>
          <cell r="G479" t="str">
            <v>1015153620</v>
          </cell>
          <cell r="H479">
            <v>0</v>
          </cell>
        </row>
        <row r="480">
          <cell r="F480" t="str">
            <v>1015154120</v>
          </cell>
          <cell r="G480" t="str">
            <v>1015154120</v>
          </cell>
          <cell r="H480">
            <v>0</v>
          </cell>
        </row>
        <row r="481">
          <cell r="F481" t="str">
            <v>1015154220</v>
          </cell>
          <cell r="G481" t="str">
            <v>1015154220</v>
          </cell>
          <cell r="H481">
            <v>0</v>
          </cell>
        </row>
        <row r="482">
          <cell r="F482" t="str">
            <v>1015174220</v>
          </cell>
          <cell r="G482" t="str">
            <v>1015174220</v>
          </cell>
          <cell r="H482">
            <v>0</v>
          </cell>
        </row>
        <row r="483">
          <cell r="F483" t="str">
            <v>1015201020</v>
          </cell>
          <cell r="G483" t="str">
            <v>1015201020</v>
          </cell>
          <cell r="H483">
            <v>0</v>
          </cell>
        </row>
        <row r="484">
          <cell r="F484" t="str">
            <v>1015201120</v>
          </cell>
          <cell r="G484" t="str">
            <v>1015201120</v>
          </cell>
          <cell r="H484">
            <v>0</v>
          </cell>
        </row>
        <row r="485">
          <cell r="F485" t="str">
            <v>1015201520</v>
          </cell>
          <cell r="G485" t="str">
            <v>1015201520</v>
          </cell>
          <cell r="H485">
            <v>0</v>
          </cell>
        </row>
        <row r="486">
          <cell r="F486" t="str">
            <v>1015201620</v>
          </cell>
          <cell r="G486" t="str">
            <v>1015201620</v>
          </cell>
          <cell r="H486">
            <v>0</v>
          </cell>
        </row>
        <row r="487">
          <cell r="F487" t="str">
            <v>1015251020</v>
          </cell>
          <cell r="G487" t="str">
            <v>1015251020</v>
          </cell>
          <cell r="H487">
            <v>0</v>
          </cell>
        </row>
        <row r="488">
          <cell r="F488" t="str">
            <v>1015251120</v>
          </cell>
          <cell r="G488" t="str">
            <v>1015251120</v>
          </cell>
          <cell r="H488">
            <v>0</v>
          </cell>
        </row>
        <row r="489">
          <cell r="F489" t="str">
            <v>1015251520</v>
          </cell>
          <cell r="G489" t="str">
            <v>1015251520</v>
          </cell>
          <cell r="H489">
            <v>0</v>
          </cell>
        </row>
        <row r="490">
          <cell r="F490" t="str">
            <v>1015251620</v>
          </cell>
          <cell r="G490" t="str">
            <v>1015251620</v>
          </cell>
          <cell r="H490">
            <v>0</v>
          </cell>
        </row>
        <row r="491">
          <cell r="F491" t="str">
            <v>1015301530</v>
          </cell>
          <cell r="G491" t="str">
            <v>1015301530</v>
          </cell>
          <cell r="H491">
            <v>0</v>
          </cell>
        </row>
        <row r="492">
          <cell r="F492" t="str">
            <v>1015301540</v>
          </cell>
          <cell r="G492" t="str">
            <v>1015301540</v>
          </cell>
          <cell r="H492">
            <v>0</v>
          </cell>
        </row>
        <row r="493">
          <cell r="F493" t="str">
            <v>1015302000</v>
          </cell>
          <cell r="G493" t="str">
            <v>1015302000</v>
          </cell>
          <cell r="H493">
            <v>0</v>
          </cell>
        </row>
        <row r="494">
          <cell r="F494" t="str">
            <v>1015302010</v>
          </cell>
          <cell r="G494" t="str">
            <v>1015302010</v>
          </cell>
          <cell r="H494">
            <v>0</v>
          </cell>
        </row>
        <row r="495">
          <cell r="F495" t="str">
            <v>1015302030</v>
          </cell>
          <cell r="G495" t="str">
            <v>1015302030</v>
          </cell>
          <cell r="H495">
            <v>0</v>
          </cell>
        </row>
        <row r="496">
          <cell r="F496" t="str">
            <v>1015302040</v>
          </cell>
          <cell r="G496" t="str">
            <v>1015302040</v>
          </cell>
          <cell r="H496">
            <v>0</v>
          </cell>
        </row>
        <row r="497">
          <cell r="F497" t="str">
            <v>1015304030</v>
          </cell>
          <cell r="G497" t="str">
            <v>1015304030</v>
          </cell>
          <cell r="H497">
            <v>0</v>
          </cell>
        </row>
        <row r="498">
          <cell r="F498" t="str">
            <v>1015304040</v>
          </cell>
          <cell r="G498" t="str">
            <v>1015304040</v>
          </cell>
          <cell r="H498">
            <v>0</v>
          </cell>
        </row>
        <row r="499">
          <cell r="F499" t="str">
            <v>1015351020</v>
          </cell>
          <cell r="G499" t="str">
            <v>1015351020</v>
          </cell>
          <cell r="H499">
            <v>0</v>
          </cell>
        </row>
        <row r="500">
          <cell r="F500" t="str">
            <v>1015451010</v>
          </cell>
          <cell r="G500" t="str">
            <v>1015451010</v>
          </cell>
          <cell r="H500">
            <v>0</v>
          </cell>
        </row>
        <row r="501">
          <cell r="F501" t="str">
            <v>1015451020</v>
          </cell>
          <cell r="G501" t="str">
            <v>1015451020</v>
          </cell>
          <cell r="H501">
            <v>0</v>
          </cell>
        </row>
        <row r="502">
          <cell r="F502" t="str">
            <v>1015451030</v>
          </cell>
          <cell r="G502" t="str">
            <v>1015451030</v>
          </cell>
          <cell r="H502">
            <v>0</v>
          </cell>
        </row>
        <row r="503">
          <cell r="F503" t="str">
            <v>1015991010</v>
          </cell>
          <cell r="G503" t="str">
            <v>1015991010</v>
          </cell>
          <cell r="H503">
            <v>0</v>
          </cell>
        </row>
        <row r="504">
          <cell r="F504" t="str">
            <v>1015991020</v>
          </cell>
          <cell r="G504" t="str">
            <v>1015991020</v>
          </cell>
          <cell r="H504">
            <v>0</v>
          </cell>
        </row>
        <row r="505">
          <cell r="F505" t="str">
            <v>1015991120</v>
          </cell>
          <cell r="G505" t="str">
            <v>1015991120</v>
          </cell>
          <cell r="H505">
            <v>0</v>
          </cell>
        </row>
        <row r="506">
          <cell r="F506" t="str">
            <v>1015992020</v>
          </cell>
          <cell r="G506" t="str">
            <v>1015992020</v>
          </cell>
          <cell r="H506">
            <v>0</v>
          </cell>
        </row>
        <row r="507">
          <cell r="F507" t="str">
            <v>1021101520</v>
          </cell>
          <cell r="G507" t="str">
            <v>1021101520</v>
          </cell>
          <cell r="H507">
            <v>0</v>
          </cell>
        </row>
        <row r="508">
          <cell r="F508" t="str">
            <v>1021102020</v>
          </cell>
          <cell r="G508" t="str">
            <v>1021102020</v>
          </cell>
          <cell r="H508">
            <v>0</v>
          </cell>
        </row>
        <row r="509">
          <cell r="F509" t="str">
            <v>1021102120</v>
          </cell>
          <cell r="G509" t="str">
            <v>1021102120</v>
          </cell>
          <cell r="H509">
            <v>0</v>
          </cell>
        </row>
        <row r="510">
          <cell r="F510" t="str">
            <v>1021102125</v>
          </cell>
          <cell r="G510" t="str">
            <v>1021102125</v>
          </cell>
          <cell r="H510">
            <v>0</v>
          </cell>
        </row>
        <row r="511">
          <cell r="F511" t="str">
            <v>1021102520</v>
          </cell>
          <cell r="G511" t="str">
            <v>1021102520</v>
          </cell>
          <cell r="H511">
            <v>0</v>
          </cell>
        </row>
        <row r="512">
          <cell r="F512" t="str">
            <v>1021102620</v>
          </cell>
          <cell r="G512" t="str">
            <v>1021102620</v>
          </cell>
          <cell r="H512">
            <v>0</v>
          </cell>
        </row>
        <row r="513">
          <cell r="F513" t="str">
            <v>1021102625</v>
          </cell>
          <cell r="G513" t="str">
            <v>1021102625</v>
          </cell>
          <cell r="H513">
            <v>0</v>
          </cell>
        </row>
        <row r="514">
          <cell r="F514" t="str">
            <v>1021103020</v>
          </cell>
          <cell r="G514" t="str">
            <v>1021103020</v>
          </cell>
          <cell r="H514">
            <v>0</v>
          </cell>
        </row>
        <row r="515">
          <cell r="F515" t="str">
            <v>1021103120</v>
          </cell>
          <cell r="G515" t="str">
            <v>1021103120</v>
          </cell>
          <cell r="H515">
            <v>0</v>
          </cell>
        </row>
        <row r="516">
          <cell r="F516" t="str">
            <v>1021103125</v>
          </cell>
          <cell r="G516" t="str">
            <v>1021103125</v>
          </cell>
          <cell r="H516">
            <v>0</v>
          </cell>
        </row>
        <row r="517">
          <cell r="F517" t="str">
            <v>1021103520</v>
          </cell>
          <cell r="G517" t="str">
            <v>1021103520</v>
          </cell>
          <cell r="H517">
            <v>0</v>
          </cell>
        </row>
        <row r="518">
          <cell r="F518" t="str">
            <v>1021151020</v>
          </cell>
          <cell r="G518" t="str">
            <v>1021151020</v>
          </cell>
          <cell r="H518">
            <v>0</v>
          </cell>
        </row>
        <row r="519">
          <cell r="F519" t="str">
            <v>1021151120</v>
          </cell>
          <cell r="G519" t="str">
            <v>1021151120</v>
          </cell>
          <cell r="H519">
            <v>0</v>
          </cell>
        </row>
        <row r="520">
          <cell r="F520" t="str">
            <v>1021151125</v>
          </cell>
          <cell r="G520" t="str">
            <v>1021151125</v>
          </cell>
          <cell r="H520">
            <v>0</v>
          </cell>
        </row>
        <row r="521">
          <cell r="F521" t="str">
            <v>1021151520</v>
          </cell>
          <cell r="G521" t="str">
            <v>1021151520</v>
          </cell>
          <cell r="H521">
            <v>0</v>
          </cell>
        </row>
        <row r="522">
          <cell r="F522" t="str">
            <v>1021151620</v>
          </cell>
          <cell r="G522" t="str">
            <v>1021151620</v>
          </cell>
          <cell r="H522">
            <v>0</v>
          </cell>
        </row>
        <row r="523">
          <cell r="F523" t="str">
            <v>1021151625</v>
          </cell>
          <cell r="G523" t="str">
            <v>1021151625</v>
          </cell>
          <cell r="H523">
            <v>0</v>
          </cell>
        </row>
        <row r="524">
          <cell r="F524" t="str">
            <v>1021152120</v>
          </cell>
          <cell r="G524" t="str">
            <v>1021152120</v>
          </cell>
          <cell r="H524">
            <v>0</v>
          </cell>
        </row>
        <row r="525">
          <cell r="F525" t="str">
            <v>1021152520</v>
          </cell>
          <cell r="G525" t="str">
            <v>1021152520</v>
          </cell>
          <cell r="H525">
            <v>0</v>
          </cell>
        </row>
        <row r="526">
          <cell r="F526" t="str">
            <v>1021152620</v>
          </cell>
          <cell r="G526" t="str">
            <v>1021152620</v>
          </cell>
          <cell r="H526">
            <v>0</v>
          </cell>
        </row>
        <row r="527">
          <cell r="F527" t="str">
            <v>1021152625</v>
          </cell>
          <cell r="G527" t="str">
            <v>1021152625</v>
          </cell>
          <cell r="H527">
            <v>0</v>
          </cell>
        </row>
        <row r="528">
          <cell r="F528" t="str">
            <v>1021153020</v>
          </cell>
          <cell r="G528" t="str">
            <v>1021153020</v>
          </cell>
          <cell r="H528">
            <v>0</v>
          </cell>
        </row>
        <row r="529">
          <cell r="F529" t="str">
            <v>1021153120</v>
          </cell>
          <cell r="G529" t="str">
            <v>1021153120</v>
          </cell>
          <cell r="H529">
            <v>0</v>
          </cell>
        </row>
        <row r="530">
          <cell r="F530" t="str">
            <v>1021153125</v>
          </cell>
          <cell r="G530" t="str">
            <v>1021153125</v>
          </cell>
          <cell r="H530">
            <v>0</v>
          </cell>
        </row>
        <row r="531">
          <cell r="F531" t="str">
            <v>1021153620</v>
          </cell>
          <cell r="G531" t="str">
            <v>1021153620</v>
          </cell>
          <cell r="H531">
            <v>0</v>
          </cell>
        </row>
        <row r="532">
          <cell r="F532" t="str">
            <v>1021201020</v>
          </cell>
          <cell r="G532" t="str">
            <v>1021201020</v>
          </cell>
          <cell r="H532">
            <v>0</v>
          </cell>
        </row>
        <row r="533">
          <cell r="F533" t="str">
            <v>1021201120</v>
          </cell>
          <cell r="G533" t="str">
            <v>1021201120</v>
          </cell>
          <cell r="H533">
            <v>0</v>
          </cell>
        </row>
        <row r="534">
          <cell r="F534" t="str">
            <v>1021201125</v>
          </cell>
          <cell r="G534" t="str">
            <v>1021201125</v>
          </cell>
          <cell r="H534">
            <v>0</v>
          </cell>
        </row>
        <row r="535">
          <cell r="F535" t="str">
            <v>1021201520</v>
          </cell>
          <cell r="G535" t="str">
            <v>1021201520</v>
          </cell>
          <cell r="H535">
            <v>0</v>
          </cell>
        </row>
        <row r="536">
          <cell r="F536" t="str">
            <v>1021201620</v>
          </cell>
          <cell r="G536" t="str">
            <v>1021201620</v>
          </cell>
          <cell r="H536">
            <v>0</v>
          </cell>
        </row>
        <row r="537">
          <cell r="F537" t="str">
            <v>1021201625</v>
          </cell>
          <cell r="G537" t="str">
            <v>1021201625</v>
          </cell>
          <cell r="H537">
            <v>0</v>
          </cell>
        </row>
        <row r="538">
          <cell r="F538" t="str">
            <v>1021202020</v>
          </cell>
          <cell r="G538" t="str">
            <v>1021202020</v>
          </cell>
          <cell r="H538">
            <v>0</v>
          </cell>
        </row>
        <row r="539">
          <cell r="F539" t="str">
            <v>1021202120</v>
          </cell>
          <cell r="G539" t="str">
            <v>1021202120</v>
          </cell>
          <cell r="H539">
            <v>0</v>
          </cell>
        </row>
        <row r="540">
          <cell r="F540" t="str">
            <v>1021202125</v>
          </cell>
          <cell r="G540" t="str">
            <v>1021202125</v>
          </cell>
          <cell r="H540">
            <v>0</v>
          </cell>
        </row>
        <row r="541">
          <cell r="F541" t="str">
            <v>1021202520</v>
          </cell>
          <cell r="G541" t="str">
            <v>1021202520</v>
          </cell>
          <cell r="H541">
            <v>0</v>
          </cell>
        </row>
        <row r="542">
          <cell r="F542" t="str">
            <v>1021202620</v>
          </cell>
          <cell r="G542" t="str">
            <v>1021202620</v>
          </cell>
          <cell r="H542">
            <v>0</v>
          </cell>
        </row>
        <row r="543">
          <cell r="F543" t="str">
            <v>1021202625</v>
          </cell>
          <cell r="G543" t="str">
            <v>1021202625</v>
          </cell>
          <cell r="H543">
            <v>0</v>
          </cell>
        </row>
        <row r="544">
          <cell r="F544" t="str">
            <v>1021203020</v>
          </cell>
          <cell r="G544" t="str">
            <v>1021203020</v>
          </cell>
          <cell r="H544">
            <v>0</v>
          </cell>
        </row>
        <row r="545">
          <cell r="F545" t="str">
            <v>1021203120</v>
          </cell>
          <cell r="G545" t="str">
            <v>1021203120</v>
          </cell>
          <cell r="H545">
            <v>0</v>
          </cell>
        </row>
        <row r="546">
          <cell r="F546" t="str">
            <v>1021203125</v>
          </cell>
          <cell r="G546" t="str">
            <v>1021203125</v>
          </cell>
          <cell r="H546">
            <v>0</v>
          </cell>
        </row>
        <row r="547">
          <cell r="F547" t="str">
            <v>1021203720</v>
          </cell>
          <cell r="G547" t="str">
            <v>1021203720</v>
          </cell>
          <cell r="H547">
            <v>0</v>
          </cell>
        </row>
        <row r="548">
          <cell r="F548" t="str">
            <v>1021251520</v>
          </cell>
          <cell r="G548" t="str">
            <v>1021251520</v>
          </cell>
          <cell r="H548">
            <v>0</v>
          </cell>
        </row>
        <row r="549">
          <cell r="F549" t="str">
            <v>1021251620</v>
          </cell>
          <cell r="G549" t="str">
            <v>1021251620</v>
          </cell>
          <cell r="H549">
            <v>0</v>
          </cell>
        </row>
        <row r="550">
          <cell r="F550" t="str">
            <v>1021251625</v>
          </cell>
          <cell r="G550" t="str">
            <v>1021251625</v>
          </cell>
          <cell r="H550">
            <v>0</v>
          </cell>
        </row>
        <row r="551">
          <cell r="F551" t="str">
            <v>1021301020</v>
          </cell>
          <cell r="G551" t="str">
            <v>1021301020</v>
          </cell>
          <cell r="H551">
            <v>0</v>
          </cell>
        </row>
        <row r="552">
          <cell r="F552" t="str">
            <v>1021301520</v>
          </cell>
          <cell r="G552" t="str">
            <v>1021301520</v>
          </cell>
          <cell r="H552">
            <v>0</v>
          </cell>
        </row>
        <row r="553">
          <cell r="F553" t="str">
            <v>1021302020</v>
          </cell>
          <cell r="G553" t="str">
            <v>1021302020</v>
          </cell>
          <cell r="H553">
            <v>0</v>
          </cell>
        </row>
        <row r="554">
          <cell r="F554" t="str">
            <v>1021302520</v>
          </cell>
          <cell r="G554" t="str">
            <v>1021302520</v>
          </cell>
          <cell r="H554">
            <v>0</v>
          </cell>
        </row>
        <row r="555">
          <cell r="F555" t="str">
            <v>1021303020</v>
          </cell>
          <cell r="G555" t="str">
            <v>1021303020</v>
          </cell>
          <cell r="H555">
            <v>0</v>
          </cell>
        </row>
        <row r="556">
          <cell r="F556" t="str">
            <v>1021350020</v>
          </cell>
          <cell r="G556" t="str">
            <v>1021350020</v>
          </cell>
          <cell r="H556">
            <v>0</v>
          </cell>
        </row>
        <row r="557">
          <cell r="F557" t="str">
            <v>1021360010</v>
          </cell>
          <cell r="G557" t="str">
            <v>1021360010</v>
          </cell>
          <cell r="H557">
            <v>0</v>
          </cell>
        </row>
        <row r="558">
          <cell r="F558" t="str">
            <v>1021360020</v>
          </cell>
          <cell r="G558" t="str">
            <v>1021360020</v>
          </cell>
          <cell r="H558">
            <v>0</v>
          </cell>
        </row>
        <row r="559">
          <cell r="F559" t="str">
            <v>1021501010</v>
          </cell>
          <cell r="G559" t="str">
            <v>1021501010</v>
          </cell>
          <cell r="H559">
            <v>0</v>
          </cell>
        </row>
        <row r="560">
          <cell r="F560" t="str">
            <v>1021990020</v>
          </cell>
          <cell r="G560" t="str">
            <v>1021990020</v>
          </cell>
          <cell r="H560">
            <v>0</v>
          </cell>
        </row>
        <row r="561">
          <cell r="F561" t="str">
            <v>1021990025</v>
          </cell>
          <cell r="G561" t="str">
            <v>1021990025</v>
          </cell>
          <cell r="H561">
            <v>0</v>
          </cell>
        </row>
        <row r="562">
          <cell r="F562" t="str">
            <v>1021991010</v>
          </cell>
          <cell r="G562" t="str">
            <v>1021991010</v>
          </cell>
          <cell r="H562">
            <v>0</v>
          </cell>
        </row>
        <row r="563">
          <cell r="F563" t="str">
            <v>1021991020</v>
          </cell>
          <cell r="G563" t="str">
            <v>1021991020</v>
          </cell>
          <cell r="H563">
            <v>0</v>
          </cell>
        </row>
        <row r="564">
          <cell r="F564" t="str">
            <v>1021991025</v>
          </cell>
          <cell r="G564" t="str">
            <v>1021991025</v>
          </cell>
          <cell r="H564">
            <v>0</v>
          </cell>
        </row>
        <row r="565">
          <cell r="F565" t="str">
            <v>1021991120</v>
          </cell>
          <cell r="G565" t="str">
            <v>1021991120</v>
          </cell>
          <cell r="H565">
            <v>0</v>
          </cell>
        </row>
        <row r="566">
          <cell r="F566" t="str">
            <v>1021991125</v>
          </cell>
          <cell r="G566" t="str">
            <v>1021991125</v>
          </cell>
          <cell r="H566">
            <v>0</v>
          </cell>
        </row>
        <row r="567">
          <cell r="F567" t="str">
            <v>1021991220</v>
          </cell>
          <cell r="G567" t="str">
            <v>1021991220</v>
          </cell>
          <cell r="H567">
            <v>0</v>
          </cell>
        </row>
        <row r="568">
          <cell r="F568" t="str">
            <v>1021991225</v>
          </cell>
          <cell r="G568" t="str">
            <v>1021991225</v>
          </cell>
          <cell r="H568">
            <v>0</v>
          </cell>
        </row>
        <row r="569">
          <cell r="F569" t="str">
            <v>1021991520</v>
          </cell>
          <cell r="G569" t="str">
            <v>1021991520</v>
          </cell>
          <cell r="H569">
            <v>0</v>
          </cell>
        </row>
        <row r="570">
          <cell r="F570" t="str">
            <v>1021991525</v>
          </cell>
          <cell r="G570" t="str">
            <v>1021991525</v>
          </cell>
          <cell r="H570">
            <v>0</v>
          </cell>
        </row>
        <row r="571">
          <cell r="F571" t="str">
            <v>1021991620</v>
          </cell>
          <cell r="G571" t="str">
            <v>1021991620</v>
          </cell>
          <cell r="H571">
            <v>0</v>
          </cell>
        </row>
        <row r="572">
          <cell r="F572" t="str">
            <v>1021991625</v>
          </cell>
          <cell r="G572" t="str">
            <v>1021991625</v>
          </cell>
          <cell r="H572">
            <v>0</v>
          </cell>
        </row>
        <row r="573">
          <cell r="F573" t="str">
            <v>1021991720</v>
          </cell>
          <cell r="G573" t="str">
            <v>1021991720</v>
          </cell>
          <cell r="H573">
            <v>0</v>
          </cell>
        </row>
        <row r="574">
          <cell r="F574" t="str">
            <v>1021991725</v>
          </cell>
          <cell r="G574" t="str">
            <v>1021991725</v>
          </cell>
          <cell r="H574">
            <v>0</v>
          </cell>
        </row>
        <row r="575">
          <cell r="F575" t="str">
            <v>1021992020</v>
          </cell>
          <cell r="G575" t="str">
            <v>1021992020</v>
          </cell>
          <cell r="H575">
            <v>0</v>
          </cell>
        </row>
        <row r="576">
          <cell r="F576" t="str">
            <v>1021992025</v>
          </cell>
          <cell r="G576" t="str">
            <v>1021992025</v>
          </cell>
          <cell r="H576">
            <v>0</v>
          </cell>
        </row>
        <row r="577">
          <cell r="F577" t="str">
            <v>1021992120</v>
          </cell>
          <cell r="G577" t="str">
            <v>1021992120</v>
          </cell>
          <cell r="H577">
            <v>0</v>
          </cell>
        </row>
        <row r="578">
          <cell r="F578" t="str">
            <v>1021992125</v>
          </cell>
          <cell r="G578" t="str">
            <v>1021992125</v>
          </cell>
          <cell r="H578">
            <v>0</v>
          </cell>
        </row>
        <row r="579">
          <cell r="F579" t="str">
            <v>1021992220</v>
          </cell>
          <cell r="G579" t="str">
            <v>1021992220</v>
          </cell>
          <cell r="H579">
            <v>0</v>
          </cell>
        </row>
        <row r="580">
          <cell r="F580" t="str">
            <v>1021992225</v>
          </cell>
          <cell r="G580" t="str">
            <v>1021992225</v>
          </cell>
          <cell r="H580">
            <v>0</v>
          </cell>
        </row>
        <row r="581">
          <cell r="F581" t="str">
            <v>1021992520</v>
          </cell>
          <cell r="G581" t="str">
            <v>1021992520</v>
          </cell>
          <cell r="H581">
            <v>0</v>
          </cell>
        </row>
        <row r="582">
          <cell r="F582" t="str">
            <v>1021992525</v>
          </cell>
          <cell r="G582" t="str">
            <v>1021992525</v>
          </cell>
          <cell r="H582">
            <v>0</v>
          </cell>
        </row>
        <row r="583">
          <cell r="F583" t="str">
            <v>1021992620</v>
          </cell>
          <cell r="G583" t="str">
            <v>1021992620</v>
          </cell>
          <cell r="H583">
            <v>0</v>
          </cell>
        </row>
        <row r="584">
          <cell r="F584" t="str">
            <v>1021992625</v>
          </cell>
          <cell r="G584" t="str">
            <v>1021992625</v>
          </cell>
          <cell r="H584">
            <v>0</v>
          </cell>
        </row>
        <row r="585">
          <cell r="F585" t="str">
            <v>1021992720</v>
          </cell>
          <cell r="G585" t="str">
            <v>1021992720</v>
          </cell>
          <cell r="H585">
            <v>0</v>
          </cell>
        </row>
        <row r="586">
          <cell r="F586" t="str">
            <v>1021992725</v>
          </cell>
          <cell r="G586" t="str">
            <v>1021992725</v>
          </cell>
          <cell r="H586">
            <v>0</v>
          </cell>
        </row>
        <row r="587">
          <cell r="F587" t="str">
            <v>1021993020</v>
          </cell>
          <cell r="G587" t="str">
            <v>1021993020</v>
          </cell>
          <cell r="H587">
            <v>0</v>
          </cell>
        </row>
        <row r="588">
          <cell r="F588" t="str">
            <v>1021993025</v>
          </cell>
          <cell r="G588" t="str">
            <v>1021993025</v>
          </cell>
          <cell r="H588">
            <v>0</v>
          </cell>
        </row>
        <row r="589">
          <cell r="F589" t="str">
            <v>1021993120</v>
          </cell>
          <cell r="G589" t="str">
            <v>1021993120</v>
          </cell>
          <cell r="H589">
            <v>0</v>
          </cell>
        </row>
        <row r="590">
          <cell r="F590" t="str">
            <v>1021993125</v>
          </cell>
          <cell r="G590" t="str">
            <v>1021993125</v>
          </cell>
          <cell r="H590">
            <v>0</v>
          </cell>
        </row>
        <row r="591">
          <cell r="F591" t="str">
            <v>1021993220</v>
          </cell>
          <cell r="G591" t="str">
            <v>1021993220</v>
          </cell>
          <cell r="H591">
            <v>0</v>
          </cell>
        </row>
        <row r="592">
          <cell r="F592" t="str">
            <v>1021993225</v>
          </cell>
          <cell r="G592" t="str">
            <v>1021993225</v>
          </cell>
          <cell r="H592">
            <v>0</v>
          </cell>
        </row>
        <row r="593">
          <cell r="F593" t="str">
            <v>1021993520</v>
          </cell>
          <cell r="G593" t="str">
            <v>1021993520</v>
          </cell>
          <cell r="H593">
            <v>0</v>
          </cell>
        </row>
        <row r="594">
          <cell r="F594" t="str">
            <v>1021993620</v>
          </cell>
          <cell r="G594" t="str">
            <v>1021993620</v>
          </cell>
          <cell r="H594">
            <v>0</v>
          </cell>
        </row>
        <row r="595">
          <cell r="F595" t="str">
            <v>1021993720</v>
          </cell>
          <cell r="G595" t="str">
            <v>1021993720</v>
          </cell>
          <cell r="H595">
            <v>0</v>
          </cell>
        </row>
        <row r="596">
          <cell r="F596" t="str">
            <v>1024101010</v>
          </cell>
          <cell r="G596" t="str">
            <v>1024101010</v>
          </cell>
          <cell r="H596">
            <v>0</v>
          </cell>
        </row>
        <row r="597">
          <cell r="F597" t="str">
            <v>1024101020</v>
          </cell>
          <cell r="G597" t="str">
            <v>1024101020</v>
          </cell>
          <cell r="H597">
            <v>0</v>
          </cell>
        </row>
        <row r="598">
          <cell r="F598" t="str">
            <v>1024101120</v>
          </cell>
          <cell r="G598" t="str">
            <v>1024101120</v>
          </cell>
          <cell r="H598">
            <v>0</v>
          </cell>
        </row>
        <row r="599">
          <cell r="F599" t="str">
            <v>1024151020</v>
          </cell>
          <cell r="G599" t="str">
            <v>1024151020</v>
          </cell>
          <cell r="H599">
            <v>0</v>
          </cell>
        </row>
        <row r="600">
          <cell r="F600" t="str">
            <v>1024151025</v>
          </cell>
          <cell r="G600" t="str">
            <v>1024151025</v>
          </cell>
          <cell r="H600">
            <v>0</v>
          </cell>
        </row>
        <row r="601">
          <cell r="F601" t="str">
            <v>1024151120</v>
          </cell>
          <cell r="G601" t="str">
            <v>1024151120</v>
          </cell>
          <cell r="H601">
            <v>0</v>
          </cell>
        </row>
        <row r="602">
          <cell r="F602" t="str">
            <v>1024151125</v>
          </cell>
          <cell r="G602" t="str">
            <v>1024151125</v>
          </cell>
          <cell r="H602">
            <v>0</v>
          </cell>
        </row>
        <row r="603">
          <cell r="F603" t="str">
            <v>1024151510</v>
          </cell>
          <cell r="G603" t="str">
            <v>1024151510</v>
          </cell>
          <cell r="H603">
            <v>0</v>
          </cell>
        </row>
        <row r="604">
          <cell r="F604" t="str">
            <v>1024151520</v>
          </cell>
          <cell r="G604" t="str">
            <v>1024151520</v>
          </cell>
          <cell r="H604">
            <v>0</v>
          </cell>
        </row>
        <row r="605">
          <cell r="F605" t="str">
            <v>1024151620</v>
          </cell>
          <cell r="G605" t="str">
            <v>1024151620</v>
          </cell>
          <cell r="H605">
            <v>0</v>
          </cell>
        </row>
        <row r="606">
          <cell r="F606" t="str">
            <v>1024152020</v>
          </cell>
          <cell r="G606" t="str">
            <v>1024152020</v>
          </cell>
          <cell r="H606">
            <v>0</v>
          </cell>
        </row>
        <row r="607">
          <cell r="F607" t="str">
            <v>1024152520</v>
          </cell>
          <cell r="G607" t="str">
            <v>1024152520</v>
          </cell>
          <cell r="H607">
            <v>0</v>
          </cell>
        </row>
        <row r="608">
          <cell r="F608" t="str">
            <v>1024153015</v>
          </cell>
          <cell r="G608" t="str">
            <v>1024153015</v>
          </cell>
          <cell r="H608">
            <v>0</v>
          </cell>
        </row>
        <row r="609">
          <cell r="F609" t="str">
            <v>1024153120</v>
          </cell>
          <cell r="G609" t="str">
            <v>1024153120</v>
          </cell>
          <cell r="H609">
            <v>0</v>
          </cell>
        </row>
        <row r="610">
          <cell r="F610" t="str">
            <v>1024153520</v>
          </cell>
          <cell r="G610" t="str">
            <v>1024153520</v>
          </cell>
          <cell r="H610">
            <v>0</v>
          </cell>
        </row>
        <row r="611">
          <cell r="F611" t="str">
            <v>1024154020</v>
          </cell>
          <cell r="G611" t="str">
            <v>1024154020</v>
          </cell>
          <cell r="H611">
            <v>0</v>
          </cell>
        </row>
        <row r="612">
          <cell r="F612" t="str">
            <v>1024154520</v>
          </cell>
          <cell r="G612" t="str">
            <v>1024154520</v>
          </cell>
          <cell r="H612">
            <v>0</v>
          </cell>
        </row>
        <row r="613">
          <cell r="F613" t="str">
            <v>1024201010</v>
          </cell>
          <cell r="G613" t="str">
            <v>1024201010</v>
          </cell>
          <cell r="H613">
            <v>0</v>
          </cell>
        </row>
        <row r="614">
          <cell r="F614" t="str">
            <v>1024201015</v>
          </cell>
          <cell r="G614" t="str">
            <v>1024201015</v>
          </cell>
          <cell r="H614">
            <v>0</v>
          </cell>
        </row>
        <row r="615">
          <cell r="F615" t="str">
            <v>1024201020</v>
          </cell>
          <cell r="G615" t="str">
            <v>1024201020</v>
          </cell>
          <cell r="H615">
            <v>0</v>
          </cell>
        </row>
        <row r="616">
          <cell r="F616" t="str">
            <v>1024201025</v>
          </cell>
          <cell r="G616" t="str">
            <v>1024201025</v>
          </cell>
          <cell r="H616">
            <v>0</v>
          </cell>
        </row>
        <row r="617">
          <cell r="F617" t="str">
            <v>1024201120</v>
          </cell>
          <cell r="G617" t="str">
            <v>1024201120</v>
          </cell>
          <cell r="H617">
            <v>0</v>
          </cell>
        </row>
        <row r="618">
          <cell r="F618" t="str">
            <v>1024201125</v>
          </cell>
          <cell r="G618" t="str">
            <v>1024201125</v>
          </cell>
          <cell r="H618">
            <v>0</v>
          </cell>
        </row>
        <row r="619">
          <cell r="F619" t="str">
            <v>1024201520</v>
          </cell>
          <cell r="G619" t="str">
            <v>1024201520</v>
          </cell>
          <cell r="H619">
            <v>0</v>
          </cell>
        </row>
        <row r="620">
          <cell r="F620" t="str">
            <v>1024202020</v>
          </cell>
          <cell r="G620" t="str">
            <v>1024202020</v>
          </cell>
          <cell r="H620">
            <v>0</v>
          </cell>
        </row>
        <row r="621">
          <cell r="F621" t="str">
            <v>1024202520</v>
          </cell>
          <cell r="G621" t="str">
            <v>1024202520</v>
          </cell>
          <cell r="H621">
            <v>0</v>
          </cell>
        </row>
        <row r="622">
          <cell r="F622" t="str">
            <v>1024203010</v>
          </cell>
          <cell r="G622" t="str">
            <v>1024203010</v>
          </cell>
          <cell r="H622">
            <v>0</v>
          </cell>
        </row>
        <row r="623">
          <cell r="F623" t="str">
            <v>1024203120</v>
          </cell>
          <cell r="G623" t="str">
            <v>1024203120</v>
          </cell>
          <cell r="H623">
            <v>0</v>
          </cell>
        </row>
        <row r="624">
          <cell r="F624" t="str">
            <v>1024203520</v>
          </cell>
          <cell r="G624" t="str">
            <v>1024203520</v>
          </cell>
          <cell r="H624">
            <v>0</v>
          </cell>
        </row>
        <row r="625">
          <cell r="F625" t="str">
            <v>1024204020</v>
          </cell>
          <cell r="G625" t="str">
            <v>1024204020</v>
          </cell>
          <cell r="H625">
            <v>0</v>
          </cell>
        </row>
        <row r="626">
          <cell r="F626" t="str">
            <v>1024204520</v>
          </cell>
          <cell r="G626" t="str">
            <v>1024204520</v>
          </cell>
          <cell r="H626">
            <v>0</v>
          </cell>
        </row>
        <row r="627">
          <cell r="F627" t="str">
            <v>1024250010</v>
          </cell>
          <cell r="G627" t="str">
            <v>1024250010</v>
          </cell>
          <cell r="H627">
            <v>0</v>
          </cell>
        </row>
        <row r="628">
          <cell r="F628" t="str">
            <v>1024250120</v>
          </cell>
          <cell r="G628" t="str">
            <v>1024250120</v>
          </cell>
          <cell r="H628">
            <v>0</v>
          </cell>
        </row>
        <row r="629">
          <cell r="F629" t="str">
            <v>1024250510</v>
          </cell>
          <cell r="G629" t="str">
            <v>1024250510</v>
          </cell>
          <cell r="H629">
            <v>0</v>
          </cell>
        </row>
        <row r="630">
          <cell r="F630" t="str">
            <v>1024250620</v>
          </cell>
          <cell r="G630" t="str">
            <v>1024250620</v>
          </cell>
          <cell r="H630">
            <v>0</v>
          </cell>
        </row>
        <row r="631">
          <cell r="F631" t="str">
            <v>1024251020</v>
          </cell>
          <cell r="G631" t="str">
            <v>1024251020</v>
          </cell>
          <cell r="H631">
            <v>0</v>
          </cell>
        </row>
        <row r="632">
          <cell r="F632" t="str">
            <v>1024251520</v>
          </cell>
          <cell r="G632" t="str">
            <v>1024251520</v>
          </cell>
          <cell r="H632">
            <v>0</v>
          </cell>
        </row>
        <row r="633">
          <cell r="F633" t="str">
            <v>1024252020</v>
          </cell>
          <cell r="G633" t="str">
            <v>1024252020</v>
          </cell>
          <cell r="H633">
            <v>0</v>
          </cell>
        </row>
        <row r="634">
          <cell r="F634" t="str">
            <v>1024252520</v>
          </cell>
          <cell r="G634" t="str">
            <v>1024252520</v>
          </cell>
          <cell r="H634">
            <v>0</v>
          </cell>
        </row>
        <row r="635">
          <cell r="F635" t="str">
            <v>1024253020</v>
          </cell>
          <cell r="G635" t="str">
            <v>1024253020</v>
          </cell>
          <cell r="H635">
            <v>0</v>
          </cell>
        </row>
        <row r="636">
          <cell r="F636" t="str">
            <v>1024253520</v>
          </cell>
          <cell r="G636" t="str">
            <v>1024253520</v>
          </cell>
          <cell r="H636">
            <v>0</v>
          </cell>
        </row>
        <row r="637">
          <cell r="F637" t="str">
            <v>1024253530</v>
          </cell>
          <cell r="G637" t="str">
            <v>1024253530</v>
          </cell>
          <cell r="H637">
            <v>0</v>
          </cell>
        </row>
        <row r="638">
          <cell r="F638" t="str">
            <v>1024253630</v>
          </cell>
          <cell r="G638" t="str">
            <v>1024253630</v>
          </cell>
          <cell r="H638">
            <v>0</v>
          </cell>
        </row>
        <row r="639">
          <cell r="F639" t="str">
            <v>1024254010</v>
          </cell>
          <cell r="G639" t="str">
            <v>1024254010</v>
          </cell>
          <cell r="H639">
            <v>0</v>
          </cell>
        </row>
        <row r="640">
          <cell r="F640" t="str">
            <v>1024254011</v>
          </cell>
          <cell r="G640" t="str">
            <v>1024254011</v>
          </cell>
          <cell r="H640">
            <v>0</v>
          </cell>
        </row>
        <row r="641">
          <cell r="F641" t="str">
            <v>1024254015</v>
          </cell>
          <cell r="G641" t="str">
            <v>1024254015</v>
          </cell>
          <cell r="H641">
            <v>0</v>
          </cell>
        </row>
        <row r="642">
          <cell r="F642" t="str">
            <v>1024254020</v>
          </cell>
          <cell r="G642" t="str">
            <v>1024254020</v>
          </cell>
          <cell r="H642">
            <v>0</v>
          </cell>
        </row>
        <row r="643">
          <cell r="F643" t="str">
            <v>1024254120</v>
          </cell>
          <cell r="G643" t="str">
            <v>1024254120</v>
          </cell>
          <cell r="H643">
            <v>0</v>
          </cell>
        </row>
        <row r="644">
          <cell r="F644" t="str">
            <v>1024254515</v>
          </cell>
          <cell r="G644" t="str">
            <v>1024254515</v>
          </cell>
          <cell r="H644">
            <v>0</v>
          </cell>
        </row>
        <row r="645">
          <cell r="F645" t="str">
            <v>1024254520</v>
          </cell>
          <cell r="G645" t="str">
            <v>1024254520</v>
          </cell>
          <cell r="H645">
            <v>0</v>
          </cell>
        </row>
        <row r="646">
          <cell r="F646" t="str">
            <v>1024254625</v>
          </cell>
          <cell r="G646" t="str">
            <v>1024254625</v>
          </cell>
          <cell r="H646">
            <v>0</v>
          </cell>
        </row>
        <row r="647">
          <cell r="F647" t="str">
            <v>1024255020</v>
          </cell>
          <cell r="G647" t="str">
            <v>1024255020</v>
          </cell>
          <cell r="H647">
            <v>0</v>
          </cell>
        </row>
        <row r="648">
          <cell r="F648" t="str">
            <v>1024256000</v>
          </cell>
          <cell r="G648" t="str">
            <v>1024256000</v>
          </cell>
          <cell r="H648">
            <v>0</v>
          </cell>
        </row>
        <row r="649">
          <cell r="F649" t="str">
            <v>1024256020</v>
          </cell>
          <cell r="G649" t="str">
            <v>1024256020</v>
          </cell>
          <cell r="H649">
            <v>0</v>
          </cell>
        </row>
        <row r="650">
          <cell r="F650" t="str">
            <v>1024256520</v>
          </cell>
          <cell r="G650" t="str">
            <v>1024256520</v>
          </cell>
          <cell r="H650">
            <v>0</v>
          </cell>
        </row>
        <row r="651">
          <cell r="F651" t="str">
            <v>1024257020</v>
          </cell>
          <cell r="G651" t="str">
            <v>1024257020</v>
          </cell>
          <cell r="H651">
            <v>0</v>
          </cell>
        </row>
        <row r="652">
          <cell r="F652" t="str">
            <v>1024257030</v>
          </cell>
          <cell r="G652" t="str">
            <v>1024257030</v>
          </cell>
          <cell r="H652">
            <v>0</v>
          </cell>
        </row>
        <row r="653">
          <cell r="F653" t="str">
            <v>1024258050</v>
          </cell>
          <cell r="G653" t="str">
            <v>1024258050</v>
          </cell>
          <cell r="H653">
            <v>0</v>
          </cell>
        </row>
        <row r="654">
          <cell r="F654" t="str">
            <v>1024301010</v>
          </cell>
          <cell r="G654" t="str">
            <v>1024301010</v>
          </cell>
          <cell r="H654">
            <v>0</v>
          </cell>
        </row>
        <row r="655">
          <cell r="F655" t="str">
            <v>1024301011</v>
          </cell>
          <cell r="G655" t="str">
            <v>1024301011</v>
          </cell>
          <cell r="H655">
            <v>0</v>
          </cell>
        </row>
        <row r="656">
          <cell r="F656" t="str">
            <v>1024301015</v>
          </cell>
          <cell r="G656" t="str">
            <v>1024301015</v>
          </cell>
          <cell r="H656">
            <v>0</v>
          </cell>
        </row>
        <row r="657">
          <cell r="F657" t="str">
            <v>1024301120</v>
          </cell>
          <cell r="G657" t="str">
            <v>1024301120</v>
          </cell>
          <cell r="H657">
            <v>0</v>
          </cell>
        </row>
        <row r="658">
          <cell r="F658" t="str">
            <v>1024301510</v>
          </cell>
          <cell r="G658" t="str">
            <v>1024301510</v>
          </cell>
          <cell r="H658">
            <v>0</v>
          </cell>
        </row>
        <row r="659">
          <cell r="F659" t="str">
            <v>1024301620</v>
          </cell>
          <cell r="G659" t="str">
            <v>1024301620</v>
          </cell>
          <cell r="H659">
            <v>0</v>
          </cell>
        </row>
        <row r="660">
          <cell r="F660" t="str">
            <v>1024302020</v>
          </cell>
          <cell r="G660" t="str">
            <v>1024302020</v>
          </cell>
          <cell r="H660">
            <v>0</v>
          </cell>
        </row>
        <row r="661">
          <cell r="F661" t="str">
            <v>1024302520</v>
          </cell>
          <cell r="G661" t="str">
            <v>1024302520</v>
          </cell>
          <cell r="H661">
            <v>0</v>
          </cell>
        </row>
        <row r="662">
          <cell r="F662" t="str">
            <v>1024303010</v>
          </cell>
          <cell r="G662" t="str">
            <v>1024303010</v>
          </cell>
          <cell r="H662">
            <v>0</v>
          </cell>
        </row>
        <row r="663">
          <cell r="F663" t="str">
            <v>1024303020</v>
          </cell>
          <cell r="G663" t="str">
            <v>1024303020</v>
          </cell>
          <cell r="H663">
            <v>0</v>
          </cell>
        </row>
        <row r="664">
          <cell r="F664" t="str">
            <v>1024304020</v>
          </cell>
          <cell r="G664" t="str">
            <v>1024304020</v>
          </cell>
          <cell r="H664">
            <v>0</v>
          </cell>
        </row>
        <row r="665">
          <cell r="F665" t="str">
            <v>1024351020</v>
          </cell>
          <cell r="G665" t="str">
            <v>1024351020</v>
          </cell>
          <cell r="H665">
            <v>0</v>
          </cell>
        </row>
        <row r="666">
          <cell r="F666" t="str">
            <v>1024351021</v>
          </cell>
          <cell r="G666" t="str">
            <v>1024351021</v>
          </cell>
          <cell r="H666">
            <v>0</v>
          </cell>
        </row>
        <row r="667">
          <cell r="F667" t="str">
            <v>1024351022</v>
          </cell>
          <cell r="G667" t="str">
            <v>1024351022</v>
          </cell>
          <cell r="H667">
            <v>0</v>
          </cell>
        </row>
        <row r="668">
          <cell r="F668" t="str">
            <v>1027101010</v>
          </cell>
          <cell r="G668" t="str">
            <v>1027101010</v>
          </cell>
          <cell r="H668">
            <v>0</v>
          </cell>
        </row>
        <row r="669">
          <cell r="F669" t="str">
            <v>1027101020</v>
          </cell>
          <cell r="G669" t="str">
            <v>1027101020</v>
          </cell>
          <cell r="H669">
            <v>0</v>
          </cell>
        </row>
        <row r="670">
          <cell r="F670" t="str">
            <v>1027101110</v>
          </cell>
          <cell r="G670" t="str">
            <v>1027101110</v>
          </cell>
          <cell r="H670">
            <v>0</v>
          </cell>
        </row>
        <row r="671">
          <cell r="F671" t="str">
            <v>1027101520</v>
          </cell>
          <cell r="G671" t="str">
            <v>1027101520</v>
          </cell>
          <cell r="H671">
            <v>0</v>
          </cell>
        </row>
        <row r="672">
          <cell r="F672" t="str">
            <v>1027151015</v>
          </cell>
          <cell r="G672" t="str">
            <v>1027151015</v>
          </cell>
          <cell r="H672">
            <v>0</v>
          </cell>
        </row>
        <row r="673">
          <cell r="F673" t="str">
            <v>1027151025</v>
          </cell>
          <cell r="G673" t="str">
            <v>1027151025</v>
          </cell>
          <cell r="H673">
            <v>0</v>
          </cell>
        </row>
        <row r="674">
          <cell r="F674" t="str">
            <v>1027151120</v>
          </cell>
          <cell r="G674" t="str">
            <v>1027151120</v>
          </cell>
          <cell r="H674">
            <v>0</v>
          </cell>
        </row>
        <row r="675">
          <cell r="F675" t="str">
            <v>1027151125</v>
          </cell>
          <cell r="G675" t="str">
            <v>1027151125</v>
          </cell>
          <cell r="H675">
            <v>0</v>
          </cell>
        </row>
        <row r="676">
          <cell r="F676" t="str">
            <v>1027151520</v>
          </cell>
          <cell r="G676" t="str">
            <v>1027151520</v>
          </cell>
          <cell r="H676">
            <v>0</v>
          </cell>
        </row>
        <row r="677">
          <cell r="F677" t="str">
            <v>1027151525</v>
          </cell>
          <cell r="G677" t="str">
            <v>1027151525</v>
          </cell>
          <cell r="H677">
            <v>0</v>
          </cell>
        </row>
        <row r="678">
          <cell r="F678" t="str">
            <v>1027152020</v>
          </cell>
          <cell r="G678" t="str">
            <v>1027152020</v>
          </cell>
          <cell r="H678">
            <v>0</v>
          </cell>
        </row>
        <row r="679">
          <cell r="F679" t="str">
            <v>1027201010</v>
          </cell>
          <cell r="G679" t="str">
            <v>1027201010</v>
          </cell>
          <cell r="H679">
            <v>0</v>
          </cell>
        </row>
        <row r="680">
          <cell r="F680" t="str">
            <v>1027201015</v>
          </cell>
          <cell r="G680" t="str">
            <v>1027201015</v>
          </cell>
          <cell r="H680">
            <v>0</v>
          </cell>
        </row>
        <row r="681">
          <cell r="F681" t="str">
            <v>1027201020</v>
          </cell>
          <cell r="G681" t="str">
            <v>1027201020</v>
          </cell>
          <cell r="H681">
            <v>0</v>
          </cell>
        </row>
        <row r="682">
          <cell r="F682" t="str">
            <v>1027201025</v>
          </cell>
          <cell r="G682" t="str">
            <v>1027201025</v>
          </cell>
          <cell r="H682">
            <v>0</v>
          </cell>
        </row>
        <row r="683">
          <cell r="F683" t="str">
            <v>1027201120</v>
          </cell>
          <cell r="G683" t="str">
            <v>1027201120</v>
          </cell>
          <cell r="H683">
            <v>0</v>
          </cell>
        </row>
        <row r="684">
          <cell r="F684" t="str">
            <v>1027201125</v>
          </cell>
          <cell r="G684" t="str">
            <v>1027201125</v>
          </cell>
          <cell r="H684">
            <v>0</v>
          </cell>
        </row>
        <row r="685">
          <cell r="F685" t="str">
            <v>1027201520</v>
          </cell>
          <cell r="G685" t="str">
            <v>1027201520</v>
          </cell>
          <cell r="H685">
            <v>0</v>
          </cell>
        </row>
        <row r="686">
          <cell r="F686" t="str">
            <v>1027201525</v>
          </cell>
          <cell r="G686" t="str">
            <v>1027201525</v>
          </cell>
          <cell r="H686">
            <v>0</v>
          </cell>
        </row>
        <row r="687">
          <cell r="F687" t="str">
            <v>1027202020</v>
          </cell>
          <cell r="G687" t="str">
            <v>1027202020</v>
          </cell>
          <cell r="H687">
            <v>0</v>
          </cell>
        </row>
        <row r="688">
          <cell r="F688" t="str">
            <v>1027251015</v>
          </cell>
          <cell r="G688" t="str">
            <v>1027251015</v>
          </cell>
          <cell r="H688">
            <v>0</v>
          </cell>
        </row>
        <row r="689">
          <cell r="F689" t="str">
            <v>1027251020</v>
          </cell>
          <cell r="G689" t="str">
            <v>1027251020</v>
          </cell>
          <cell r="H689">
            <v>0</v>
          </cell>
        </row>
        <row r="690">
          <cell r="F690" t="str">
            <v>1027251025</v>
          </cell>
          <cell r="G690" t="str">
            <v>1027251025</v>
          </cell>
          <cell r="H690">
            <v>0</v>
          </cell>
        </row>
        <row r="691">
          <cell r="F691" t="str">
            <v>1027251120</v>
          </cell>
          <cell r="G691" t="str">
            <v>1027251120</v>
          </cell>
          <cell r="H691">
            <v>0</v>
          </cell>
        </row>
        <row r="692">
          <cell r="F692" t="str">
            <v>1027251525</v>
          </cell>
          <cell r="G692" t="str">
            <v>1027251525</v>
          </cell>
          <cell r="H692">
            <v>0</v>
          </cell>
        </row>
        <row r="693">
          <cell r="F693" t="str">
            <v>1027252020</v>
          </cell>
          <cell r="G693" t="str">
            <v>1027252020</v>
          </cell>
          <cell r="H693">
            <v>0</v>
          </cell>
        </row>
        <row r="694">
          <cell r="F694" t="str">
            <v>1027301015</v>
          </cell>
          <cell r="G694" t="str">
            <v>1027301015</v>
          </cell>
          <cell r="H694">
            <v>0</v>
          </cell>
        </row>
        <row r="695">
          <cell r="F695" t="str">
            <v>1027301120</v>
          </cell>
          <cell r="G695" t="str">
            <v>1027301120</v>
          </cell>
          <cell r="H695">
            <v>0</v>
          </cell>
        </row>
        <row r="696">
          <cell r="F696" t="str">
            <v>1027301125</v>
          </cell>
          <cell r="G696" t="str">
            <v>1027301125</v>
          </cell>
          <cell r="H696">
            <v>0</v>
          </cell>
        </row>
        <row r="697">
          <cell r="F697" t="str">
            <v>1027301520</v>
          </cell>
          <cell r="G697" t="str">
            <v>1027301520</v>
          </cell>
          <cell r="H697">
            <v>0</v>
          </cell>
        </row>
        <row r="698">
          <cell r="F698" t="str">
            <v>1027301525</v>
          </cell>
          <cell r="G698" t="str">
            <v>1027301525</v>
          </cell>
          <cell r="H698">
            <v>0</v>
          </cell>
        </row>
        <row r="699">
          <cell r="F699" t="str">
            <v>1027302020</v>
          </cell>
          <cell r="G699" t="str">
            <v>1027302020</v>
          </cell>
          <cell r="H699">
            <v>0</v>
          </cell>
        </row>
        <row r="700">
          <cell r="F700" t="str">
            <v>1027311010</v>
          </cell>
          <cell r="G700" t="str">
            <v>1027311010</v>
          </cell>
          <cell r="H700">
            <v>0</v>
          </cell>
        </row>
        <row r="701">
          <cell r="F701" t="str">
            <v>1027351020</v>
          </cell>
          <cell r="G701" t="str">
            <v>1027351020</v>
          </cell>
          <cell r="H701">
            <v>0</v>
          </cell>
        </row>
        <row r="702">
          <cell r="F702" t="str">
            <v>1030101510</v>
          </cell>
          <cell r="G702" t="str">
            <v>1030101510</v>
          </cell>
          <cell r="H702">
            <v>0</v>
          </cell>
        </row>
        <row r="703">
          <cell r="F703" t="str">
            <v>1030101620</v>
          </cell>
          <cell r="G703" t="str">
            <v>1030101620</v>
          </cell>
          <cell r="H703">
            <v>0</v>
          </cell>
        </row>
        <row r="704">
          <cell r="F704" t="str">
            <v>1030101720</v>
          </cell>
          <cell r="G704" t="str">
            <v>1030101720</v>
          </cell>
          <cell r="H704">
            <v>0</v>
          </cell>
        </row>
        <row r="705">
          <cell r="F705" t="str">
            <v>1030101725</v>
          </cell>
          <cell r="G705" t="str">
            <v>1030101725</v>
          </cell>
          <cell r="H705">
            <v>0</v>
          </cell>
        </row>
        <row r="706">
          <cell r="F706" t="str">
            <v>1030102020</v>
          </cell>
          <cell r="G706" t="str">
            <v>1030102020</v>
          </cell>
          <cell r="H706">
            <v>0</v>
          </cell>
        </row>
        <row r="707">
          <cell r="F707" t="str">
            <v>1030102520</v>
          </cell>
          <cell r="G707" t="str">
            <v>1030102520</v>
          </cell>
          <cell r="H707">
            <v>0</v>
          </cell>
        </row>
        <row r="708">
          <cell r="F708" t="str">
            <v>1030103020</v>
          </cell>
          <cell r="G708" t="str">
            <v>1030103020</v>
          </cell>
          <cell r="H708">
            <v>0</v>
          </cell>
        </row>
        <row r="709">
          <cell r="F709" t="str">
            <v>1030103520</v>
          </cell>
          <cell r="G709" t="str">
            <v>1030103520</v>
          </cell>
          <cell r="H709">
            <v>0</v>
          </cell>
        </row>
        <row r="710">
          <cell r="F710" t="str">
            <v>1030151520</v>
          </cell>
          <cell r="G710" t="str">
            <v>1030151520</v>
          </cell>
          <cell r="H710">
            <v>0</v>
          </cell>
        </row>
        <row r="711">
          <cell r="F711" t="str">
            <v>1030153020</v>
          </cell>
          <cell r="G711" t="str">
            <v>1030153020</v>
          </cell>
          <cell r="H711">
            <v>0</v>
          </cell>
        </row>
        <row r="712">
          <cell r="F712" t="str">
            <v>1030201020</v>
          </cell>
          <cell r="G712" t="str">
            <v>1030201020</v>
          </cell>
          <cell r="H712">
            <v>0</v>
          </cell>
        </row>
        <row r="713">
          <cell r="F713" t="str">
            <v>1030201030</v>
          </cell>
          <cell r="G713" t="str">
            <v>1030201030</v>
          </cell>
          <cell r="H713">
            <v>0</v>
          </cell>
        </row>
        <row r="714">
          <cell r="F714" t="str">
            <v>1030202010</v>
          </cell>
          <cell r="G714" t="str">
            <v>1030202010</v>
          </cell>
          <cell r="H714">
            <v>0</v>
          </cell>
        </row>
        <row r="715">
          <cell r="F715" t="str">
            <v>1030202020</v>
          </cell>
          <cell r="G715" t="str">
            <v>1030202020</v>
          </cell>
          <cell r="H715">
            <v>0</v>
          </cell>
        </row>
        <row r="716">
          <cell r="F716" t="str">
            <v>1030202030</v>
          </cell>
          <cell r="G716" t="str">
            <v>1030202030</v>
          </cell>
          <cell r="H716">
            <v>0</v>
          </cell>
        </row>
        <row r="717">
          <cell r="F717" t="str">
            <v>1030301010</v>
          </cell>
          <cell r="G717" t="str">
            <v>1030301010</v>
          </cell>
          <cell r="H717">
            <v>0</v>
          </cell>
        </row>
        <row r="718">
          <cell r="F718" t="str">
            <v>1030301510</v>
          </cell>
          <cell r="G718" t="str">
            <v>1030301510</v>
          </cell>
          <cell r="H718">
            <v>0</v>
          </cell>
        </row>
        <row r="719">
          <cell r="F719" t="str">
            <v>1030301520</v>
          </cell>
          <cell r="G719" t="str">
            <v>1030301520</v>
          </cell>
          <cell r="H719">
            <v>0</v>
          </cell>
        </row>
        <row r="720">
          <cell r="F720" t="str">
            <v>1033101021</v>
          </cell>
          <cell r="G720" t="str">
            <v>1033101021</v>
          </cell>
          <cell r="H720">
            <v>0</v>
          </cell>
        </row>
        <row r="721">
          <cell r="F721" t="str">
            <v>1033101620</v>
          </cell>
          <cell r="G721" t="str">
            <v>1033101620</v>
          </cell>
          <cell r="H721">
            <v>0</v>
          </cell>
        </row>
        <row r="722">
          <cell r="F722" t="str">
            <v>1033101720</v>
          </cell>
          <cell r="G722" t="str">
            <v>1033101720</v>
          </cell>
          <cell r="H722">
            <v>0</v>
          </cell>
        </row>
        <row r="723">
          <cell r="F723" t="str">
            <v>1033101820</v>
          </cell>
          <cell r="G723" t="str">
            <v>1033101820</v>
          </cell>
          <cell r="H723">
            <v>0</v>
          </cell>
        </row>
        <row r="724">
          <cell r="F724" t="str">
            <v>1033102520</v>
          </cell>
          <cell r="G724" t="str">
            <v>1033102520</v>
          </cell>
          <cell r="H724">
            <v>0</v>
          </cell>
        </row>
        <row r="725">
          <cell r="F725" t="str">
            <v>1033103520</v>
          </cell>
          <cell r="G725" t="str">
            <v>1033103520</v>
          </cell>
          <cell r="H725">
            <v>0</v>
          </cell>
        </row>
        <row r="726">
          <cell r="F726" t="str">
            <v>1033104021</v>
          </cell>
          <cell r="G726" t="str">
            <v>1033104021</v>
          </cell>
          <cell r="H726">
            <v>0</v>
          </cell>
        </row>
        <row r="727">
          <cell r="F727" t="str">
            <v>1033104022</v>
          </cell>
          <cell r="G727" t="str">
            <v>1033104022</v>
          </cell>
          <cell r="H727">
            <v>0</v>
          </cell>
        </row>
        <row r="728">
          <cell r="F728" t="str">
            <v>1033104023</v>
          </cell>
          <cell r="G728" t="str">
            <v>1033104023</v>
          </cell>
          <cell r="H728">
            <v>0</v>
          </cell>
        </row>
        <row r="729">
          <cell r="F729" t="str">
            <v>1033104520</v>
          </cell>
          <cell r="G729" t="str">
            <v>1033104520</v>
          </cell>
          <cell r="H729">
            <v>0</v>
          </cell>
        </row>
        <row r="730">
          <cell r="F730" t="str">
            <v>1033104521</v>
          </cell>
          <cell r="G730" t="str">
            <v>1033104521</v>
          </cell>
          <cell r="H730">
            <v>0</v>
          </cell>
        </row>
        <row r="731">
          <cell r="F731" t="str">
            <v>1033104522</v>
          </cell>
          <cell r="G731" t="str">
            <v>1033104522</v>
          </cell>
          <cell r="H731">
            <v>0</v>
          </cell>
        </row>
        <row r="732">
          <cell r="F732" t="str">
            <v>1033104523</v>
          </cell>
          <cell r="G732" t="str">
            <v>1033104523</v>
          </cell>
          <cell r="H732">
            <v>0</v>
          </cell>
        </row>
        <row r="733">
          <cell r="F733" t="str">
            <v>1033104524</v>
          </cell>
          <cell r="G733" t="str">
            <v>1033104524</v>
          </cell>
          <cell r="H733">
            <v>0</v>
          </cell>
        </row>
        <row r="734">
          <cell r="F734" t="str">
            <v>1033104525</v>
          </cell>
          <cell r="G734" t="str">
            <v>1033104525</v>
          </cell>
          <cell r="H734">
            <v>0</v>
          </cell>
        </row>
        <row r="735">
          <cell r="F735" t="str">
            <v>1033104526</v>
          </cell>
          <cell r="G735" t="str">
            <v>1033104526</v>
          </cell>
          <cell r="H735">
            <v>0</v>
          </cell>
        </row>
        <row r="736">
          <cell r="F736" t="str">
            <v>1033104530</v>
          </cell>
          <cell r="G736" t="str">
            <v>1033104530</v>
          </cell>
          <cell r="H736">
            <v>0</v>
          </cell>
        </row>
        <row r="737">
          <cell r="F737" t="str">
            <v>1033105530</v>
          </cell>
          <cell r="G737" t="str">
            <v>1033105530</v>
          </cell>
          <cell r="H737">
            <v>0</v>
          </cell>
        </row>
        <row r="738">
          <cell r="F738" t="str">
            <v>1033106020</v>
          </cell>
          <cell r="G738" t="str">
            <v>1033106020</v>
          </cell>
          <cell r="H738">
            <v>0</v>
          </cell>
        </row>
        <row r="739">
          <cell r="F739" t="str">
            <v>1033151020</v>
          </cell>
          <cell r="G739" t="str">
            <v>1033151020</v>
          </cell>
          <cell r="H739">
            <v>0</v>
          </cell>
        </row>
        <row r="740">
          <cell r="F740" t="str">
            <v>1033151120</v>
          </cell>
          <cell r="G740" t="str">
            <v>1033151120</v>
          </cell>
          <cell r="H740">
            <v>0</v>
          </cell>
        </row>
        <row r="741">
          <cell r="F741" t="str">
            <v>1033151220</v>
          </cell>
          <cell r="G741" t="str">
            <v>1033151220</v>
          </cell>
          <cell r="H741">
            <v>0</v>
          </cell>
        </row>
        <row r="742">
          <cell r="F742" t="str">
            <v>1033151320</v>
          </cell>
          <cell r="G742" t="str">
            <v>1033151320</v>
          </cell>
          <cell r="H742">
            <v>0</v>
          </cell>
        </row>
        <row r="743">
          <cell r="F743" t="str">
            <v>1033151420</v>
          </cell>
          <cell r="G743" t="str">
            <v>1033151420</v>
          </cell>
          <cell r="H743">
            <v>0</v>
          </cell>
        </row>
        <row r="744">
          <cell r="F744" t="str">
            <v>1033201020</v>
          </cell>
          <cell r="G744" t="str">
            <v>1033201020</v>
          </cell>
          <cell r="H744">
            <v>0</v>
          </cell>
        </row>
        <row r="745">
          <cell r="F745" t="str">
            <v>1033202520</v>
          </cell>
          <cell r="G745" t="str">
            <v>1033202520</v>
          </cell>
          <cell r="H745">
            <v>0</v>
          </cell>
        </row>
        <row r="746">
          <cell r="F746" t="str">
            <v>1033203020</v>
          </cell>
          <cell r="G746" t="str">
            <v>1033203020</v>
          </cell>
          <cell r="H746">
            <v>0</v>
          </cell>
        </row>
        <row r="747">
          <cell r="F747" t="str">
            <v>1033203030</v>
          </cell>
          <cell r="G747" t="str">
            <v>1033203030</v>
          </cell>
          <cell r="H747">
            <v>0</v>
          </cell>
        </row>
        <row r="748">
          <cell r="F748" t="str">
            <v>1033203040</v>
          </cell>
          <cell r="G748" t="str">
            <v>1033203040</v>
          </cell>
          <cell r="H748">
            <v>0</v>
          </cell>
        </row>
        <row r="749">
          <cell r="F749" t="str">
            <v>1033203050</v>
          </cell>
          <cell r="G749" t="str">
            <v>1033203050</v>
          </cell>
          <cell r="H749">
            <v>0</v>
          </cell>
        </row>
        <row r="750">
          <cell r="F750" t="str">
            <v>1033251520</v>
          </cell>
          <cell r="G750" t="str">
            <v>1033251520</v>
          </cell>
          <cell r="H750">
            <v>0</v>
          </cell>
        </row>
        <row r="751">
          <cell r="F751" t="str">
            <v>1033252021</v>
          </cell>
          <cell r="G751" t="str">
            <v>1033252021</v>
          </cell>
          <cell r="H751">
            <v>0</v>
          </cell>
        </row>
        <row r="752">
          <cell r="F752" t="str">
            <v>1033252521</v>
          </cell>
          <cell r="G752" t="str">
            <v>1033252521</v>
          </cell>
          <cell r="H752">
            <v>0</v>
          </cell>
        </row>
        <row r="753">
          <cell r="F753" t="str">
            <v>1033252522</v>
          </cell>
          <cell r="G753" t="str">
            <v>1033252522</v>
          </cell>
          <cell r="H753">
            <v>0</v>
          </cell>
        </row>
        <row r="754">
          <cell r="F754" t="str">
            <v>1033252523</v>
          </cell>
          <cell r="G754" t="str">
            <v>1033252523</v>
          </cell>
          <cell r="H754">
            <v>0</v>
          </cell>
        </row>
        <row r="755">
          <cell r="F755" t="str">
            <v>1033252524</v>
          </cell>
          <cell r="G755" t="str">
            <v>1033252524</v>
          </cell>
          <cell r="H755">
            <v>0</v>
          </cell>
        </row>
        <row r="756">
          <cell r="F756" t="str">
            <v>1033252525</v>
          </cell>
          <cell r="G756" t="str">
            <v>1033252525</v>
          </cell>
          <cell r="H756">
            <v>0</v>
          </cell>
        </row>
        <row r="757">
          <cell r="F757" t="str">
            <v>1033253020</v>
          </cell>
          <cell r="G757" t="str">
            <v>1033253020</v>
          </cell>
          <cell r="H757">
            <v>0</v>
          </cell>
        </row>
        <row r="758">
          <cell r="F758" t="str">
            <v>1033254020</v>
          </cell>
          <cell r="G758" t="str">
            <v>1033254020</v>
          </cell>
          <cell r="H758">
            <v>0</v>
          </cell>
        </row>
        <row r="759">
          <cell r="F759" t="str">
            <v>1033254120</v>
          </cell>
          <cell r="G759" t="str">
            <v>1033254120</v>
          </cell>
          <cell r="H759">
            <v>0</v>
          </cell>
        </row>
        <row r="760">
          <cell r="F760" t="str">
            <v>1033254520</v>
          </cell>
          <cell r="G760" t="str">
            <v>1033254520</v>
          </cell>
          <cell r="H760">
            <v>0</v>
          </cell>
        </row>
        <row r="761">
          <cell r="F761" t="str">
            <v>1033255020</v>
          </cell>
          <cell r="G761" t="str">
            <v>1033255020</v>
          </cell>
          <cell r="H761">
            <v>0</v>
          </cell>
        </row>
        <row r="762">
          <cell r="F762" t="str">
            <v>1033255526</v>
          </cell>
          <cell r="G762" t="str">
            <v>1033255526</v>
          </cell>
          <cell r="H762">
            <v>0</v>
          </cell>
        </row>
        <row r="763">
          <cell r="F763" t="str">
            <v>1033456206</v>
          </cell>
          <cell r="G763" t="str">
            <v>1033456206</v>
          </cell>
          <cell r="H763">
            <v>0</v>
          </cell>
        </row>
        <row r="764">
          <cell r="F764" t="str">
            <v>1033456207</v>
          </cell>
          <cell r="G764" t="str">
            <v>1033456207</v>
          </cell>
          <cell r="H764">
            <v>0</v>
          </cell>
        </row>
        <row r="765">
          <cell r="F765" t="str">
            <v>1033456208</v>
          </cell>
          <cell r="G765" t="str">
            <v>1033456208</v>
          </cell>
          <cell r="H765">
            <v>0</v>
          </cell>
        </row>
        <row r="766">
          <cell r="F766" t="str">
            <v>1033456209</v>
          </cell>
          <cell r="G766" t="str">
            <v>1033456209</v>
          </cell>
          <cell r="H766">
            <v>0</v>
          </cell>
        </row>
        <row r="767">
          <cell r="F767" t="str">
            <v>1033456210</v>
          </cell>
          <cell r="G767" t="str">
            <v>1033456210</v>
          </cell>
          <cell r="H767">
            <v>0</v>
          </cell>
        </row>
        <row r="768">
          <cell r="F768" t="str">
            <v>1033456301</v>
          </cell>
          <cell r="G768" t="str">
            <v>1033456301</v>
          </cell>
          <cell r="H768">
            <v>0</v>
          </cell>
        </row>
        <row r="769">
          <cell r="F769" t="str">
            <v>1033456400</v>
          </cell>
          <cell r="G769" t="str">
            <v>1033456400</v>
          </cell>
          <cell r="H769">
            <v>0</v>
          </cell>
        </row>
        <row r="770">
          <cell r="F770" t="str">
            <v>1033551020</v>
          </cell>
          <cell r="G770" t="str">
            <v>1033551020</v>
          </cell>
          <cell r="H770">
            <v>0</v>
          </cell>
        </row>
        <row r="771">
          <cell r="F771" t="str">
            <v>1033551520</v>
          </cell>
          <cell r="G771" t="str">
            <v>1033551520</v>
          </cell>
          <cell r="H771">
            <v>0</v>
          </cell>
        </row>
        <row r="772">
          <cell r="F772" t="str">
            <v>1033551620</v>
          </cell>
          <cell r="G772" t="str">
            <v>1033551620</v>
          </cell>
          <cell r="H772">
            <v>0</v>
          </cell>
        </row>
        <row r="773">
          <cell r="F773" t="str">
            <v>1033991022</v>
          </cell>
          <cell r="G773" t="str">
            <v>1033991022</v>
          </cell>
          <cell r="H773">
            <v>0</v>
          </cell>
        </row>
        <row r="774">
          <cell r="F774" t="str">
            <v>1033991023</v>
          </cell>
          <cell r="G774" t="str">
            <v>1033991023</v>
          </cell>
          <cell r="H774">
            <v>0</v>
          </cell>
        </row>
        <row r="775">
          <cell r="F775" t="str">
            <v>1033991520</v>
          </cell>
          <cell r="G775" t="str">
            <v>1033991520</v>
          </cell>
          <cell r="H775">
            <v>0</v>
          </cell>
        </row>
        <row r="776">
          <cell r="F776" t="str">
            <v>1033992020</v>
          </cell>
          <cell r="G776" t="str">
            <v>1033992020</v>
          </cell>
          <cell r="H776">
            <v>0</v>
          </cell>
        </row>
        <row r="777">
          <cell r="F777" t="str">
            <v>1033993320</v>
          </cell>
          <cell r="G777" t="str">
            <v>1033993320</v>
          </cell>
          <cell r="H777">
            <v>0</v>
          </cell>
        </row>
        <row r="778">
          <cell r="F778" t="str">
            <v>1033994020</v>
          </cell>
          <cell r="G778" t="str">
            <v>1033994020</v>
          </cell>
          <cell r="H778">
            <v>0</v>
          </cell>
        </row>
        <row r="779">
          <cell r="F779" t="str">
            <v>1033995120</v>
          </cell>
          <cell r="G779" t="str">
            <v>1033995120</v>
          </cell>
          <cell r="H779">
            <v>0</v>
          </cell>
        </row>
        <row r="780">
          <cell r="F780" t="str">
            <v>1033995210</v>
          </cell>
          <cell r="G780" t="str">
            <v>1033995210</v>
          </cell>
          <cell r="H780">
            <v>0</v>
          </cell>
        </row>
        <row r="781">
          <cell r="F781" t="str">
            <v>1033995310</v>
          </cell>
          <cell r="G781" t="str">
            <v>1033995310</v>
          </cell>
          <cell r="H781">
            <v>0</v>
          </cell>
        </row>
        <row r="782">
          <cell r="F782" t="str">
            <v>1033995420</v>
          </cell>
          <cell r="G782" t="str">
            <v>1033995420</v>
          </cell>
          <cell r="H782">
            <v>0</v>
          </cell>
        </row>
        <row r="783">
          <cell r="F783" t="str">
            <v>1033995520</v>
          </cell>
          <cell r="G783" t="str">
            <v>1033995520</v>
          </cell>
          <cell r="H783">
            <v>0</v>
          </cell>
        </row>
        <row r="784">
          <cell r="F784" t="str">
            <v>1033995550</v>
          </cell>
          <cell r="G784" t="str">
            <v>1033995550</v>
          </cell>
          <cell r="H784">
            <v>0</v>
          </cell>
        </row>
        <row r="785">
          <cell r="F785" t="str">
            <v>1033995620</v>
          </cell>
          <cell r="G785" t="str">
            <v>1033995620</v>
          </cell>
          <cell r="H785">
            <v>0</v>
          </cell>
        </row>
        <row r="786">
          <cell r="F786" t="str">
            <v>1033995720</v>
          </cell>
          <cell r="G786" t="str">
            <v>1033995720</v>
          </cell>
          <cell r="H786">
            <v>0</v>
          </cell>
        </row>
        <row r="787">
          <cell r="F787" t="str">
            <v>1033995725</v>
          </cell>
          <cell r="G787" t="str">
            <v>1033995725</v>
          </cell>
          <cell r="H787">
            <v>0</v>
          </cell>
        </row>
        <row r="788">
          <cell r="F788" t="str">
            <v>1033995820</v>
          </cell>
          <cell r="G788" t="str">
            <v>1033995820</v>
          </cell>
          <cell r="H788">
            <v>0</v>
          </cell>
        </row>
        <row r="789">
          <cell r="F789" t="str">
            <v>1033995920</v>
          </cell>
          <cell r="G789" t="str">
            <v>1033995920</v>
          </cell>
          <cell r="H789">
            <v>0</v>
          </cell>
        </row>
        <row r="790">
          <cell r="F790" t="str">
            <v>1033996020</v>
          </cell>
          <cell r="G790" t="str">
            <v>1033996020</v>
          </cell>
          <cell r="H790">
            <v>0</v>
          </cell>
        </row>
        <row r="791">
          <cell r="F791" t="str">
            <v>1033996120</v>
          </cell>
          <cell r="G791" t="str">
            <v>1033996120</v>
          </cell>
          <cell r="H791">
            <v>0</v>
          </cell>
        </row>
        <row r="792">
          <cell r="F792" t="str">
            <v>1033996220</v>
          </cell>
          <cell r="G792" t="str">
            <v>1033996220</v>
          </cell>
          <cell r="H792">
            <v>0</v>
          </cell>
        </row>
        <row r="793">
          <cell r="F793" t="str">
            <v>1033996221</v>
          </cell>
          <cell r="G793" t="str">
            <v>1033996221</v>
          </cell>
          <cell r="H793">
            <v>0</v>
          </cell>
        </row>
        <row r="794">
          <cell r="F794" t="str">
            <v>1033996225</v>
          </cell>
          <cell r="G794" t="str">
            <v>1033996225</v>
          </cell>
          <cell r="H794">
            <v>0</v>
          </cell>
        </row>
        <row r="795">
          <cell r="F795" t="str">
            <v>1033996320</v>
          </cell>
          <cell r="G795" t="str">
            <v>1033996320</v>
          </cell>
          <cell r="H795">
            <v>0</v>
          </cell>
        </row>
        <row r="796">
          <cell r="F796" t="str">
            <v>1033996420</v>
          </cell>
          <cell r="G796" t="str">
            <v>1033996420</v>
          </cell>
          <cell r="H796">
            <v>0</v>
          </cell>
        </row>
        <row r="797">
          <cell r="F797" t="str">
            <v>1033996520</v>
          </cell>
          <cell r="G797" t="str">
            <v>1033996520</v>
          </cell>
          <cell r="H797">
            <v>0</v>
          </cell>
        </row>
        <row r="798">
          <cell r="F798" t="str">
            <v>1033996525</v>
          </cell>
          <cell r="G798" t="str">
            <v>1033996525</v>
          </cell>
          <cell r="H798">
            <v>0</v>
          </cell>
        </row>
        <row r="799">
          <cell r="F799" t="str">
            <v>1033996530</v>
          </cell>
          <cell r="G799" t="str">
            <v>1033996530</v>
          </cell>
          <cell r="H799">
            <v>0</v>
          </cell>
        </row>
        <row r="800">
          <cell r="F800" t="str">
            <v>1033996620</v>
          </cell>
          <cell r="G800" t="str">
            <v>1033996620</v>
          </cell>
          <cell r="H800">
            <v>0</v>
          </cell>
        </row>
        <row r="801">
          <cell r="F801" t="str">
            <v>1033996625</v>
          </cell>
          <cell r="G801" t="str">
            <v>1033996625</v>
          </cell>
          <cell r="H801">
            <v>0</v>
          </cell>
        </row>
        <row r="802">
          <cell r="F802" t="str">
            <v>1036101020</v>
          </cell>
          <cell r="G802" t="str">
            <v>1036101020</v>
          </cell>
          <cell r="H802">
            <v>0</v>
          </cell>
        </row>
        <row r="803">
          <cell r="F803" t="str">
            <v>1036101520</v>
          </cell>
          <cell r="G803" t="str">
            <v>1036101520</v>
          </cell>
          <cell r="H803">
            <v>0</v>
          </cell>
        </row>
        <row r="804">
          <cell r="F804" t="str">
            <v>1036102020</v>
          </cell>
          <cell r="G804" t="str">
            <v>1036102020</v>
          </cell>
          <cell r="H804">
            <v>0</v>
          </cell>
        </row>
        <row r="805">
          <cell r="F805" t="str">
            <v>1036103020</v>
          </cell>
          <cell r="G805" t="str">
            <v>1036103020</v>
          </cell>
          <cell r="H805">
            <v>0</v>
          </cell>
        </row>
        <row r="806">
          <cell r="F806" t="str">
            <v>1036103520</v>
          </cell>
          <cell r="G806" t="str">
            <v>1036103520</v>
          </cell>
          <cell r="H806">
            <v>0</v>
          </cell>
        </row>
        <row r="807">
          <cell r="F807" t="str">
            <v>1036104020</v>
          </cell>
          <cell r="G807" t="str">
            <v>1036104020</v>
          </cell>
          <cell r="H807">
            <v>0</v>
          </cell>
        </row>
        <row r="808">
          <cell r="F808" t="str">
            <v>1036104520</v>
          </cell>
          <cell r="G808" t="str">
            <v>1036104520</v>
          </cell>
          <cell r="H808">
            <v>0</v>
          </cell>
        </row>
        <row r="809">
          <cell r="F809" t="str">
            <v>1036105020</v>
          </cell>
          <cell r="G809" t="str">
            <v>1036105020</v>
          </cell>
          <cell r="H809">
            <v>0</v>
          </cell>
        </row>
        <row r="810">
          <cell r="F810" t="str">
            <v>1039991420</v>
          </cell>
          <cell r="G810" t="str">
            <v>1039991420</v>
          </cell>
          <cell r="H810">
            <v>0</v>
          </cell>
        </row>
        <row r="811">
          <cell r="F811" t="str">
            <v>1039991510</v>
          </cell>
          <cell r="G811" t="str">
            <v>1039991510</v>
          </cell>
          <cell r="H811">
            <v>0</v>
          </cell>
        </row>
        <row r="812">
          <cell r="F812" t="str">
            <v>1039991520</v>
          </cell>
          <cell r="G812" t="str">
            <v>1039991520</v>
          </cell>
          <cell r="H812">
            <v>0</v>
          </cell>
        </row>
        <row r="813">
          <cell r="F813" t="str">
            <v>1039991620</v>
          </cell>
          <cell r="G813" t="str">
            <v>1039991620</v>
          </cell>
          <cell r="H813">
            <v>0</v>
          </cell>
        </row>
        <row r="814">
          <cell r="F814" t="str">
            <v>1040101520</v>
          </cell>
          <cell r="G814" t="str">
            <v>1040101520</v>
          </cell>
          <cell r="H814">
            <v>0</v>
          </cell>
        </row>
        <row r="815">
          <cell r="F815" t="str">
            <v>1040101620</v>
          </cell>
          <cell r="G815" t="str">
            <v>1040101620</v>
          </cell>
          <cell r="H815">
            <v>0</v>
          </cell>
        </row>
        <row r="816">
          <cell r="F816" t="str">
            <v>1040102020</v>
          </cell>
          <cell r="G816" t="str">
            <v>1040102020</v>
          </cell>
          <cell r="H816">
            <v>0</v>
          </cell>
        </row>
        <row r="817">
          <cell r="F817" t="str">
            <v>1040102120</v>
          </cell>
          <cell r="G817" t="str">
            <v>1040102120</v>
          </cell>
          <cell r="H817">
            <v>0</v>
          </cell>
        </row>
        <row r="818">
          <cell r="F818" t="str">
            <v>1040103020</v>
          </cell>
          <cell r="G818" t="str">
            <v>1040103020</v>
          </cell>
          <cell r="H818">
            <v>0</v>
          </cell>
        </row>
        <row r="819">
          <cell r="F819" t="str">
            <v>1040103520</v>
          </cell>
          <cell r="G819" t="str">
            <v>1040103520</v>
          </cell>
          <cell r="H819">
            <v>0</v>
          </cell>
        </row>
        <row r="820">
          <cell r="F820" t="str">
            <v>1042151010</v>
          </cell>
          <cell r="G820" t="str">
            <v>1042151010</v>
          </cell>
          <cell r="H820">
            <v>0</v>
          </cell>
        </row>
        <row r="821">
          <cell r="F821" t="str">
            <v>1042151030</v>
          </cell>
          <cell r="G821" t="str">
            <v>1042151030</v>
          </cell>
          <cell r="H821">
            <v>0</v>
          </cell>
        </row>
        <row r="822">
          <cell r="F822" t="str">
            <v>1042151035</v>
          </cell>
          <cell r="G822" t="str">
            <v>1042151035</v>
          </cell>
          <cell r="H822">
            <v>0</v>
          </cell>
        </row>
        <row r="823">
          <cell r="F823" t="str">
            <v>1042151040</v>
          </cell>
          <cell r="G823" t="str">
            <v>1042151040</v>
          </cell>
          <cell r="H823">
            <v>0</v>
          </cell>
        </row>
        <row r="824">
          <cell r="F824" t="str">
            <v>1042152020</v>
          </cell>
          <cell r="G824" t="str">
            <v>1042152020</v>
          </cell>
          <cell r="H824">
            <v>0</v>
          </cell>
        </row>
        <row r="825">
          <cell r="F825" t="str">
            <v>1042153520</v>
          </cell>
          <cell r="G825" t="str">
            <v>1042153520</v>
          </cell>
          <cell r="H825">
            <v>0</v>
          </cell>
        </row>
        <row r="826">
          <cell r="F826" t="str">
            <v>1045101000</v>
          </cell>
          <cell r="G826" t="str">
            <v>1045101000</v>
          </cell>
          <cell r="H826">
            <v>0</v>
          </cell>
        </row>
        <row r="827">
          <cell r="F827" t="str">
            <v>1045101500</v>
          </cell>
          <cell r="G827" t="str">
            <v>1045101500</v>
          </cell>
          <cell r="H827">
            <v>0</v>
          </cell>
        </row>
        <row r="828">
          <cell r="F828" t="str">
            <v>1045106000</v>
          </cell>
          <cell r="G828" t="str">
            <v>1045106000</v>
          </cell>
          <cell r="H828">
            <v>0</v>
          </cell>
        </row>
        <row r="829">
          <cell r="F829" t="str">
            <v>1045106500</v>
          </cell>
          <cell r="G829" t="str">
            <v>1045106500</v>
          </cell>
          <cell r="H829">
            <v>0</v>
          </cell>
        </row>
        <row r="830">
          <cell r="F830" t="str">
            <v>1045107000</v>
          </cell>
          <cell r="G830" t="str">
            <v>1045107000</v>
          </cell>
          <cell r="H830">
            <v>0</v>
          </cell>
        </row>
        <row r="831">
          <cell r="F831" t="str">
            <v>1045107050</v>
          </cell>
          <cell r="G831" t="str">
            <v>1045107050</v>
          </cell>
          <cell r="H831">
            <v>0</v>
          </cell>
        </row>
        <row r="832">
          <cell r="F832" t="str">
            <v>1045153000</v>
          </cell>
          <cell r="G832" t="str">
            <v>1045153000</v>
          </cell>
          <cell r="H832">
            <v>0</v>
          </cell>
        </row>
        <row r="833">
          <cell r="F833" t="str">
            <v>1045153100</v>
          </cell>
          <cell r="G833" t="str">
            <v>1045153100</v>
          </cell>
          <cell r="H833">
            <v>0</v>
          </cell>
        </row>
        <row r="834">
          <cell r="F834" t="str">
            <v>1045153500</v>
          </cell>
          <cell r="G834" t="str">
            <v>1045153500</v>
          </cell>
          <cell r="H834">
            <v>0</v>
          </cell>
        </row>
        <row r="835">
          <cell r="F835" t="str">
            <v>1045153600</v>
          </cell>
          <cell r="G835" t="str">
            <v>1045153600</v>
          </cell>
          <cell r="H835">
            <v>0</v>
          </cell>
        </row>
        <row r="836">
          <cell r="F836" t="str">
            <v>1045154000</v>
          </cell>
          <cell r="G836" t="str">
            <v>1045154000</v>
          </cell>
          <cell r="H836">
            <v>0</v>
          </cell>
        </row>
        <row r="837">
          <cell r="F837" t="str">
            <v>1045154050</v>
          </cell>
          <cell r="G837" t="str">
            <v>1045154050</v>
          </cell>
          <cell r="H837">
            <v>0</v>
          </cell>
        </row>
        <row r="838">
          <cell r="F838" t="str">
            <v>1045154100</v>
          </cell>
          <cell r="G838" t="str">
            <v>1045154100</v>
          </cell>
          <cell r="H838">
            <v>0</v>
          </cell>
        </row>
        <row r="839">
          <cell r="F839" t="str">
            <v>1045154150</v>
          </cell>
          <cell r="G839" t="str">
            <v>1045154150</v>
          </cell>
          <cell r="H839">
            <v>0</v>
          </cell>
        </row>
        <row r="840">
          <cell r="F840" t="str">
            <v>1045154500</v>
          </cell>
          <cell r="G840" t="str">
            <v>1045154500</v>
          </cell>
          <cell r="H840">
            <v>0</v>
          </cell>
        </row>
        <row r="841">
          <cell r="F841" t="str">
            <v>1045154600</v>
          </cell>
          <cell r="G841" t="str">
            <v>1045154600</v>
          </cell>
          <cell r="H841">
            <v>0</v>
          </cell>
        </row>
        <row r="842">
          <cell r="F842" t="str">
            <v>1045155000</v>
          </cell>
          <cell r="G842" t="str">
            <v>1045155000</v>
          </cell>
          <cell r="H842">
            <v>0</v>
          </cell>
        </row>
        <row r="843">
          <cell r="F843" t="str">
            <v>1045155050</v>
          </cell>
          <cell r="G843" t="str">
            <v>1045155050</v>
          </cell>
          <cell r="H843">
            <v>0</v>
          </cell>
        </row>
        <row r="844">
          <cell r="F844" t="str">
            <v>1045155100</v>
          </cell>
          <cell r="G844" t="str">
            <v>1045155100</v>
          </cell>
          <cell r="H844">
            <v>0</v>
          </cell>
        </row>
        <row r="845">
          <cell r="F845" t="str">
            <v>1045155150</v>
          </cell>
          <cell r="G845" t="str">
            <v>1045155150</v>
          </cell>
          <cell r="H845">
            <v>0</v>
          </cell>
        </row>
        <row r="846">
          <cell r="F846" t="str">
            <v>1045201000</v>
          </cell>
          <cell r="G846" t="str">
            <v>1045201000</v>
          </cell>
          <cell r="H846">
            <v>0</v>
          </cell>
        </row>
        <row r="847">
          <cell r="F847" t="str">
            <v>1045206000</v>
          </cell>
          <cell r="G847" t="str">
            <v>1045206000</v>
          </cell>
          <cell r="H847">
            <v>0</v>
          </cell>
        </row>
        <row r="848">
          <cell r="F848" t="str">
            <v>1045251150</v>
          </cell>
          <cell r="G848" t="str">
            <v>1045251150</v>
          </cell>
          <cell r="H848">
            <v>0</v>
          </cell>
        </row>
        <row r="849">
          <cell r="F849" t="str">
            <v>1045256150</v>
          </cell>
          <cell r="G849" t="str">
            <v>1045256150</v>
          </cell>
          <cell r="H849">
            <v>0</v>
          </cell>
        </row>
        <row r="850">
          <cell r="F850" t="str">
            <v>1045302050</v>
          </cell>
          <cell r="G850" t="str">
            <v>1045302050</v>
          </cell>
          <cell r="H850">
            <v>0</v>
          </cell>
        </row>
        <row r="851">
          <cell r="F851" t="str">
            <v>1045307050</v>
          </cell>
          <cell r="G851" t="str">
            <v>1045307050</v>
          </cell>
          <cell r="H851">
            <v>0</v>
          </cell>
        </row>
        <row r="852">
          <cell r="F852" t="str">
            <v>1045352050</v>
          </cell>
          <cell r="G852" t="str">
            <v>1045352050</v>
          </cell>
          <cell r="H852">
            <v>0</v>
          </cell>
        </row>
        <row r="853">
          <cell r="F853" t="str">
            <v>1045357050</v>
          </cell>
          <cell r="G853" t="str">
            <v>1045357050</v>
          </cell>
          <cell r="H853">
            <v>0</v>
          </cell>
        </row>
        <row r="854">
          <cell r="F854" t="str">
            <v>1045451150</v>
          </cell>
          <cell r="G854" t="str">
            <v>1045451150</v>
          </cell>
          <cell r="H854">
            <v>0</v>
          </cell>
        </row>
        <row r="855">
          <cell r="F855" t="str">
            <v>1045452050</v>
          </cell>
          <cell r="G855" t="str">
            <v>1045452050</v>
          </cell>
          <cell r="H855">
            <v>0</v>
          </cell>
        </row>
        <row r="856">
          <cell r="F856" t="str">
            <v>1045456150</v>
          </cell>
          <cell r="G856" t="str">
            <v>1045456150</v>
          </cell>
          <cell r="H856">
            <v>0</v>
          </cell>
        </row>
        <row r="857">
          <cell r="F857" t="str">
            <v>1045457050</v>
          </cell>
          <cell r="G857" t="str">
            <v>1045457050</v>
          </cell>
          <cell r="H857">
            <v>0</v>
          </cell>
        </row>
        <row r="858">
          <cell r="F858" t="str">
            <v>1045601050</v>
          </cell>
          <cell r="G858" t="str">
            <v>1045601050</v>
          </cell>
          <cell r="H858">
            <v>0</v>
          </cell>
        </row>
        <row r="859">
          <cell r="F859" t="str">
            <v>1045606050</v>
          </cell>
          <cell r="G859" t="str">
            <v>1045606050</v>
          </cell>
          <cell r="H859">
            <v>0</v>
          </cell>
        </row>
        <row r="860">
          <cell r="F860" t="str">
            <v>1045611050</v>
          </cell>
          <cell r="G860" t="str">
            <v>1045611050</v>
          </cell>
          <cell r="H860">
            <v>0</v>
          </cell>
        </row>
        <row r="861">
          <cell r="F861" t="str">
            <v>1045621050</v>
          </cell>
          <cell r="G861" t="str">
            <v>1045621050</v>
          </cell>
          <cell r="H861">
            <v>0</v>
          </cell>
        </row>
        <row r="862">
          <cell r="F862" t="str">
            <v>1045631050</v>
          </cell>
          <cell r="G862" t="str">
            <v>1045631050</v>
          </cell>
          <cell r="H862">
            <v>0</v>
          </cell>
        </row>
        <row r="863">
          <cell r="F863" t="str">
            <v>1045636050</v>
          </cell>
          <cell r="G863" t="str">
            <v>1045636050</v>
          </cell>
          <cell r="H863">
            <v>0</v>
          </cell>
        </row>
        <row r="864">
          <cell r="F864" t="str">
            <v>1051101520</v>
          </cell>
          <cell r="G864" t="str">
            <v>1051101520</v>
          </cell>
          <cell r="H864">
            <v>0</v>
          </cell>
        </row>
        <row r="865">
          <cell r="F865" t="str">
            <v>1051151025</v>
          </cell>
          <cell r="G865" t="str">
            <v>1051151025</v>
          </cell>
          <cell r="H865">
            <v>0</v>
          </cell>
        </row>
        <row r="866">
          <cell r="F866" t="str">
            <v>1051151120</v>
          </cell>
          <cell r="G866" t="str">
            <v>1051151120</v>
          </cell>
          <cell r="H866">
            <v>0</v>
          </cell>
        </row>
        <row r="867">
          <cell r="F867" t="str">
            <v>1051151520</v>
          </cell>
          <cell r="G867" t="str">
            <v>1051151520</v>
          </cell>
          <cell r="H867">
            <v>0</v>
          </cell>
        </row>
        <row r="868">
          <cell r="F868" t="str">
            <v>1051201020</v>
          </cell>
          <cell r="G868" t="str">
            <v>1051201020</v>
          </cell>
          <cell r="H868">
            <v>0</v>
          </cell>
        </row>
        <row r="869">
          <cell r="F869" t="str">
            <v>1051991520</v>
          </cell>
          <cell r="G869" t="str">
            <v>1051991520</v>
          </cell>
          <cell r="H869">
            <v>0</v>
          </cell>
        </row>
        <row r="870">
          <cell r="F870" t="str">
            <v>1057101010</v>
          </cell>
          <cell r="G870" t="str">
            <v>1057101010</v>
          </cell>
          <cell r="H870">
            <v>0</v>
          </cell>
        </row>
        <row r="871">
          <cell r="F871" t="str">
            <v>1057101015</v>
          </cell>
          <cell r="G871" t="str">
            <v>1057101015</v>
          </cell>
          <cell r="H871">
            <v>0</v>
          </cell>
        </row>
        <row r="872">
          <cell r="F872" t="str">
            <v>1057101020</v>
          </cell>
          <cell r="G872" t="str">
            <v>1057101020</v>
          </cell>
          <cell r="H872">
            <v>0</v>
          </cell>
        </row>
        <row r="873">
          <cell r="F873" t="str">
            <v>1057101520</v>
          </cell>
          <cell r="G873" t="str">
            <v>1057101520</v>
          </cell>
          <cell r="H873">
            <v>0</v>
          </cell>
        </row>
        <row r="874">
          <cell r="F874" t="str">
            <v>1057102020</v>
          </cell>
          <cell r="G874" t="str">
            <v>1057102020</v>
          </cell>
          <cell r="H874">
            <v>0</v>
          </cell>
        </row>
        <row r="875">
          <cell r="F875" t="str">
            <v>1057102025</v>
          </cell>
          <cell r="G875" t="str">
            <v>1057102025</v>
          </cell>
          <cell r="H875">
            <v>0</v>
          </cell>
        </row>
        <row r="876">
          <cell r="F876" t="str">
            <v>1057102030</v>
          </cell>
          <cell r="G876" t="str">
            <v>1057102030</v>
          </cell>
          <cell r="H876">
            <v>0</v>
          </cell>
        </row>
        <row r="877">
          <cell r="F877" t="str">
            <v>1057300520</v>
          </cell>
          <cell r="G877" t="str">
            <v>1057300520</v>
          </cell>
          <cell r="H877">
            <v>0</v>
          </cell>
        </row>
        <row r="878">
          <cell r="F878" t="str">
            <v>1057300620</v>
          </cell>
          <cell r="G878" t="str">
            <v>1057300620</v>
          </cell>
          <cell r="H878">
            <v>0</v>
          </cell>
        </row>
        <row r="879">
          <cell r="F879" t="str">
            <v>1057301020</v>
          </cell>
          <cell r="G879" t="str">
            <v>1057301020</v>
          </cell>
          <cell r="H879">
            <v>0</v>
          </cell>
        </row>
        <row r="880">
          <cell r="F880" t="str">
            <v>1057301120</v>
          </cell>
          <cell r="G880" t="str">
            <v>1057301120</v>
          </cell>
          <cell r="H880">
            <v>0</v>
          </cell>
        </row>
        <row r="881">
          <cell r="F881" t="str">
            <v>1057301520</v>
          </cell>
          <cell r="G881" t="str">
            <v>1057301520</v>
          </cell>
          <cell r="H881">
            <v>0</v>
          </cell>
        </row>
        <row r="882">
          <cell r="F882" t="str">
            <v>1057301620</v>
          </cell>
          <cell r="G882" t="str">
            <v>1057301620</v>
          </cell>
          <cell r="H882">
            <v>0</v>
          </cell>
        </row>
        <row r="883">
          <cell r="F883" t="str">
            <v>1057302020</v>
          </cell>
          <cell r="G883" t="str">
            <v>1057302020</v>
          </cell>
          <cell r="H883">
            <v>0</v>
          </cell>
        </row>
        <row r="884">
          <cell r="F884" t="str">
            <v>1057302120</v>
          </cell>
          <cell r="G884" t="str">
            <v>1057302120</v>
          </cell>
          <cell r="H884">
            <v>0</v>
          </cell>
        </row>
        <row r="885">
          <cell r="F885" t="str">
            <v>1057302520</v>
          </cell>
          <cell r="G885" t="str">
            <v>1057302520</v>
          </cell>
          <cell r="H885">
            <v>0</v>
          </cell>
        </row>
        <row r="886">
          <cell r="F886" t="str">
            <v>1057302620</v>
          </cell>
          <cell r="G886" t="str">
            <v>1057302620</v>
          </cell>
          <cell r="H886">
            <v>0</v>
          </cell>
        </row>
        <row r="887">
          <cell r="F887" t="str">
            <v>1057303020</v>
          </cell>
          <cell r="G887" t="str">
            <v>1057303020</v>
          </cell>
          <cell r="H887">
            <v>0</v>
          </cell>
        </row>
        <row r="888">
          <cell r="F888" t="str">
            <v>1057303120</v>
          </cell>
          <cell r="G888" t="str">
            <v>1057303120</v>
          </cell>
          <cell r="H888">
            <v>0</v>
          </cell>
        </row>
        <row r="889">
          <cell r="F889" t="str">
            <v>3003103000</v>
          </cell>
          <cell r="G889" t="str">
            <v>3003103000</v>
          </cell>
          <cell r="H889">
            <v>0</v>
          </cell>
        </row>
        <row r="890">
          <cell r="F890" t="str">
            <v>3003103500</v>
          </cell>
          <cell r="G890" t="str">
            <v>3003103500</v>
          </cell>
          <cell r="H890">
            <v>0</v>
          </cell>
        </row>
        <row r="891">
          <cell r="F891" t="str">
            <v>3003104000</v>
          </cell>
          <cell r="G891" t="str">
            <v>3003104000</v>
          </cell>
          <cell r="H891">
            <v>0</v>
          </cell>
        </row>
        <row r="892">
          <cell r="F892" t="str">
            <v>3003111000</v>
          </cell>
          <cell r="G892" t="str">
            <v>3003111000</v>
          </cell>
          <cell r="H892">
            <v>0</v>
          </cell>
        </row>
        <row r="893">
          <cell r="F893" t="str">
            <v>3003151000</v>
          </cell>
          <cell r="G893" t="str">
            <v>3003151000</v>
          </cell>
          <cell r="H893">
            <v>0</v>
          </cell>
        </row>
        <row r="894">
          <cell r="F894" t="str">
            <v>3003151010</v>
          </cell>
          <cell r="G894" t="str">
            <v>3003151010</v>
          </cell>
          <cell r="H894">
            <v>0</v>
          </cell>
        </row>
        <row r="895">
          <cell r="F895" t="str">
            <v>3003151510</v>
          </cell>
          <cell r="G895" t="str">
            <v>3003151510</v>
          </cell>
          <cell r="H895">
            <v>0</v>
          </cell>
        </row>
        <row r="896">
          <cell r="F896" t="str">
            <v>3003200010</v>
          </cell>
          <cell r="G896" t="str">
            <v>3003200010</v>
          </cell>
          <cell r="H896">
            <v>0</v>
          </cell>
        </row>
        <row r="897">
          <cell r="F897" t="str">
            <v>3003201010</v>
          </cell>
          <cell r="G897" t="str">
            <v>3003201010</v>
          </cell>
          <cell r="H897">
            <v>0</v>
          </cell>
        </row>
        <row r="898">
          <cell r="F898" t="str">
            <v>3003201510</v>
          </cell>
          <cell r="G898" t="str">
            <v>3003201510</v>
          </cell>
          <cell r="H898">
            <v>0</v>
          </cell>
        </row>
        <row r="899">
          <cell r="F899" t="str">
            <v>3003202020</v>
          </cell>
          <cell r="G899" t="str">
            <v>3003202020</v>
          </cell>
          <cell r="H899">
            <v>0</v>
          </cell>
        </row>
        <row r="900">
          <cell r="F900" t="str">
            <v>3003251010</v>
          </cell>
          <cell r="G900" t="str">
            <v>3003251010</v>
          </cell>
          <cell r="H900">
            <v>0</v>
          </cell>
        </row>
        <row r="901">
          <cell r="F901" t="str">
            <v>3006102100</v>
          </cell>
          <cell r="G901" t="str">
            <v>3006102100</v>
          </cell>
          <cell r="H901">
            <v>0</v>
          </cell>
        </row>
        <row r="902">
          <cell r="F902" t="str">
            <v>3006103000</v>
          </cell>
          <cell r="G902" t="str">
            <v>3006103000</v>
          </cell>
          <cell r="H902">
            <v>0</v>
          </cell>
        </row>
        <row r="903">
          <cell r="F903" t="str">
            <v>3009101020</v>
          </cell>
          <cell r="G903" t="str">
            <v>3009101020</v>
          </cell>
          <cell r="H903">
            <v>0</v>
          </cell>
        </row>
        <row r="904">
          <cell r="F904" t="str">
            <v>3009101200</v>
          </cell>
          <cell r="G904" t="str">
            <v>3009101200</v>
          </cell>
          <cell r="H904">
            <v>0</v>
          </cell>
        </row>
        <row r="905">
          <cell r="F905" t="str">
            <v>3009451500</v>
          </cell>
          <cell r="G905" t="str">
            <v>3009451500</v>
          </cell>
          <cell r="H905">
            <v>0</v>
          </cell>
        </row>
        <row r="906">
          <cell r="F906" t="str">
            <v>3009500000</v>
          </cell>
          <cell r="G906" t="str">
            <v>3009500000</v>
          </cell>
          <cell r="H906">
            <v>0</v>
          </cell>
        </row>
        <row r="907">
          <cell r="F907" t="str">
            <v>3010101010</v>
          </cell>
          <cell r="G907" t="str">
            <v>3010101010</v>
          </cell>
          <cell r="H907">
            <v>0</v>
          </cell>
        </row>
        <row r="908">
          <cell r="F908" t="str">
            <v>3012101000</v>
          </cell>
          <cell r="G908" t="str">
            <v>3012101000</v>
          </cell>
          <cell r="H908">
            <v>0</v>
          </cell>
        </row>
        <row r="909">
          <cell r="F909" t="str">
            <v>3012101500</v>
          </cell>
          <cell r="G909" t="str">
            <v>3012101500</v>
          </cell>
          <cell r="H909">
            <v>0</v>
          </cell>
        </row>
        <row r="910">
          <cell r="F910" t="str">
            <v>3012101700</v>
          </cell>
          <cell r="G910" t="str">
            <v>3012101700</v>
          </cell>
          <cell r="H910">
            <v>0</v>
          </cell>
        </row>
        <row r="911">
          <cell r="F911" t="str">
            <v>3012151100</v>
          </cell>
          <cell r="G911" t="str">
            <v>3012151100</v>
          </cell>
          <cell r="H911">
            <v>0</v>
          </cell>
        </row>
        <row r="912">
          <cell r="F912" t="str">
            <v>3012151200</v>
          </cell>
          <cell r="G912" t="str">
            <v>3012151200</v>
          </cell>
          <cell r="H912">
            <v>0</v>
          </cell>
        </row>
        <row r="913">
          <cell r="F913" t="str">
            <v>3012152050</v>
          </cell>
          <cell r="G913" t="str">
            <v>3012152050</v>
          </cell>
          <cell r="H913">
            <v>0</v>
          </cell>
        </row>
        <row r="914">
          <cell r="F914" t="str">
            <v>3015101000</v>
          </cell>
          <cell r="G914" t="str">
            <v>3015101000</v>
          </cell>
          <cell r="H914">
            <v>0</v>
          </cell>
        </row>
        <row r="915">
          <cell r="F915" t="str">
            <v>3050601000</v>
          </cell>
          <cell r="G915" t="str">
            <v>3050601000</v>
          </cell>
          <cell r="H915">
            <v>0</v>
          </cell>
        </row>
        <row r="916">
          <cell r="F916" t="str">
            <v>9022002015</v>
          </cell>
          <cell r="G916" t="str">
            <v>9022002015</v>
          </cell>
          <cell r="H916">
            <v>0</v>
          </cell>
        </row>
        <row r="917">
          <cell r="F917" t="str">
            <v>9022002018</v>
          </cell>
          <cell r="G917" t="str">
            <v>9022002018</v>
          </cell>
          <cell r="H917">
            <v>0</v>
          </cell>
        </row>
        <row r="918">
          <cell r="F918" t="str">
            <v>9022002019</v>
          </cell>
          <cell r="G918" t="str">
            <v>9022002019</v>
          </cell>
          <cell r="H918">
            <v>0</v>
          </cell>
        </row>
        <row r="919">
          <cell r="F919" t="str">
            <v>9051090121</v>
          </cell>
          <cell r="G919" t="str">
            <v>9051090121</v>
          </cell>
          <cell r="H919">
            <v>0</v>
          </cell>
        </row>
        <row r="920">
          <cell r="F920" t="str">
            <v>9051090420</v>
          </cell>
          <cell r="G920" t="str">
            <v>9051090420</v>
          </cell>
          <cell r="H920">
            <v>0</v>
          </cell>
        </row>
        <row r="921">
          <cell r="F921" t="str">
            <v>9051090430</v>
          </cell>
          <cell r="G921" t="str">
            <v>9051090430</v>
          </cell>
          <cell r="H921">
            <v>0</v>
          </cell>
        </row>
        <row r="922">
          <cell r="F922" t="str">
            <v>9500000010</v>
          </cell>
          <cell r="G922" t="str">
            <v>9500000010</v>
          </cell>
          <cell r="H922">
            <v>0</v>
          </cell>
        </row>
        <row r="923">
          <cell r="F923" t="str">
            <v>9500000015</v>
          </cell>
          <cell r="G923" t="str">
            <v>9500000015</v>
          </cell>
          <cell r="H923">
            <v>0</v>
          </cell>
        </row>
        <row r="924">
          <cell r="F924" t="str">
            <v>9500000020</v>
          </cell>
          <cell r="G924" t="str">
            <v>9500000020</v>
          </cell>
          <cell r="H924">
            <v>0</v>
          </cell>
        </row>
        <row r="925">
          <cell r="F925" t="str">
            <v>9500000030</v>
          </cell>
          <cell r="G925" t="str">
            <v>9500000030</v>
          </cell>
          <cell r="H925">
            <v>0</v>
          </cell>
        </row>
        <row r="926">
          <cell r="F926" t="str">
            <v>9500000040</v>
          </cell>
          <cell r="G926" t="str">
            <v>9500000040</v>
          </cell>
          <cell r="H926">
            <v>0</v>
          </cell>
        </row>
        <row r="927">
          <cell r="F927" t="str">
            <v>9500000050</v>
          </cell>
          <cell r="G927" t="str">
            <v>9500000050</v>
          </cell>
          <cell r="H927">
            <v>0</v>
          </cell>
        </row>
        <row r="928">
          <cell r="F928" t="str">
            <v>9500000060</v>
          </cell>
          <cell r="G928" t="str">
            <v>9500000060</v>
          </cell>
          <cell r="H928">
            <v>0</v>
          </cell>
        </row>
        <row r="929">
          <cell r="F929" t="str">
            <v>9500000070</v>
          </cell>
          <cell r="G929" t="str">
            <v>9500000070</v>
          </cell>
          <cell r="H929">
            <v>0</v>
          </cell>
        </row>
        <row r="930">
          <cell r="F930" t="str">
            <v>9500000080</v>
          </cell>
          <cell r="G930" t="str">
            <v>9500000080</v>
          </cell>
          <cell r="H930">
            <v>0</v>
          </cell>
        </row>
        <row r="931">
          <cell r="F931" t="str">
            <v>9500000090</v>
          </cell>
          <cell r="G931" t="str">
            <v>9500000090</v>
          </cell>
          <cell r="H931">
            <v>0</v>
          </cell>
        </row>
        <row r="932">
          <cell r="F932" t="str">
            <v>9500000100</v>
          </cell>
          <cell r="G932" t="str">
            <v>9500000100</v>
          </cell>
          <cell r="H932">
            <v>0</v>
          </cell>
        </row>
        <row r="933">
          <cell r="F933" t="str">
            <v>9500000110</v>
          </cell>
          <cell r="G933" t="str">
            <v>9500000110</v>
          </cell>
          <cell r="H933">
            <v>0</v>
          </cell>
        </row>
        <row r="934">
          <cell r="F934" t="str">
            <v>9500000120</v>
          </cell>
          <cell r="G934" t="str">
            <v>9500000120</v>
          </cell>
          <cell r="H934">
            <v>0</v>
          </cell>
        </row>
        <row r="935">
          <cell r="F935" t="str">
            <v>9500009040</v>
          </cell>
          <cell r="G935" t="str">
            <v>9500009040</v>
          </cell>
          <cell r="H935">
            <v>0</v>
          </cell>
        </row>
        <row r="936">
          <cell r="F936" t="str">
            <v>9500009050</v>
          </cell>
          <cell r="G936" t="str">
            <v>9500009050</v>
          </cell>
          <cell r="H936">
            <v>0</v>
          </cell>
        </row>
        <row r="937">
          <cell r="F937" t="str">
            <v>9500009060</v>
          </cell>
          <cell r="G937" t="str">
            <v>9500009060</v>
          </cell>
          <cell r="H937">
            <v>0</v>
          </cell>
        </row>
        <row r="938">
          <cell r="F938" t="str">
            <v>9500009070</v>
          </cell>
          <cell r="G938" t="str">
            <v>9500009070</v>
          </cell>
          <cell r="H938">
            <v>0</v>
          </cell>
        </row>
        <row r="939">
          <cell r="F939" t="str">
            <v>9500009080</v>
          </cell>
          <cell r="G939" t="str">
            <v>9500009080</v>
          </cell>
          <cell r="H939">
            <v>0</v>
          </cell>
        </row>
        <row r="940">
          <cell r="F940" t="str">
            <v>9500009090</v>
          </cell>
          <cell r="G940" t="str">
            <v>9500009090</v>
          </cell>
          <cell r="H940">
            <v>0</v>
          </cell>
        </row>
        <row r="941">
          <cell r="F941" t="str">
            <v>9500090010</v>
          </cell>
          <cell r="G941" t="str">
            <v>9500090010</v>
          </cell>
          <cell r="H941">
            <v>0</v>
          </cell>
        </row>
        <row r="942">
          <cell r="F942" t="str">
            <v>9590001010</v>
          </cell>
          <cell r="G942" t="str">
            <v>9590001010</v>
          </cell>
          <cell r="H942">
            <v>0</v>
          </cell>
        </row>
        <row r="943">
          <cell r="F943" t="str">
            <v>9590002010</v>
          </cell>
          <cell r="G943" t="str">
            <v>9590002010</v>
          </cell>
          <cell r="H943">
            <v>0</v>
          </cell>
        </row>
        <row r="944">
          <cell r="F944" t="str">
            <v>9590003010</v>
          </cell>
          <cell r="G944" t="str">
            <v>9590003010</v>
          </cell>
          <cell r="H944">
            <v>0</v>
          </cell>
        </row>
        <row r="945">
          <cell r="F945" t="str">
            <v>9590003020</v>
          </cell>
          <cell r="G945" t="str">
            <v>9590003020</v>
          </cell>
          <cell r="H945">
            <v>0</v>
          </cell>
        </row>
        <row r="946">
          <cell r="F946" t="str">
            <v>9590004010</v>
          </cell>
          <cell r="G946" t="str">
            <v>9590004010</v>
          </cell>
          <cell r="H946">
            <v>0</v>
          </cell>
        </row>
        <row r="947">
          <cell r="F947" t="str">
            <v>9590004020</v>
          </cell>
          <cell r="G947" t="str">
            <v>9590004020</v>
          </cell>
          <cell r="H947">
            <v>0</v>
          </cell>
        </row>
        <row r="948">
          <cell r="F948" t="str">
            <v>9590004110</v>
          </cell>
          <cell r="G948" t="str">
            <v>9590004110</v>
          </cell>
          <cell r="H948">
            <v>0</v>
          </cell>
        </row>
        <row r="949">
          <cell r="F949" t="str">
            <v>9590005010</v>
          </cell>
          <cell r="G949" t="str">
            <v>9590005010</v>
          </cell>
          <cell r="H949">
            <v>0</v>
          </cell>
        </row>
        <row r="950">
          <cell r="F950" t="str">
            <v>9590005020</v>
          </cell>
          <cell r="G950" t="str">
            <v>9590005020</v>
          </cell>
          <cell r="H950">
            <v>0</v>
          </cell>
        </row>
        <row r="951">
          <cell r="F951" t="str">
            <v>9590006010</v>
          </cell>
          <cell r="G951" t="str">
            <v>9590006010</v>
          </cell>
          <cell r="H951">
            <v>0</v>
          </cell>
        </row>
        <row r="952">
          <cell r="F952" t="str">
            <v>9590007010</v>
          </cell>
          <cell r="G952" t="str">
            <v>9590007010</v>
          </cell>
          <cell r="H952">
            <v>0</v>
          </cell>
        </row>
        <row r="953">
          <cell r="F953" t="str">
            <v>9590008010</v>
          </cell>
          <cell r="G953" t="str">
            <v>9590008010</v>
          </cell>
          <cell r="H953">
            <v>0</v>
          </cell>
        </row>
        <row r="954">
          <cell r="F954" t="str">
            <v>9590008020</v>
          </cell>
          <cell r="G954" t="str">
            <v>9590008020</v>
          </cell>
          <cell r="H954">
            <v>0</v>
          </cell>
        </row>
        <row r="955">
          <cell r="F955" t="str">
            <v>9590008030</v>
          </cell>
          <cell r="G955" t="str">
            <v>9590008030</v>
          </cell>
          <cell r="H955">
            <v>0</v>
          </cell>
        </row>
        <row r="956">
          <cell r="F956" t="str">
            <v>9590009010</v>
          </cell>
          <cell r="G956" t="str">
            <v>9590009010</v>
          </cell>
          <cell r="H956">
            <v>0</v>
          </cell>
        </row>
        <row r="957">
          <cell r="F957" t="str">
            <v>9590009020</v>
          </cell>
          <cell r="G957" t="str">
            <v>9590009020</v>
          </cell>
          <cell r="H957">
            <v>0</v>
          </cell>
        </row>
        <row r="958">
          <cell r="F958" t="str">
            <v>9590009030</v>
          </cell>
          <cell r="G958" t="str">
            <v>9590009030</v>
          </cell>
          <cell r="H958">
            <v>0</v>
          </cell>
        </row>
        <row r="959">
          <cell r="F959" t="str">
            <v>9590009040</v>
          </cell>
          <cell r="G959" t="str">
            <v>9590009040</v>
          </cell>
          <cell r="H959">
            <v>0</v>
          </cell>
        </row>
        <row r="960">
          <cell r="F960" t="str">
            <v>9590009050</v>
          </cell>
          <cell r="G960" t="str">
            <v>9590009050</v>
          </cell>
          <cell r="H960">
            <v>0</v>
          </cell>
        </row>
        <row r="961">
          <cell r="F961" t="str">
            <v>9590009060</v>
          </cell>
          <cell r="G961" t="str">
            <v>9590009060</v>
          </cell>
          <cell r="H961">
            <v>0</v>
          </cell>
        </row>
        <row r="962">
          <cell r="F962" t="str">
            <v>9590009070</v>
          </cell>
          <cell r="G962" t="str">
            <v>9590009070</v>
          </cell>
          <cell r="H962">
            <v>0</v>
          </cell>
        </row>
        <row r="963">
          <cell r="F963" t="str">
            <v>9590010010</v>
          </cell>
          <cell r="G963" t="str">
            <v>9590010010</v>
          </cell>
          <cell r="H963">
            <v>0</v>
          </cell>
        </row>
        <row r="964">
          <cell r="F964" t="str">
            <v>9590011010</v>
          </cell>
          <cell r="G964" t="str">
            <v>9590011010</v>
          </cell>
          <cell r="H964">
            <v>0</v>
          </cell>
        </row>
        <row r="965">
          <cell r="F965" t="str">
            <v>9590012010</v>
          </cell>
          <cell r="G965" t="str">
            <v>9590012010</v>
          </cell>
          <cell r="H965">
            <v>0</v>
          </cell>
        </row>
        <row r="966">
          <cell r="F966" t="str">
            <v>9590012020</v>
          </cell>
          <cell r="G966" t="str">
            <v>9590012020</v>
          </cell>
          <cell r="H966">
            <v>0</v>
          </cell>
        </row>
        <row r="967">
          <cell r="F967" t="str">
            <v>9590013010</v>
          </cell>
          <cell r="G967" t="str">
            <v>9590013010</v>
          </cell>
          <cell r="H967">
            <v>0</v>
          </cell>
        </row>
        <row r="968">
          <cell r="F968" t="str">
            <v>9590013030</v>
          </cell>
          <cell r="G968" t="str">
            <v>9590013030</v>
          </cell>
          <cell r="H968">
            <v>0</v>
          </cell>
        </row>
        <row r="969">
          <cell r="F969" t="str">
            <v>9590013040</v>
          </cell>
          <cell r="G969" t="str">
            <v>9590013040</v>
          </cell>
          <cell r="H969">
            <v>0</v>
          </cell>
        </row>
        <row r="970">
          <cell r="F970" t="str">
            <v>9590013050</v>
          </cell>
          <cell r="G970" t="str">
            <v>9590013050</v>
          </cell>
          <cell r="H970">
            <v>0</v>
          </cell>
        </row>
        <row r="971">
          <cell r="F971" t="str">
            <v>9590014010</v>
          </cell>
          <cell r="G971" t="str">
            <v>9590014010</v>
          </cell>
          <cell r="H971">
            <v>0</v>
          </cell>
        </row>
        <row r="972">
          <cell r="F972" t="str">
            <v>9590015010</v>
          </cell>
          <cell r="G972" t="str">
            <v>9590015010</v>
          </cell>
          <cell r="H972">
            <v>0</v>
          </cell>
        </row>
        <row r="973">
          <cell r="F973" t="str">
            <v>9590090020</v>
          </cell>
          <cell r="G973" t="str">
            <v>9590090020</v>
          </cell>
          <cell r="H973">
            <v>0</v>
          </cell>
        </row>
        <row r="974">
          <cell r="F974" t="str">
            <v>9590090030</v>
          </cell>
          <cell r="G974" t="str">
            <v>9590090030</v>
          </cell>
          <cell r="H974">
            <v>0</v>
          </cell>
        </row>
        <row r="975">
          <cell r="F975" t="str">
            <v>9590090040</v>
          </cell>
          <cell r="G975" t="str">
            <v>9590090040</v>
          </cell>
          <cell r="H975">
            <v>0</v>
          </cell>
        </row>
        <row r="976">
          <cell r="F976" t="str">
            <v>9590090050</v>
          </cell>
          <cell r="G976" t="str">
            <v>9590090050</v>
          </cell>
          <cell r="H976">
            <v>0</v>
          </cell>
        </row>
        <row r="977">
          <cell r="F977" t="str">
            <v>9590090060</v>
          </cell>
          <cell r="G977" t="str">
            <v>9590090060</v>
          </cell>
          <cell r="H977">
            <v>0</v>
          </cell>
        </row>
        <row r="978">
          <cell r="F978" t="str">
            <v>9590090070</v>
          </cell>
          <cell r="G978" t="str">
            <v>9590090070</v>
          </cell>
          <cell r="H978">
            <v>0</v>
          </cell>
        </row>
        <row r="979">
          <cell r="F979" t="str">
            <v>9590090080</v>
          </cell>
          <cell r="G979" t="str">
            <v>9590090080</v>
          </cell>
          <cell r="H979">
            <v>0</v>
          </cell>
        </row>
        <row r="980">
          <cell r="F980" t="str">
            <v>2003101020</v>
          </cell>
          <cell r="G980" t="str">
            <v>2003101020</v>
          </cell>
          <cell r="H980">
            <v>0</v>
          </cell>
        </row>
        <row r="981">
          <cell r="F981" t="str">
            <v>2003101510</v>
          </cell>
          <cell r="G981" t="str">
            <v>2003101510</v>
          </cell>
          <cell r="H981">
            <v>0</v>
          </cell>
        </row>
        <row r="982">
          <cell r="F982" t="str">
            <v>2003101520</v>
          </cell>
          <cell r="G982" t="str">
            <v>2003101520</v>
          </cell>
          <cell r="H982">
            <v>0</v>
          </cell>
        </row>
        <row r="983">
          <cell r="F983" t="str">
            <v>2003102020</v>
          </cell>
          <cell r="G983" t="str">
            <v>2003102020</v>
          </cell>
          <cell r="H983">
            <v>0</v>
          </cell>
        </row>
        <row r="984">
          <cell r="F984" t="str">
            <v>2003102220</v>
          </cell>
          <cell r="G984" t="str">
            <v>2003102220</v>
          </cell>
          <cell r="H984">
            <v>0</v>
          </cell>
        </row>
        <row r="985">
          <cell r="F985" t="str">
            <v>2003102510</v>
          </cell>
          <cell r="G985" t="str">
            <v>2003102510</v>
          </cell>
          <cell r="H985">
            <v>0</v>
          </cell>
        </row>
        <row r="986">
          <cell r="F986" t="str">
            <v>2003102520</v>
          </cell>
          <cell r="G986" t="str">
            <v>2003102520</v>
          </cell>
          <cell r="H986">
            <v>0</v>
          </cell>
        </row>
        <row r="987">
          <cell r="F987" t="str">
            <v>2003103010</v>
          </cell>
          <cell r="G987" t="str">
            <v>2003103010</v>
          </cell>
          <cell r="H987">
            <v>0</v>
          </cell>
        </row>
        <row r="988">
          <cell r="F988" t="str">
            <v>2003103020</v>
          </cell>
          <cell r="G988" t="str">
            <v>2003103020</v>
          </cell>
          <cell r="H988">
            <v>0</v>
          </cell>
        </row>
        <row r="989">
          <cell r="F989" t="str">
            <v>2003103520</v>
          </cell>
          <cell r="G989" t="str">
            <v>2003103520</v>
          </cell>
          <cell r="H989">
            <v>0</v>
          </cell>
        </row>
        <row r="990">
          <cell r="F990" t="str">
            <v>2003103720</v>
          </cell>
          <cell r="G990" t="str">
            <v>2003103720</v>
          </cell>
          <cell r="H990">
            <v>0</v>
          </cell>
        </row>
        <row r="991">
          <cell r="F991" t="str">
            <v>2003104020</v>
          </cell>
          <cell r="G991" t="str">
            <v>2003104020</v>
          </cell>
          <cell r="H991">
            <v>0</v>
          </cell>
        </row>
        <row r="992">
          <cell r="F992" t="str">
            <v>2003104520</v>
          </cell>
          <cell r="G992" t="str">
            <v>2003104520</v>
          </cell>
          <cell r="H992">
            <v>0</v>
          </cell>
        </row>
        <row r="993">
          <cell r="F993" t="str">
            <v>2003105020</v>
          </cell>
          <cell r="G993" t="str">
            <v>2003105020</v>
          </cell>
          <cell r="H993">
            <v>0</v>
          </cell>
        </row>
        <row r="994">
          <cell r="F994" t="str">
            <v>2003105510</v>
          </cell>
          <cell r="G994" t="str">
            <v>2003105510</v>
          </cell>
          <cell r="H994">
            <v>0</v>
          </cell>
        </row>
        <row r="995">
          <cell r="F995" t="str">
            <v>2003105515</v>
          </cell>
          <cell r="G995" t="str">
            <v>2003105515</v>
          </cell>
          <cell r="H995">
            <v>0</v>
          </cell>
        </row>
        <row r="996">
          <cell r="F996" t="str">
            <v>2003106020</v>
          </cell>
          <cell r="G996" t="str">
            <v>2003106020</v>
          </cell>
          <cell r="H996">
            <v>0</v>
          </cell>
        </row>
        <row r="997">
          <cell r="F997" t="str">
            <v>2003201010</v>
          </cell>
          <cell r="G997" t="str">
            <v>2003201010</v>
          </cell>
          <cell r="H997">
            <v>0</v>
          </cell>
        </row>
        <row r="998">
          <cell r="F998" t="str">
            <v>2003201020</v>
          </cell>
          <cell r="G998" t="str">
            <v>2003201020</v>
          </cell>
          <cell r="H998">
            <v>0</v>
          </cell>
        </row>
        <row r="999">
          <cell r="F999" t="str">
            <v>2003201120</v>
          </cell>
          <cell r="G999" t="str">
            <v>2003201120</v>
          </cell>
          <cell r="H999">
            <v>0</v>
          </cell>
        </row>
        <row r="1000">
          <cell r="F1000" t="str">
            <v>2003251010</v>
          </cell>
          <cell r="G1000" t="str">
            <v>2003251010</v>
          </cell>
          <cell r="H1000">
            <v>0</v>
          </cell>
        </row>
        <row r="1001">
          <cell r="F1001" t="str">
            <v>2003251020</v>
          </cell>
          <cell r="G1001" t="str">
            <v>2003251020</v>
          </cell>
          <cell r="H1001">
            <v>0</v>
          </cell>
        </row>
        <row r="1002">
          <cell r="F1002" t="str">
            <v>2003251120</v>
          </cell>
          <cell r="G1002" t="str">
            <v>2003251120</v>
          </cell>
          <cell r="H1002">
            <v>0</v>
          </cell>
        </row>
        <row r="1003">
          <cell r="F1003" t="str">
            <v>2003251510</v>
          </cell>
          <cell r="G1003" t="str">
            <v>2003251510</v>
          </cell>
          <cell r="H1003">
            <v>0</v>
          </cell>
        </row>
        <row r="1004">
          <cell r="F1004" t="str">
            <v>2003251520</v>
          </cell>
          <cell r="G1004" t="str">
            <v>2003251520</v>
          </cell>
          <cell r="H1004">
            <v>0</v>
          </cell>
        </row>
        <row r="1005">
          <cell r="F1005" t="str">
            <v>2003251620</v>
          </cell>
          <cell r="G1005" t="str">
            <v>2003251620</v>
          </cell>
          <cell r="H1005">
            <v>0</v>
          </cell>
        </row>
        <row r="1006">
          <cell r="F1006" t="str">
            <v>2003302010</v>
          </cell>
          <cell r="G1006" t="str">
            <v>2003302010</v>
          </cell>
          <cell r="H1006">
            <v>0</v>
          </cell>
        </row>
        <row r="1007">
          <cell r="F1007" t="str">
            <v>2003302020</v>
          </cell>
          <cell r="G1007" t="str">
            <v>2003302020</v>
          </cell>
          <cell r="H1007">
            <v>0</v>
          </cell>
        </row>
        <row r="1008">
          <cell r="F1008" t="str">
            <v>2003302030</v>
          </cell>
          <cell r="G1008" t="str">
            <v>2003302030</v>
          </cell>
          <cell r="H1008">
            <v>0</v>
          </cell>
        </row>
        <row r="1009">
          <cell r="F1009" t="str">
            <v>2003302510</v>
          </cell>
          <cell r="G1009" t="str">
            <v>2003302510</v>
          </cell>
          <cell r="H1009">
            <v>0</v>
          </cell>
        </row>
        <row r="1010">
          <cell r="F1010" t="str">
            <v>2003302520</v>
          </cell>
          <cell r="G1010" t="str">
            <v>2003302520</v>
          </cell>
          <cell r="H1010">
            <v>0</v>
          </cell>
        </row>
        <row r="1011">
          <cell r="F1011" t="str">
            <v>2003302530</v>
          </cell>
          <cell r="G1011" t="str">
            <v>2003302530</v>
          </cell>
          <cell r="H1011">
            <v>0</v>
          </cell>
        </row>
        <row r="1012">
          <cell r="F1012" t="str">
            <v>2006101010</v>
          </cell>
          <cell r="G1012" t="str">
            <v>2006101010</v>
          </cell>
          <cell r="H1012">
            <v>0</v>
          </cell>
        </row>
        <row r="1013">
          <cell r="F1013" t="str">
            <v>2006101020</v>
          </cell>
          <cell r="G1013" t="str">
            <v>2006101020</v>
          </cell>
          <cell r="H1013">
            <v>0</v>
          </cell>
        </row>
        <row r="1014">
          <cell r="F1014" t="str">
            <v>2006101120</v>
          </cell>
          <cell r="G1014" t="str">
            <v>2006101120</v>
          </cell>
          <cell r="H1014">
            <v>0</v>
          </cell>
        </row>
        <row r="1015">
          <cell r="F1015" t="str">
            <v>2009101010</v>
          </cell>
          <cell r="G1015" t="str">
            <v>2009101010</v>
          </cell>
          <cell r="H1015">
            <v>0</v>
          </cell>
        </row>
        <row r="1016">
          <cell r="F1016" t="str">
            <v>2009101020</v>
          </cell>
          <cell r="G1016" t="str">
            <v>2009101020</v>
          </cell>
          <cell r="H1016">
            <v>0</v>
          </cell>
        </row>
        <row r="1017">
          <cell r="F1017" t="str">
            <v>2009101120</v>
          </cell>
          <cell r="G1017" t="str">
            <v>2009101120</v>
          </cell>
          <cell r="H1017">
            <v>0</v>
          </cell>
        </row>
        <row r="1018">
          <cell r="F1018" t="str">
            <v>2009151010</v>
          </cell>
          <cell r="G1018" t="str">
            <v>2009151010</v>
          </cell>
          <cell r="H1018">
            <v>0</v>
          </cell>
        </row>
        <row r="1019">
          <cell r="F1019" t="str">
            <v>2009151020</v>
          </cell>
          <cell r="G1019" t="str">
            <v>2009151020</v>
          </cell>
          <cell r="H1019">
            <v>0</v>
          </cell>
        </row>
        <row r="1020">
          <cell r="F1020" t="str">
            <v>2009151120</v>
          </cell>
          <cell r="G1020" t="str">
            <v>2009151120</v>
          </cell>
          <cell r="H1020">
            <v>0</v>
          </cell>
        </row>
        <row r="1021">
          <cell r="F1021" t="str">
            <v>2009171010</v>
          </cell>
          <cell r="G1021" t="str">
            <v>2009171010</v>
          </cell>
          <cell r="H1021">
            <v>0</v>
          </cell>
        </row>
        <row r="1022">
          <cell r="F1022" t="str">
            <v>2009171020</v>
          </cell>
          <cell r="G1022" t="str">
            <v>2009171020</v>
          </cell>
          <cell r="H1022">
            <v>0</v>
          </cell>
        </row>
        <row r="1023">
          <cell r="F1023" t="str">
            <v>2009171120</v>
          </cell>
          <cell r="G1023" t="str">
            <v>2009171120</v>
          </cell>
          <cell r="H1023">
            <v>0</v>
          </cell>
        </row>
        <row r="1024">
          <cell r="F1024" t="str">
            <v>2009201010</v>
          </cell>
          <cell r="G1024" t="str">
            <v>2009201010</v>
          </cell>
          <cell r="H1024">
            <v>0</v>
          </cell>
        </row>
        <row r="1025">
          <cell r="F1025" t="str">
            <v>2009201020</v>
          </cell>
          <cell r="G1025" t="str">
            <v>2009201020</v>
          </cell>
          <cell r="H1025">
            <v>0</v>
          </cell>
        </row>
        <row r="1026">
          <cell r="F1026" t="str">
            <v>2009201110</v>
          </cell>
          <cell r="G1026" t="str">
            <v>2009201110</v>
          </cell>
          <cell r="H1026">
            <v>0</v>
          </cell>
        </row>
        <row r="1027">
          <cell r="F1027" t="str">
            <v>2009201120</v>
          </cell>
          <cell r="G1027" t="str">
            <v>2009201120</v>
          </cell>
          <cell r="H1027">
            <v>0</v>
          </cell>
        </row>
        <row r="1028">
          <cell r="F1028" t="str">
            <v>2009301010</v>
          </cell>
          <cell r="G1028" t="str">
            <v>2009301010</v>
          </cell>
          <cell r="H1028">
            <v>0</v>
          </cell>
        </row>
        <row r="1029">
          <cell r="F1029" t="str">
            <v>2009301020</v>
          </cell>
          <cell r="G1029" t="str">
            <v>2009301020</v>
          </cell>
          <cell r="H1029">
            <v>0</v>
          </cell>
        </row>
        <row r="1030">
          <cell r="F1030" t="str">
            <v>2009301110</v>
          </cell>
          <cell r="G1030" t="str">
            <v>2009301110</v>
          </cell>
          <cell r="H1030">
            <v>0</v>
          </cell>
        </row>
        <row r="1031">
          <cell r="F1031" t="str">
            <v>2009301120</v>
          </cell>
          <cell r="G1031" t="str">
            <v>2009301120</v>
          </cell>
          <cell r="H1031">
            <v>0</v>
          </cell>
        </row>
        <row r="1032">
          <cell r="F1032" t="str">
            <v>2009991010</v>
          </cell>
          <cell r="G1032" t="str">
            <v>2009991010</v>
          </cell>
          <cell r="H1032">
            <v>0</v>
          </cell>
        </row>
        <row r="1033">
          <cell r="F1033" t="str">
            <v>2009991020</v>
          </cell>
          <cell r="G1033" t="str">
            <v>2009991020</v>
          </cell>
          <cell r="H1033">
            <v>0</v>
          </cell>
        </row>
        <row r="1034">
          <cell r="F1034" t="str">
            <v>2009991110</v>
          </cell>
          <cell r="G1034" t="str">
            <v>2009991110</v>
          </cell>
          <cell r="H1034">
            <v>0</v>
          </cell>
        </row>
        <row r="1035">
          <cell r="F1035" t="str">
            <v>2009991120</v>
          </cell>
          <cell r="G1035" t="str">
            <v>2009991120</v>
          </cell>
          <cell r="H1035">
            <v>0</v>
          </cell>
        </row>
        <row r="1036">
          <cell r="F1036" t="str">
            <v>2012101010</v>
          </cell>
          <cell r="G1036" t="str">
            <v>2012101010</v>
          </cell>
          <cell r="H1036">
            <v>0</v>
          </cell>
        </row>
        <row r="1037">
          <cell r="F1037" t="str">
            <v>2012101120</v>
          </cell>
          <cell r="G1037" t="str">
            <v>2012101120</v>
          </cell>
          <cell r="H1037">
            <v>0</v>
          </cell>
        </row>
        <row r="1038">
          <cell r="F1038" t="str">
            <v>2012101510</v>
          </cell>
          <cell r="G1038" t="str">
            <v>2012101510</v>
          </cell>
          <cell r="H1038">
            <v>0</v>
          </cell>
        </row>
        <row r="1039">
          <cell r="F1039" t="str">
            <v>2012101620</v>
          </cell>
          <cell r="G1039" t="str">
            <v>2012101620</v>
          </cell>
          <cell r="H1039">
            <v>0</v>
          </cell>
        </row>
        <row r="1040">
          <cell r="F1040" t="str">
            <v>2012102010</v>
          </cell>
          <cell r="G1040" t="str">
            <v>2012102010</v>
          </cell>
          <cell r="H1040">
            <v>0</v>
          </cell>
        </row>
        <row r="1041">
          <cell r="F1041" t="str">
            <v>2012102120</v>
          </cell>
          <cell r="G1041" t="str">
            <v>2012102120</v>
          </cell>
          <cell r="H1041">
            <v>0</v>
          </cell>
        </row>
        <row r="1042">
          <cell r="F1042" t="str">
            <v>2012151010</v>
          </cell>
          <cell r="G1042" t="str">
            <v>2012151010</v>
          </cell>
          <cell r="H1042">
            <v>0</v>
          </cell>
        </row>
        <row r="1043">
          <cell r="F1043" t="str">
            <v>2012151120</v>
          </cell>
          <cell r="G1043" t="str">
            <v>2012151120</v>
          </cell>
          <cell r="H1043">
            <v>0</v>
          </cell>
        </row>
        <row r="1044">
          <cell r="F1044" t="str">
            <v>2012151510</v>
          </cell>
          <cell r="G1044" t="str">
            <v>2012151510</v>
          </cell>
          <cell r="H1044">
            <v>0</v>
          </cell>
        </row>
        <row r="1045">
          <cell r="F1045" t="str">
            <v>2012151620</v>
          </cell>
          <cell r="G1045" t="str">
            <v>2012151620</v>
          </cell>
          <cell r="H1045">
            <v>0</v>
          </cell>
        </row>
        <row r="1046">
          <cell r="F1046" t="str">
            <v>2012152010</v>
          </cell>
          <cell r="G1046" t="str">
            <v>2012152010</v>
          </cell>
          <cell r="H1046">
            <v>0</v>
          </cell>
        </row>
        <row r="1047">
          <cell r="F1047" t="str">
            <v>2012152120</v>
          </cell>
          <cell r="G1047" t="str">
            <v>2012152120</v>
          </cell>
          <cell r="H1047">
            <v>0</v>
          </cell>
        </row>
        <row r="1048">
          <cell r="F1048" t="str">
            <v>2012152510</v>
          </cell>
          <cell r="G1048" t="str">
            <v>2012152510</v>
          </cell>
          <cell r="H1048">
            <v>0</v>
          </cell>
        </row>
        <row r="1049">
          <cell r="F1049" t="str">
            <v>2012152620</v>
          </cell>
          <cell r="G1049" t="str">
            <v>2012152620</v>
          </cell>
          <cell r="H1049">
            <v>0</v>
          </cell>
        </row>
        <row r="1050">
          <cell r="F1050" t="str">
            <v>2012153010</v>
          </cell>
          <cell r="G1050" t="str">
            <v>2012153010</v>
          </cell>
          <cell r="H1050">
            <v>0</v>
          </cell>
        </row>
        <row r="1051">
          <cell r="F1051" t="str">
            <v>2012153120</v>
          </cell>
          <cell r="G1051" t="str">
            <v>2012153120</v>
          </cell>
          <cell r="H1051">
            <v>0</v>
          </cell>
        </row>
        <row r="1052">
          <cell r="F1052" t="str">
            <v>2012153510</v>
          </cell>
          <cell r="G1052" t="str">
            <v>2012153510</v>
          </cell>
          <cell r="H1052">
            <v>0</v>
          </cell>
        </row>
        <row r="1053">
          <cell r="F1053" t="str">
            <v>2012153620</v>
          </cell>
          <cell r="G1053" t="str">
            <v>2012153620</v>
          </cell>
          <cell r="H1053">
            <v>0</v>
          </cell>
        </row>
        <row r="1054">
          <cell r="F1054" t="str">
            <v>2012154120</v>
          </cell>
          <cell r="G1054" t="str">
            <v>2012154120</v>
          </cell>
          <cell r="H1054">
            <v>0</v>
          </cell>
        </row>
        <row r="1055">
          <cell r="F1055" t="str">
            <v>2012201020</v>
          </cell>
          <cell r="G1055" t="str">
            <v>2012201020</v>
          </cell>
          <cell r="H1055">
            <v>0</v>
          </cell>
        </row>
        <row r="1056">
          <cell r="F1056" t="str">
            <v>2012201120</v>
          </cell>
          <cell r="G1056" t="str">
            <v>2012201120</v>
          </cell>
          <cell r="H1056">
            <v>0</v>
          </cell>
        </row>
        <row r="1057">
          <cell r="F1057" t="str">
            <v>2012201520</v>
          </cell>
          <cell r="G1057" t="str">
            <v>2012201520</v>
          </cell>
          <cell r="H1057">
            <v>0</v>
          </cell>
        </row>
        <row r="1058">
          <cell r="F1058" t="str">
            <v>2012251020</v>
          </cell>
          <cell r="G1058" t="str">
            <v>2012251020</v>
          </cell>
          <cell r="H1058">
            <v>0</v>
          </cell>
        </row>
        <row r="1059">
          <cell r="F1059" t="str">
            <v>2012251120</v>
          </cell>
          <cell r="G1059" t="str">
            <v>2012251120</v>
          </cell>
          <cell r="H1059">
            <v>0</v>
          </cell>
        </row>
        <row r="1060">
          <cell r="F1060" t="str">
            <v>2012251520</v>
          </cell>
          <cell r="G1060" t="str">
            <v>2012251520</v>
          </cell>
          <cell r="H1060">
            <v>0</v>
          </cell>
        </row>
        <row r="1061">
          <cell r="F1061" t="str">
            <v>2012251620</v>
          </cell>
          <cell r="G1061" t="str">
            <v>2012251620</v>
          </cell>
          <cell r="H1061">
            <v>0</v>
          </cell>
        </row>
        <row r="1062">
          <cell r="F1062" t="str">
            <v>2012991010</v>
          </cell>
          <cell r="G1062" t="str">
            <v>2012991010</v>
          </cell>
          <cell r="H1062">
            <v>0</v>
          </cell>
        </row>
        <row r="1063">
          <cell r="F1063" t="str">
            <v>2012991020</v>
          </cell>
          <cell r="G1063" t="str">
            <v>2012991020</v>
          </cell>
          <cell r="H1063">
            <v>0</v>
          </cell>
        </row>
        <row r="1064">
          <cell r="F1064" t="str">
            <v>2012991120</v>
          </cell>
          <cell r="G1064" t="str">
            <v>2012991120</v>
          </cell>
          <cell r="H1064">
            <v>0</v>
          </cell>
        </row>
        <row r="1065">
          <cell r="F1065" t="str">
            <v>2015101520</v>
          </cell>
          <cell r="G1065" t="str">
            <v>2015101520</v>
          </cell>
          <cell r="H1065">
            <v>0</v>
          </cell>
        </row>
        <row r="1066">
          <cell r="F1066" t="str">
            <v>2015102020</v>
          </cell>
          <cell r="G1066" t="str">
            <v>2015102020</v>
          </cell>
          <cell r="H1066">
            <v>0</v>
          </cell>
        </row>
        <row r="1067">
          <cell r="F1067" t="str">
            <v>2015102120</v>
          </cell>
          <cell r="G1067" t="str">
            <v>2015102120</v>
          </cell>
          <cell r="H1067">
            <v>0</v>
          </cell>
        </row>
        <row r="1068">
          <cell r="F1068" t="str">
            <v>2015102125</v>
          </cell>
          <cell r="G1068" t="str">
            <v>2015102125</v>
          </cell>
          <cell r="H1068">
            <v>0</v>
          </cell>
        </row>
        <row r="1069">
          <cell r="F1069" t="str">
            <v>2015102520</v>
          </cell>
          <cell r="G1069" t="str">
            <v>2015102520</v>
          </cell>
          <cell r="H1069">
            <v>0</v>
          </cell>
        </row>
        <row r="1070">
          <cell r="F1070" t="str">
            <v>2015102620</v>
          </cell>
          <cell r="G1070" t="str">
            <v>2015102620</v>
          </cell>
          <cell r="H1070">
            <v>0</v>
          </cell>
        </row>
        <row r="1071">
          <cell r="F1071" t="str">
            <v>2015102625</v>
          </cell>
          <cell r="G1071" t="str">
            <v>2015102625</v>
          </cell>
          <cell r="H1071">
            <v>0</v>
          </cell>
        </row>
        <row r="1072">
          <cell r="F1072" t="str">
            <v>2015103020</v>
          </cell>
          <cell r="G1072" t="str">
            <v>2015103020</v>
          </cell>
          <cell r="H1072">
            <v>0</v>
          </cell>
        </row>
        <row r="1073">
          <cell r="F1073" t="str">
            <v>2015103120</v>
          </cell>
          <cell r="G1073" t="str">
            <v>2015103120</v>
          </cell>
          <cell r="H1073">
            <v>0</v>
          </cell>
        </row>
        <row r="1074">
          <cell r="F1074" t="str">
            <v>2015103125</v>
          </cell>
          <cell r="G1074" t="str">
            <v>2015103125</v>
          </cell>
          <cell r="H1074">
            <v>0</v>
          </cell>
        </row>
        <row r="1075">
          <cell r="F1075" t="str">
            <v>2015151020</v>
          </cell>
          <cell r="G1075" t="str">
            <v>2015151020</v>
          </cell>
          <cell r="H1075">
            <v>0</v>
          </cell>
        </row>
        <row r="1076">
          <cell r="F1076" t="str">
            <v>2015151120</v>
          </cell>
          <cell r="G1076" t="str">
            <v>2015151120</v>
          </cell>
          <cell r="H1076">
            <v>0</v>
          </cell>
        </row>
        <row r="1077">
          <cell r="F1077" t="str">
            <v>2015151125</v>
          </cell>
          <cell r="G1077" t="str">
            <v>2015151125</v>
          </cell>
          <cell r="H1077">
            <v>0</v>
          </cell>
        </row>
        <row r="1078">
          <cell r="F1078" t="str">
            <v>2015151520</v>
          </cell>
          <cell r="G1078" t="str">
            <v>2015151520</v>
          </cell>
          <cell r="H1078">
            <v>0</v>
          </cell>
        </row>
        <row r="1079">
          <cell r="F1079" t="str">
            <v>2015151521</v>
          </cell>
          <cell r="G1079" t="str">
            <v>2015151521</v>
          </cell>
          <cell r="H1079">
            <v>0</v>
          </cell>
        </row>
        <row r="1080">
          <cell r="F1080" t="str">
            <v>2015151620</v>
          </cell>
          <cell r="G1080" t="str">
            <v>2015151620</v>
          </cell>
          <cell r="H1080">
            <v>0</v>
          </cell>
        </row>
        <row r="1081">
          <cell r="F1081" t="str">
            <v>2015151625</v>
          </cell>
          <cell r="G1081" t="str">
            <v>2015151625</v>
          </cell>
          <cell r="H1081">
            <v>0</v>
          </cell>
        </row>
        <row r="1082">
          <cell r="F1082" t="str">
            <v>2015152020</v>
          </cell>
          <cell r="G1082" t="str">
            <v>2015152020</v>
          </cell>
          <cell r="H1082">
            <v>0</v>
          </cell>
        </row>
        <row r="1083">
          <cell r="F1083" t="str">
            <v>2015152120</v>
          </cell>
          <cell r="G1083" t="str">
            <v>2015152120</v>
          </cell>
          <cell r="H1083">
            <v>0</v>
          </cell>
        </row>
        <row r="1084">
          <cell r="F1084" t="str">
            <v>2015152125</v>
          </cell>
          <cell r="G1084" t="str">
            <v>2015152125</v>
          </cell>
          <cell r="H1084">
            <v>0</v>
          </cell>
        </row>
        <row r="1085">
          <cell r="F1085" t="str">
            <v>2015152520</v>
          </cell>
          <cell r="G1085" t="str">
            <v>2015152520</v>
          </cell>
          <cell r="H1085">
            <v>0</v>
          </cell>
        </row>
        <row r="1086">
          <cell r="F1086" t="str">
            <v>2015152620</v>
          </cell>
          <cell r="G1086" t="str">
            <v>2015152620</v>
          </cell>
          <cell r="H1086">
            <v>0</v>
          </cell>
        </row>
        <row r="1087">
          <cell r="F1087" t="str">
            <v>2015152625</v>
          </cell>
          <cell r="G1087" t="str">
            <v>2015152625</v>
          </cell>
          <cell r="H1087">
            <v>0</v>
          </cell>
        </row>
        <row r="1088">
          <cell r="F1088" t="str">
            <v>2015153020</v>
          </cell>
          <cell r="G1088" t="str">
            <v>2015153020</v>
          </cell>
          <cell r="H1088">
            <v>0</v>
          </cell>
        </row>
        <row r="1089">
          <cell r="F1089" t="str">
            <v>2015153120</v>
          </cell>
          <cell r="G1089" t="str">
            <v>2015153120</v>
          </cell>
          <cell r="H1089">
            <v>0</v>
          </cell>
        </row>
        <row r="1090">
          <cell r="F1090" t="str">
            <v>2015153125</v>
          </cell>
          <cell r="G1090" t="str">
            <v>2015153125</v>
          </cell>
          <cell r="H1090">
            <v>0</v>
          </cell>
        </row>
        <row r="1091">
          <cell r="F1091" t="str">
            <v>2015153520</v>
          </cell>
          <cell r="G1091" t="str">
            <v>2015153520</v>
          </cell>
          <cell r="H1091">
            <v>0</v>
          </cell>
        </row>
        <row r="1092">
          <cell r="F1092" t="str">
            <v>2015201020</v>
          </cell>
          <cell r="G1092" t="str">
            <v>2015201020</v>
          </cell>
          <cell r="H1092">
            <v>0</v>
          </cell>
        </row>
        <row r="1093">
          <cell r="F1093" t="str">
            <v>2015201120</v>
          </cell>
          <cell r="G1093" t="str">
            <v>2015201120</v>
          </cell>
          <cell r="H1093">
            <v>0</v>
          </cell>
        </row>
        <row r="1094">
          <cell r="F1094" t="str">
            <v>2015201125</v>
          </cell>
          <cell r="G1094" t="str">
            <v>2015201125</v>
          </cell>
          <cell r="H1094">
            <v>0</v>
          </cell>
        </row>
        <row r="1095">
          <cell r="F1095" t="str">
            <v>2015201520</v>
          </cell>
          <cell r="G1095" t="str">
            <v>2015201520</v>
          </cell>
          <cell r="H1095">
            <v>0</v>
          </cell>
        </row>
        <row r="1096">
          <cell r="F1096" t="str">
            <v>2015201620</v>
          </cell>
          <cell r="G1096" t="str">
            <v>2015201620</v>
          </cell>
          <cell r="H1096">
            <v>0</v>
          </cell>
        </row>
        <row r="1097">
          <cell r="F1097" t="str">
            <v>2015201625</v>
          </cell>
          <cell r="G1097" t="str">
            <v>2015201625</v>
          </cell>
          <cell r="H1097">
            <v>0</v>
          </cell>
        </row>
        <row r="1098">
          <cell r="F1098" t="str">
            <v>2015202020</v>
          </cell>
          <cell r="G1098" t="str">
            <v>2015202020</v>
          </cell>
          <cell r="H1098">
            <v>0</v>
          </cell>
        </row>
        <row r="1099">
          <cell r="F1099" t="str">
            <v>2015202120</v>
          </cell>
          <cell r="G1099" t="str">
            <v>2015202120</v>
          </cell>
          <cell r="H1099">
            <v>0</v>
          </cell>
        </row>
        <row r="1100">
          <cell r="F1100" t="str">
            <v>2015202125</v>
          </cell>
          <cell r="G1100" t="str">
            <v>2015202125</v>
          </cell>
          <cell r="H1100">
            <v>0</v>
          </cell>
        </row>
        <row r="1101">
          <cell r="F1101" t="str">
            <v>2015202520</v>
          </cell>
          <cell r="G1101" t="str">
            <v>2015202520</v>
          </cell>
          <cell r="H1101">
            <v>0</v>
          </cell>
        </row>
        <row r="1102">
          <cell r="F1102" t="str">
            <v>2015202620</v>
          </cell>
          <cell r="G1102" t="str">
            <v>2015202620</v>
          </cell>
          <cell r="H1102">
            <v>0</v>
          </cell>
        </row>
        <row r="1103">
          <cell r="F1103" t="str">
            <v>2015202625</v>
          </cell>
          <cell r="G1103" t="str">
            <v>2015202625</v>
          </cell>
          <cell r="H1103">
            <v>0</v>
          </cell>
        </row>
        <row r="1104">
          <cell r="F1104" t="str">
            <v>2015203020</v>
          </cell>
          <cell r="G1104" t="str">
            <v>2015203020</v>
          </cell>
          <cell r="H1104">
            <v>0</v>
          </cell>
        </row>
        <row r="1105">
          <cell r="F1105" t="str">
            <v>2015203120</v>
          </cell>
          <cell r="G1105" t="str">
            <v>2015203120</v>
          </cell>
          <cell r="H1105">
            <v>0</v>
          </cell>
        </row>
        <row r="1106">
          <cell r="F1106" t="str">
            <v>2015203125</v>
          </cell>
          <cell r="G1106" t="str">
            <v>2015203125</v>
          </cell>
          <cell r="H1106">
            <v>0</v>
          </cell>
        </row>
        <row r="1107">
          <cell r="F1107" t="str">
            <v>2015251520</v>
          </cell>
          <cell r="G1107" t="str">
            <v>2015251520</v>
          </cell>
          <cell r="H1107">
            <v>0</v>
          </cell>
        </row>
        <row r="1108">
          <cell r="F1108" t="str">
            <v>2015251620</v>
          </cell>
          <cell r="G1108" t="str">
            <v>2015251620</v>
          </cell>
          <cell r="H1108">
            <v>0</v>
          </cell>
        </row>
        <row r="1109">
          <cell r="F1109" t="str">
            <v>2015251625</v>
          </cell>
          <cell r="G1109" t="str">
            <v>2015251625</v>
          </cell>
          <cell r="H1109">
            <v>0</v>
          </cell>
        </row>
        <row r="1110">
          <cell r="F1110" t="str">
            <v>2015501010</v>
          </cell>
          <cell r="G1110" t="str">
            <v>2015501010</v>
          </cell>
          <cell r="H1110">
            <v>0</v>
          </cell>
        </row>
        <row r="1111">
          <cell r="F1111" t="str">
            <v>2015991020</v>
          </cell>
          <cell r="G1111" t="str">
            <v>2015991020</v>
          </cell>
          <cell r="H1111">
            <v>0</v>
          </cell>
        </row>
        <row r="1112">
          <cell r="F1112" t="str">
            <v>2015991025</v>
          </cell>
          <cell r="G1112" t="str">
            <v>2015991025</v>
          </cell>
          <cell r="H1112">
            <v>0</v>
          </cell>
        </row>
        <row r="1113">
          <cell r="F1113" t="str">
            <v>2015991120</v>
          </cell>
          <cell r="G1113" t="str">
            <v>2015991120</v>
          </cell>
          <cell r="H1113">
            <v>0</v>
          </cell>
        </row>
        <row r="1114">
          <cell r="F1114" t="str">
            <v>2015991125</v>
          </cell>
          <cell r="G1114" t="str">
            <v>2015991125</v>
          </cell>
          <cell r="H1114">
            <v>0</v>
          </cell>
        </row>
        <row r="1115">
          <cell r="F1115" t="str">
            <v>2015991220</v>
          </cell>
          <cell r="G1115" t="str">
            <v>2015991220</v>
          </cell>
          <cell r="H1115">
            <v>0</v>
          </cell>
        </row>
        <row r="1116">
          <cell r="F1116" t="str">
            <v>2015991225</v>
          </cell>
          <cell r="G1116" t="str">
            <v>2015991225</v>
          </cell>
          <cell r="H1116">
            <v>0</v>
          </cell>
        </row>
        <row r="1117">
          <cell r="F1117" t="str">
            <v>2015991520</v>
          </cell>
          <cell r="G1117" t="str">
            <v>2015991520</v>
          </cell>
          <cell r="H1117">
            <v>0</v>
          </cell>
        </row>
        <row r="1118">
          <cell r="F1118" t="str">
            <v>2015991525</v>
          </cell>
          <cell r="G1118" t="str">
            <v>2015991525</v>
          </cell>
          <cell r="H1118">
            <v>0</v>
          </cell>
        </row>
        <row r="1119">
          <cell r="F1119" t="str">
            <v>2015991620</v>
          </cell>
          <cell r="G1119" t="str">
            <v>2015991620</v>
          </cell>
          <cell r="H1119">
            <v>0</v>
          </cell>
        </row>
        <row r="1120">
          <cell r="F1120" t="str">
            <v>2015991625</v>
          </cell>
          <cell r="G1120" t="str">
            <v>2015991625</v>
          </cell>
          <cell r="H1120">
            <v>0</v>
          </cell>
        </row>
        <row r="1121">
          <cell r="F1121" t="str">
            <v>2015991720</v>
          </cell>
          <cell r="G1121" t="str">
            <v>2015991720</v>
          </cell>
          <cell r="H1121">
            <v>0</v>
          </cell>
        </row>
        <row r="1122">
          <cell r="F1122" t="str">
            <v>2015991725</v>
          </cell>
          <cell r="G1122" t="str">
            <v>2015991725</v>
          </cell>
          <cell r="H1122">
            <v>0</v>
          </cell>
        </row>
        <row r="1123">
          <cell r="F1123" t="str">
            <v>2015992020</v>
          </cell>
          <cell r="G1123" t="str">
            <v>2015992020</v>
          </cell>
          <cell r="H1123">
            <v>0</v>
          </cell>
        </row>
        <row r="1124">
          <cell r="F1124" t="str">
            <v>2015992025</v>
          </cell>
          <cell r="G1124" t="str">
            <v>2015992025</v>
          </cell>
          <cell r="H1124">
            <v>0</v>
          </cell>
        </row>
        <row r="1125">
          <cell r="F1125" t="str">
            <v>2015992120</v>
          </cell>
          <cell r="G1125" t="str">
            <v>2015992120</v>
          </cell>
          <cell r="H1125">
            <v>0</v>
          </cell>
        </row>
        <row r="1126">
          <cell r="F1126" t="str">
            <v>2015992125</v>
          </cell>
          <cell r="G1126" t="str">
            <v>2015992125</v>
          </cell>
          <cell r="H1126">
            <v>0</v>
          </cell>
        </row>
        <row r="1127">
          <cell r="F1127" t="str">
            <v>2015992220</v>
          </cell>
          <cell r="G1127" t="str">
            <v>2015992220</v>
          </cell>
          <cell r="H1127">
            <v>0</v>
          </cell>
        </row>
        <row r="1128">
          <cell r="F1128" t="str">
            <v>2015992225</v>
          </cell>
          <cell r="G1128" t="str">
            <v>2015992225</v>
          </cell>
          <cell r="H1128">
            <v>0</v>
          </cell>
        </row>
        <row r="1129">
          <cell r="F1129" t="str">
            <v>2015992520</v>
          </cell>
          <cell r="G1129" t="str">
            <v>2015992520</v>
          </cell>
          <cell r="H1129">
            <v>0</v>
          </cell>
        </row>
        <row r="1130">
          <cell r="F1130" t="str">
            <v>2015992525</v>
          </cell>
          <cell r="G1130" t="str">
            <v>2015992525</v>
          </cell>
          <cell r="H1130">
            <v>0</v>
          </cell>
        </row>
        <row r="1131">
          <cell r="F1131" t="str">
            <v>2015992620</v>
          </cell>
          <cell r="G1131" t="str">
            <v>2015992620</v>
          </cell>
          <cell r="H1131">
            <v>0</v>
          </cell>
        </row>
        <row r="1132">
          <cell r="F1132" t="str">
            <v>2015992625</v>
          </cell>
          <cell r="G1132" t="str">
            <v>2015992625</v>
          </cell>
          <cell r="H1132">
            <v>0</v>
          </cell>
        </row>
        <row r="1133">
          <cell r="F1133" t="str">
            <v>2015992720</v>
          </cell>
          <cell r="G1133" t="str">
            <v>2015992720</v>
          </cell>
          <cell r="H1133">
            <v>0</v>
          </cell>
        </row>
        <row r="1134">
          <cell r="F1134" t="str">
            <v>2015992725</v>
          </cell>
          <cell r="G1134" t="str">
            <v>2015992725</v>
          </cell>
          <cell r="H1134">
            <v>0</v>
          </cell>
        </row>
        <row r="1135">
          <cell r="F1135" t="str">
            <v>2015993020</v>
          </cell>
          <cell r="G1135" t="str">
            <v>2015993020</v>
          </cell>
          <cell r="H1135">
            <v>0</v>
          </cell>
        </row>
        <row r="1136">
          <cell r="F1136" t="str">
            <v>2015993025</v>
          </cell>
          <cell r="G1136" t="str">
            <v>2015993025</v>
          </cell>
          <cell r="H1136">
            <v>0</v>
          </cell>
        </row>
        <row r="1137">
          <cell r="F1137" t="str">
            <v>2015993120</v>
          </cell>
          <cell r="G1137" t="str">
            <v>2015993120</v>
          </cell>
          <cell r="H1137">
            <v>0</v>
          </cell>
        </row>
        <row r="1138">
          <cell r="F1138" t="str">
            <v>2015993125</v>
          </cell>
          <cell r="G1138" t="str">
            <v>2015993125</v>
          </cell>
          <cell r="H1138">
            <v>0</v>
          </cell>
        </row>
        <row r="1139">
          <cell r="F1139" t="str">
            <v>2015993220</v>
          </cell>
          <cell r="G1139" t="str">
            <v>2015993220</v>
          </cell>
          <cell r="H1139">
            <v>0</v>
          </cell>
        </row>
        <row r="1140">
          <cell r="F1140" t="str">
            <v>2015993225</v>
          </cell>
          <cell r="G1140" t="str">
            <v>2015993225</v>
          </cell>
          <cell r="H1140">
            <v>0</v>
          </cell>
        </row>
        <row r="1141">
          <cell r="F1141" t="str">
            <v>2015993525</v>
          </cell>
          <cell r="G1141" t="str">
            <v>2015993525</v>
          </cell>
          <cell r="H1141">
            <v>0</v>
          </cell>
        </row>
        <row r="1142">
          <cell r="F1142" t="str">
            <v>2018101020</v>
          </cell>
          <cell r="G1142" t="str">
            <v>2018101020</v>
          </cell>
          <cell r="H1142">
            <v>0</v>
          </cell>
        </row>
        <row r="1143">
          <cell r="F1143" t="str">
            <v>2018101021</v>
          </cell>
          <cell r="G1143" t="str">
            <v>2018101021</v>
          </cell>
          <cell r="H1143">
            <v>0</v>
          </cell>
        </row>
        <row r="1144">
          <cell r="F1144" t="str">
            <v>2018101510</v>
          </cell>
          <cell r="G1144" t="str">
            <v>2018101510</v>
          </cell>
          <cell r="H1144">
            <v>0</v>
          </cell>
        </row>
        <row r="1145">
          <cell r="F1145" t="str">
            <v>2018101520</v>
          </cell>
          <cell r="G1145" t="str">
            <v>2018101520</v>
          </cell>
          <cell r="H1145">
            <v>0</v>
          </cell>
        </row>
        <row r="1146">
          <cell r="F1146" t="str">
            <v>2018102510</v>
          </cell>
          <cell r="G1146" t="str">
            <v>2018102510</v>
          </cell>
          <cell r="H1146">
            <v>0</v>
          </cell>
        </row>
        <row r="1147">
          <cell r="F1147" t="str">
            <v>2018102520</v>
          </cell>
          <cell r="G1147" t="str">
            <v>2018102520</v>
          </cell>
          <cell r="H1147">
            <v>0</v>
          </cell>
        </row>
        <row r="1148">
          <cell r="F1148" t="str">
            <v>2018103010</v>
          </cell>
          <cell r="G1148" t="str">
            <v>2018103010</v>
          </cell>
          <cell r="H1148">
            <v>0</v>
          </cell>
        </row>
        <row r="1149">
          <cell r="F1149" t="str">
            <v>2018103020</v>
          </cell>
          <cell r="G1149" t="str">
            <v>2018103020</v>
          </cell>
          <cell r="H1149">
            <v>0</v>
          </cell>
        </row>
        <row r="1150">
          <cell r="F1150" t="str">
            <v>2018103521</v>
          </cell>
          <cell r="G1150" t="str">
            <v>2018103521</v>
          </cell>
          <cell r="H1150">
            <v>0</v>
          </cell>
        </row>
        <row r="1151">
          <cell r="F1151" t="str">
            <v>2018151011</v>
          </cell>
          <cell r="G1151" t="str">
            <v>2018151011</v>
          </cell>
          <cell r="H1151">
            <v>0</v>
          </cell>
        </row>
        <row r="1152">
          <cell r="F1152" t="str">
            <v>2018151020</v>
          </cell>
          <cell r="G1152" t="str">
            <v>2018151020</v>
          </cell>
          <cell r="H1152">
            <v>0</v>
          </cell>
        </row>
        <row r="1153">
          <cell r="F1153" t="str">
            <v>2018151030</v>
          </cell>
          <cell r="G1153" t="str">
            <v>2018151030</v>
          </cell>
          <cell r="H1153">
            <v>0</v>
          </cell>
        </row>
        <row r="1154">
          <cell r="F1154" t="str">
            <v>2018151510</v>
          </cell>
          <cell r="G1154" t="str">
            <v>2018151510</v>
          </cell>
          <cell r="H1154">
            <v>0</v>
          </cell>
        </row>
        <row r="1155">
          <cell r="F1155" t="str">
            <v>2018151520</v>
          </cell>
          <cell r="G1155" t="str">
            <v>2018151520</v>
          </cell>
          <cell r="H1155">
            <v>0</v>
          </cell>
        </row>
        <row r="1156">
          <cell r="F1156" t="str">
            <v>2018152510</v>
          </cell>
          <cell r="G1156" t="str">
            <v>2018152510</v>
          </cell>
          <cell r="H1156">
            <v>0</v>
          </cell>
        </row>
        <row r="1157">
          <cell r="F1157" t="str">
            <v>2018152520</v>
          </cell>
          <cell r="G1157" t="str">
            <v>2018152520</v>
          </cell>
          <cell r="H1157">
            <v>0</v>
          </cell>
        </row>
        <row r="1158">
          <cell r="F1158" t="str">
            <v>2018153010</v>
          </cell>
          <cell r="G1158" t="str">
            <v>2018153010</v>
          </cell>
          <cell r="H1158">
            <v>0</v>
          </cell>
        </row>
        <row r="1159">
          <cell r="F1159" t="str">
            <v>2018153020</v>
          </cell>
          <cell r="G1159" t="str">
            <v>2018153020</v>
          </cell>
          <cell r="H1159">
            <v>0</v>
          </cell>
        </row>
        <row r="1160">
          <cell r="F1160" t="str">
            <v>2018153521</v>
          </cell>
          <cell r="G1160" t="str">
            <v>2018153521</v>
          </cell>
          <cell r="H1160">
            <v>0</v>
          </cell>
        </row>
        <row r="1161">
          <cell r="F1161" t="str">
            <v>2018153530</v>
          </cell>
          <cell r="G1161" t="str">
            <v>2018153530</v>
          </cell>
          <cell r="H1161">
            <v>0</v>
          </cell>
        </row>
        <row r="1162">
          <cell r="F1162" t="str">
            <v>2018157030</v>
          </cell>
          <cell r="G1162" t="str">
            <v>2018157030</v>
          </cell>
          <cell r="H1162">
            <v>0</v>
          </cell>
        </row>
        <row r="1163">
          <cell r="F1163" t="str">
            <v>2021101010</v>
          </cell>
          <cell r="G1163" t="str">
            <v>2021101010</v>
          </cell>
          <cell r="H1163">
            <v>0</v>
          </cell>
        </row>
        <row r="1164">
          <cell r="F1164" t="str">
            <v>2021101120</v>
          </cell>
          <cell r="G1164" t="str">
            <v>2021101120</v>
          </cell>
          <cell r="H1164">
            <v>0</v>
          </cell>
        </row>
        <row r="1165">
          <cell r="F1165" t="str">
            <v>2021101520</v>
          </cell>
          <cell r="G1165" t="str">
            <v>2021101520</v>
          </cell>
          <cell r="H1165">
            <v>0</v>
          </cell>
        </row>
        <row r="1166">
          <cell r="F1166" t="str">
            <v>2021151510</v>
          </cell>
          <cell r="G1166" t="str">
            <v>2021151510</v>
          </cell>
          <cell r="H1166">
            <v>0</v>
          </cell>
        </row>
        <row r="1167">
          <cell r="F1167" t="str">
            <v>2021151520</v>
          </cell>
          <cell r="G1167" t="str">
            <v>2021151520</v>
          </cell>
          <cell r="H1167">
            <v>0</v>
          </cell>
        </row>
        <row r="1168">
          <cell r="F1168" t="str">
            <v>2021201010</v>
          </cell>
          <cell r="G1168" t="str">
            <v>2021201010</v>
          </cell>
          <cell r="H1168">
            <v>0</v>
          </cell>
        </row>
        <row r="1169">
          <cell r="F1169" t="str">
            <v>2021201120</v>
          </cell>
          <cell r="G1169" t="str">
            <v>2021201120</v>
          </cell>
          <cell r="H1169">
            <v>0</v>
          </cell>
        </row>
        <row r="1170">
          <cell r="F1170" t="str">
            <v>2021201520</v>
          </cell>
          <cell r="G1170" t="str">
            <v>2021201520</v>
          </cell>
          <cell r="H1170">
            <v>0</v>
          </cell>
        </row>
        <row r="1171">
          <cell r="F1171" t="str">
            <v>2021251010</v>
          </cell>
          <cell r="G1171" t="str">
            <v>2021251010</v>
          </cell>
          <cell r="H1171">
            <v>0</v>
          </cell>
        </row>
        <row r="1172">
          <cell r="F1172" t="str">
            <v>2021251120</v>
          </cell>
          <cell r="G1172" t="str">
            <v>2021251120</v>
          </cell>
          <cell r="H1172">
            <v>0</v>
          </cell>
        </row>
        <row r="1173">
          <cell r="F1173" t="str">
            <v>2021251520</v>
          </cell>
          <cell r="G1173" t="str">
            <v>2021251520</v>
          </cell>
          <cell r="H1173">
            <v>0</v>
          </cell>
        </row>
        <row r="1174">
          <cell r="F1174" t="str">
            <v>2021301120</v>
          </cell>
          <cell r="G1174" t="str">
            <v>2021301120</v>
          </cell>
          <cell r="H1174">
            <v>0</v>
          </cell>
        </row>
        <row r="1175">
          <cell r="F1175" t="str">
            <v>2021351120</v>
          </cell>
          <cell r="G1175" t="str">
            <v>2021351120</v>
          </cell>
          <cell r="H1175">
            <v>0</v>
          </cell>
        </row>
        <row r="1176">
          <cell r="F1176" t="str">
            <v>2021351520</v>
          </cell>
          <cell r="G1176" t="str">
            <v>2021351520</v>
          </cell>
          <cell r="H1176">
            <v>0</v>
          </cell>
        </row>
        <row r="1177">
          <cell r="F1177" t="str">
            <v>2021451030</v>
          </cell>
          <cell r="G1177" t="str">
            <v>2021451030</v>
          </cell>
          <cell r="H1177">
            <v>0</v>
          </cell>
        </row>
        <row r="1178">
          <cell r="F1178" t="str">
            <v>2021451510</v>
          </cell>
          <cell r="G1178" t="str">
            <v>2021451510</v>
          </cell>
          <cell r="H1178">
            <v>0</v>
          </cell>
        </row>
        <row r="1179">
          <cell r="F1179" t="str">
            <v>2021451520</v>
          </cell>
          <cell r="G1179" t="str">
            <v>2021451520</v>
          </cell>
          <cell r="H1179">
            <v>0</v>
          </cell>
        </row>
        <row r="1180">
          <cell r="F1180" t="str">
            <v>2021451530</v>
          </cell>
          <cell r="G1180" t="str">
            <v>2021451530</v>
          </cell>
          <cell r="H1180">
            <v>0</v>
          </cell>
        </row>
        <row r="1181">
          <cell r="F1181" t="str">
            <v>2021452020</v>
          </cell>
          <cell r="G1181" t="str">
            <v>2021452020</v>
          </cell>
          <cell r="H1181">
            <v>0</v>
          </cell>
        </row>
        <row r="1182">
          <cell r="F1182" t="str">
            <v>2021501010</v>
          </cell>
          <cell r="G1182" t="str">
            <v>2021501010</v>
          </cell>
          <cell r="H1182">
            <v>0</v>
          </cell>
        </row>
        <row r="1183">
          <cell r="F1183" t="str">
            <v>2021501120</v>
          </cell>
          <cell r="G1183" t="str">
            <v>2021501120</v>
          </cell>
          <cell r="H1183">
            <v>0</v>
          </cell>
        </row>
        <row r="1184">
          <cell r="F1184" t="str">
            <v>2021501520</v>
          </cell>
          <cell r="G1184" t="str">
            <v>2021501520</v>
          </cell>
          <cell r="H1184">
            <v>0</v>
          </cell>
        </row>
        <row r="1185">
          <cell r="F1185" t="str">
            <v>2021991010</v>
          </cell>
          <cell r="G1185" t="str">
            <v>2021991010</v>
          </cell>
          <cell r="H1185">
            <v>0</v>
          </cell>
        </row>
        <row r="1186">
          <cell r="F1186" t="str">
            <v>2021991015</v>
          </cell>
          <cell r="G1186" t="str">
            <v>2021991015</v>
          </cell>
          <cell r="H1186">
            <v>0</v>
          </cell>
        </row>
        <row r="1187">
          <cell r="F1187" t="str">
            <v>2021991020</v>
          </cell>
          <cell r="G1187" t="str">
            <v>2021991020</v>
          </cell>
          <cell r="H1187">
            <v>0</v>
          </cell>
        </row>
        <row r="1188">
          <cell r="F1188" t="str">
            <v>2021991120</v>
          </cell>
          <cell r="G1188" t="str">
            <v>2021991120</v>
          </cell>
          <cell r="H1188">
            <v>0</v>
          </cell>
        </row>
        <row r="1189">
          <cell r="F1189" t="str">
            <v>2021991125</v>
          </cell>
          <cell r="G1189" t="str">
            <v>2021991125</v>
          </cell>
          <cell r="H1189">
            <v>0</v>
          </cell>
        </row>
        <row r="1190">
          <cell r="F1190" t="str">
            <v>2021992020</v>
          </cell>
          <cell r="G1190" t="str">
            <v>2021992020</v>
          </cell>
          <cell r="H1190">
            <v>0</v>
          </cell>
        </row>
        <row r="1191">
          <cell r="F1191" t="str">
            <v>2027000010</v>
          </cell>
          <cell r="G1191" t="str">
            <v>2027000010</v>
          </cell>
          <cell r="H1191">
            <v>0</v>
          </cell>
        </row>
        <row r="1192">
          <cell r="F1192" t="str">
            <v>2027000020</v>
          </cell>
          <cell r="G1192" t="str">
            <v>2027000020</v>
          </cell>
          <cell r="H1192">
            <v>0</v>
          </cell>
        </row>
        <row r="1193">
          <cell r="F1193" t="str">
            <v>2027000030</v>
          </cell>
          <cell r="G1193" t="str">
            <v>2027000030</v>
          </cell>
          <cell r="H1193">
            <v>0</v>
          </cell>
        </row>
        <row r="1194">
          <cell r="F1194" t="str">
            <v>2027000040</v>
          </cell>
          <cell r="G1194" t="str">
            <v>2027000040</v>
          </cell>
          <cell r="H1194">
            <v>0</v>
          </cell>
        </row>
        <row r="1195">
          <cell r="F1195" t="str">
            <v>2027101010</v>
          </cell>
          <cell r="G1195" t="str">
            <v>2027101010</v>
          </cell>
          <cell r="H1195">
            <v>0</v>
          </cell>
        </row>
        <row r="1196">
          <cell r="F1196" t="str">
            <v>2027101040</v>
          </cell>
          <cell r="G1196" t="str">
            <v>2027101040</v>
          </cell>
          <cell r="H1196">
            <v>0</v>
          </cell>
        </row>
        <row r="1197">
          <cell r="F1197" t="str">
            <v>2027101525</v>
          </cell>
          <cell r="G1197" t="str">
            <v>2027101525</v>
          </cell>
          <cell r="H1197">
            <v>0</v>
          </cell>
        </row>
        <row r="1198">
          <cell r="F1198" t="str">
            <v>2027101530</v>
          </cell>
          <cell r="G1198" t="str">
            <v>2027101530</v>
          </cell>
          <cell r="H1198">
            <v>0</v>
          </cell>
        </row>
        <row r="1199">
          <cell r="F1199" t="str">
            <v>2027102020</v>
          </cell>
          <cell r="G1199" t="str">
            <v>2027102020</v>
          </cell>
          <cell r="H1199">
            <v>0</v>
          </cell>
        </row>
        <row r="1200">
          <cell r="F1200" t="str">
            <v>2027102520</v>
          </cell>
          <cell r="G1200" t="str">
            <v>2027102520</v>
          </cell>
          <cell r="H1200">
            <v>0</v>
          </cell>
        </row>
        <row r="1201">
          <cell r="F1201" t="str">
            <v>2027104020</v>
          </cell>
          <cell r="G1201" t="str">
            <v>2027104020</v>
          </cell>
          <cell r="H1201">
            <v>0</v>
          </cell>
        </row>
        <row r="1202">
          <cell r="F1202" t="str">
            <v>2027104510</v>
          </cell>
          <cell r="G1202" t="str">
            <v>2027104510</v>
          </cell>
          <cell r="H1202">
            <v>0</v>
          </cell>
        </row>
        <row r="1203">
          <cell r="F1203" t="str">
            <v>2027104520</v>
          </cell>
          <cell r="G1203" t="str">
            <v>2027104520</v>
          </cell>
          <cell r="H1203">
            <v>0</v>
          </cell>
        </row>
        <row r="1204">
          <cell r="F1204" t="str">
            <v>2027104521</v>
          </cell>
          <cell r="G1204" t="str">
            <v>2027104521</v>
          </cell>
          <cell r="H1204">
            <v>0</v>
          </cell>
        </row>
        <row r="1205">
          <cell r="F1205" t="str">
            <v>2027104522</v>
          </cell>
          <cell r="G1205" t="str">
            <v>2027104522</v>
          </cell>
          <cell r="H1205">
            <v>0</v>
          </cell>
        </row>
        <row r="1206">
          <cell r="F1206" t="str">
            <v>2027104523</v>
          </cell>
          <cell r="G1206" t="str">
            <v>2027104523</v>
          </cell>
          <cell r="H1206">
            <v>0</v>
          </cell>
        </row>
        <row r="1207">
          <cell r="F1207" t="str">
            <v>2027104524</v>
          </cell>
          <cell r="G1207" t="str">
            <v>2027104524</v>
          </cell>
          <cell r="H1207">
            <v>0</v>
          </cell>
        </row>
        <row r="1208">
          <cell r="F1208" t="str">
            <v>2027104525</v>
          </cell>
          <cell r="G1208" t="str">
            <v>2027104525</v>
          </cell>
          <cell r="H1208">
            <v>0</v>
          </cell>
        </row>
        <row r="1209">
          <cell r="F1209" t="str">
            <v>2027104526</v>
          </cell>
          <cell r="G1209" t="str">
            <v>2027104526</v>
          </cell>
          <cell r="H1209">
            <v>0</v>
          </cell>
        </row>
        <row r="1210">
          <cell r="F1210" t="str">
            <v>2027104527</v>
          </cell>
          <cell r="G1210" t="str">
            <v>2027104527</v>
          </cell>
          <cell r="H1210">
            <v>0</v>
          </cell>
        </row>
        <row r="1211">
          <cell r="F1211" t="str">
            <v>2027105010</v>
          </cell>
          <cell r="G1211" t="str">
            <v>2027105010</v>
          </cell>
          <cell r="H1211">
            <v>0</v>
          </cell>
        </row>
        <row r="1212">
          <cell r="F1212" t="str">
            <v>2027105020</v>
          </cell>
          <cell r="G1212" t="str">
            <v>2027105020</v>
          </cell>
          <cell r="H1212">
            <v>0</v>
          </cell>
        </row>
        <row r="1213">
          <cell r="F1213" t="str">
            <v>2027105021</v>
          </cell>
          <cell r="G1213" t="str">
            <v>2027105021</v>
          </cell>
          <cell r="H1213">
            <v>0</v>
          </cell>
        </row>
        <row r="1214">
          <cell r="F1214" t="str">
            <v>2027105022</v>
          </cell>
          <cell r="G1214" t="str">
            <v>2027105022</v>
          </cell>
          <cell r="H1214">
            <v>0</v>
          </cell>
        </row>
        <row r="1215">
          <cell r="F1215" t="str">
            <v>2027105030</v>
          </cell>
          <cell r="G1215" t="str">
            <v>2027105030</v>
          </cell>
          <cell r="H1215">
            <v>0</v>
          </cell>
        </row>
        <row r="1216">
          <cell r="F1216" t="str">
            <v>2027151020</v>
          </cell>
          <cell r="G1216" t="str">
            <v>2027151020</v>
          </cell>
          <cell r="H1216">
            <v>0</v>
          </cell>
        </row>
        <row r="1217">
          <cell r="F1217" t="str">
            <v>2027151521</v>
          </cell>
          <cell r="G1217" t="str">
            <v>2027151521</v>
          </cell>
          <cell r="H1217">
            <v>0</v>
          </cell>
        </row>
        <row r="1218">
          <cell r="F1218" t="str">
            <v>2027151522</v>
          </cell>
          <cell r="G1218" t="str">
            <v>2027151522</v>
          </cell>
          <cell r="H1218">
            <v>0</v>
          </cell>
        </row>
        <row r="1219">
          <cell r="F1219" t="str">
            <v>2027151523</v>
          </cell>
          <cell r="G1219" t="str">
            <v>2027151523</v>
          </cell>
          <cell r="H1219">
            <v>0</v>
          </cell>
        </row>
        <row r="1220">
          <cell r="F1220" t="str">
            <v>2027151524</v>
          </cell>
          <cell r="G1220" t="str">
            <v>2027151524</v>
          </cell>
          <cell r="H1220">
            <v>0</v>
          </cell>
        </row>
        <row r="1221">
          <cell r="F1221" t="str">
            <v>2027151525</v>
          </cell>
          <cell r="G1221" t="str">
            <v>2027151525</v>
          </cell>
          <cell r="H1221">
            <v>0</v>
          </cell>
        </row>
        <row r="1222">
          <cell r="F1222" t="str">
            <v>2027152020</v>
          </cell>
          <cell r="G1222" t="str">
            <v>2027152020</v>
          </cell>
          <cell r="H1222">
            <v>0</v>
          </cell>
        </row>
        <row r="1223">
          <cell r="F1223" t="str">
            <v>2027152025</v>
          </cell>
          <cell r="G1223" t="str">
            <v>2027152025</v>
          </cell>
          <cell r="H1223">
            <v>0</v>
          </cell>
        </row>
        <row r="1224">
          <cell r="F1224" t="str">
            <v>2027152030</v>
          </cell>
          <cell r="G1224" t="str">
            <v>2027152030</v>
          </cell>
          <cell r="H1224">
            <v>0</v>
          </cell>
        </row>
        <row r="1225">
          <cell r="F1225" t="str">
            <v>2027201030</v>
          </cell>
          <cell r="G1225" t="str">
            <v>2027201030</v>
          </cell>
          <cell r="H1225">
            <v>0</v>
          </cell>
        </row>
        <row r="1226">
          <cell r="F1226" t="str">
            <v>2027201620</v>
          </cell>
          <cell r="G1226" t="str">
            <v>2027201620</v>
          </cell>
          <cell r="H1226">
            <v>0</v>
          </cell>
        </row>
        <row r="1227">
          <cell r="F1227" t="str">
            <v>2027202022</v>
          </cell>
          <cell r="G1227" t="str">
            <v>2027202022</v>
          </cell>
          <cell r="H1227">
            <v>0</v>
          </cell>
        </row>
        <row r="1228">
          <cell r="F1228" t="str">
            <v>2027251020</v>
          </cell>
          <cell r="G1228" t="str">
            <v>2027251020</v>
          </cell>
          <cell r="H1228">
            <v>0</v>
          </cell>
        </row>
        <row r="1229">
          <cell r="F1229" t="str">
            <v>2027251520</v>
          </cell>
          <cell r="G1229" t="str">
            <v>2027251520</v>
          </cell>
          <cell r="H1229">
            <v>0</v>
          </cell>
        </row>
        <row r="1230">
          <cell r="F1230" t="str">
            <v>2027251521</v>
          </cell>
          <cell r="G1230" t="str">
            <v>2027251521</v>
          </cell>
          <cell r="H1230">
            <v>0</v>
          </cell>
        </row>
        <row r="1231">
          <cell r="F1231" t="str">
            <v>2027251522</v>
          </cell>
          <cell r="G1231" t="str">
            <v>2027251522</v>
          </cell>
          <cell r="H1231">
            <v>0</v>
          </cell>
        </row>
        <row r="1232">
          <cell r="F1232" t="str">
            <v>2027251523</v>
          </cell>
          <cell r="G1232" t="str">
            <v>2027251523</v>
          </cell>
          <cell r="H1232">
            <v>0</v>
          </cell>
        </row>
        <row r="1233">
          <cell r="F1233" t="str">
            <v>2027251524</v>
          </cell>
          <cell r="G1233" t="str">
            <v>2027251524</v>
          </cell>
          <cell r="H1233">
            <v>0</v>
          </cell>
        </row>
        <row r="1234">
          <cell r="F1234" t="str">
            <v>2027252021</v>
          </cell>
          <cell r="G1234" t="str">
            <v>2027252021</v>
          </cell>
          <cell r="H1234">
            <v>0</v>
          </cell>
        </row>
        <row r="1235">
          <cell r="F1235" t="str">
            <v>2027252022</v>
          </cell>
          <cell r="G1235" t="str">
            <v>2027252022</v>
          </cell>
          <cell r="H1235">
            <v>0</v>
          </cell>
        </row>
        <row r="1236">
          <cell r="F1236" t="str">
            <v>2027252024</v>
          </cell>
          <cell r="G1236" t="str">
            <v>2027252024</v>
          </cell>
          <cell r="H1236">
            <v>0</v>
          </cell>
        </row>
        <row r="1237">
          <cell r="F1237" t="str">
            <v>2027252025</v>
          </cell>
          <cell r="G1237" t="str">
            <v>2027252025</v>
          </cell>
          <cell r="H1237">
            <v>0</v>
          </cell>
        </row>
        <row r="1238">
          <cell r="F1238" t="str">
            <v>2027252026</v>
          </cell>
          <cell r="G1238" t="str">
            <v>2027252026</v>
          </cell>
          <cell r="H1238">
            <v>0</v>
          </cell>
        </row>
        <row r="1239">
          <cell r="F1239" t="str">
            <v>2027252027</v>
          </cell>
          <cell r="G1239" t="str">
            <v>2027252027</v>
          </cell>
          <cell r="H1239">
            <v>0</v>
          </cell>
        </row>
        <row r="1240">
          <cell r="F1240" t="str">
            <v>2027252028</v>
          </cell>
          <cell r="G1240" t="str">
            <v>2027252028</v>
          </cell>
          <cell r="H1240">
            <v>0</v>
          </cell>
        </row>
        <row r="1241">
          <cell r="F1241" t="str">
            <v>2027252030</v>
          </cell>
          <cell r="G1241" t="str">
            <v>2027252030</v>
          </cell>
          <cell r="H1241">
            <v>0</v>
          </cell>
        </row>
        <row r="1242">
          <cell r="F1242" t="str">
            <v>2027252121</v>
          </cell>
          <cell r="G1242" t="str">
            <v>2027252121</v>
          </cell>
          <cell r="H1242">
            <v>0</v>
          </cell>
        </row>
        <row r="1243">
          <cell r="F1243" t="str">
            <v>2027252122</v>
          </cell>
          <cell r="G1243" t="str">
            <v>2027252122</v>
          </cell>
          <cell r="H1243">
            <v>0</v>
          </cell>
        </row>
        <row r="1244">
          <cell r="F1244" t="str">
            <v>2027252123</v>
          </cell>
          <cell r="G1244" t="str">
            <v>2027252123</v>
          </cell>
          <cell r="H1244">
            <v>0</v>
          </cell>
        </row>
        <row r="1245">
          <cell r="F1245" t="str">
            <v>2027252124</v>
          </cell>
          <cell r="G1245" t="str">
            <v>2027252124</v>
          </cell>
          <cell r="H1245">
            <v>0</v>
          </cell>
        </row>
        <row r="1246">
          <cell r="F1246" t="str">
            <v>2027252125</v>
          </cell>
          <cell r="G1246" t="str">
            <v>2027252125</v>
          </cell>
          <cell r="H1246">
            <v>0</v>
          </cell>
        </row>
        <row r="1247">
          <cell r="F1247" t="str">
            <v>2027252126</v>
          </cell>
          <cell r="G1247" t="str">
            <v>2027252126</v>
          </cell>
          <cell r="H1247">
            <v>0</v>
          </cell>
        </row>
        <row r="1248">
          <cell r="F1248" t="str">
            <v>2027252127</v>
          </cell>
          <cell r="G1248" t="str">
            <v>2027252127</v>
          </cell>
          <cell r="H1248">
            <v>0</v>
          </cell>
        </row>
        <row r="1249">
          <cell r="F1249" t="str">
            <v>2027252128</v>
          </cell>
          <cell r="G1249" t="str">
            <v>2027252128</v>
          </cell>
          <cell r="H1249">
            <v>0</v>
          </cell>
        </row>
        <row r="1250">
          <cell r="F1250" t="str">
            <v>2027252221</v>
          </cell>
          <cell r="G1250" t="str">
            <v>2027252221</v>
          </cell>
          <cell r="H1250">
            <v>0</v>
          </cell>
        </row>
        <row r="1251">
          <cell r="F1251" t="str">
            <v>2027252222</v>
          </cell>
          <cell r="G1251" t="str">
            <v>2027252222</v>
          </cell>
          <cell r="H1251">
            <v>0</v>
          </cell>
        </row>
        <row r="1252">
          <cell r="F1252" t="str">
            <v>2027252223</v>
          </cell>
          <cell r="G1252" t="str">
            <v>2027252223</v>
          </cell>
          <cell r="H1252">
            <v>0</v>
          </cell>
        </row>
        <row r="1253">
          <cell r="F1253" t="str">
            <v>2027252224</v>
          </cell>
          <cell r="G1253" t="str">
            <v>2027252224</v>
          </cell>
          <cell r="H1253">
            <v>0</v>
          </cell>
        </row>
        <row r="1254">
          <cell r="F1254" t="str">
            <v>2027252225</v>
          </cell>
          <cell r="G1254" t="str">
            <v>2027252225</v>
          </cell>
          <cell r="H1254">
            <v>0</v>
          </cell>
        </row>
        <row r="1255">
          <cell r="F1255" t="str">
            <v>2027252226</v>
          </cell>
          <cell r="G1255" t="str">
            <v>2027252226</v>
          </cell>
          <cell r="H1255">
            <v>0</v>
          </cell>
        </row>
        <row r="1256">
          <cell r="F1256" t="str">
            <v>2027252321</v>
          </cell>
          <cell r="G1256" t="str">
            <v>2027252321</v>
          </cell>
          <cell r="H1256">
            <v>0</v>
          </cell>
        </row>
        <row r="1257">
          <cell r="F1257" t="str">
            <v>2027252322</v>
          </cell>
          <cell r="G1257" t="str">
            <v>2027252322</v>
          </cell>
          <cell r="H1257">
            <v>0</v>
          </cell>
        </row>
        <row r="1258">
          <cell r="F1258" t="str">
            <v>2027252323</v>
          </cell>
          <cell r="G1258" t="str">
            <v>2027252323</v>
          </cell>
          <cell r="H1258">
            <v>0</v>
          </cell>
        </row>
        <row r="1259">
          <cell r="F1259" t="str">
            <v>2027252324</v>
          </cell>
          <cell r="G1259" t="str">
            <v>2027252324</v>
          </cell>
          <cell r="H1259">
            <v>0</v>
          </cell>
        </row>
        <row r="1260">
          <cell r="F1260" t="str">
            <v>2027252325</v>
          </cell>
          <cell r="G1260" t="str">
            <v>2027252325</v>
          </cell>
          <cell r="H1260">
            <v>0</v>
          </cell>
        </row>
        <row r="1261">
          <cell r="F1261" t="str">
            <v>2027252326</v>
          </cell>
          <cell r="G1261" t="str">
            <v>2027252326</v>
          </cell>
          <cell r="H1261">
            <v>0</v>
          </cell>
        </row>
        <row r="1262">
          <cell r="F1262" t="str">
            <v>2027252327</v>
          </cell>
          <cell r="G1262" t="str">
            <v>2027252327</v>
          </cell>
          <cell r="H1262">
            <v>0</v>
          </cell>
        </row>
        <row r="1263">
          <cell r="F1263" t="str">
            <v>2027252328</v>
          </cell>
          <cell r="G1263" t="str">
            <v>2027252328</v>
          </cell>
          <cell r="H1263">
            <v>0</v>
          </cell>
        </row>
        <row r="1264">
          <cell r="F1264" t="str">
            <v>2027252329</v>
          </cell>
          <cell r="G1264" t="str">
            <v>2027252329</v>
          </cell>
          <cell r="H1264">
            <v>0</v>
          </cell>
        </row>
        <row r="1265">
          <cell r="F1265" t="str">
            <v>2027252351</v>
          </cell>
          <cell r="G1265" t="str">
            <v>2027252351</v>
          </cell>
          <cell r="H1265">
            <v>0</v>
          </cell>
        </row>
        <row r="1266">
          <cell r="F1266" t="str">
            <v>2027252353</v>
          </cell>
          <cell r="G1266" t="str">
            <v>2027252353</v>
          </cell>
          <cell r="H1266">
            <v>0</v>
          </cell>
        </row>
        <row r="1267">
          <cell r="F1267" t="str">
            <v>2027252356</v>
          </cell>
          <cell r="G1267" t="str">
            <v>2027252356</v>
          </cell>
          <cell r="H1267">
            <v>0</v>
          </cell>
        </row>
        <row r="1268">
          <cell r="F1268" t="str">
            <v>2027252358</v>
          </cell>
          <cell r="G1268" t="str">
            <v>2027252358</v>
          </cell>
          <cell r="H1268">
            <v>0</v>
          </cell>
        </row>
        <row r="1269">
          <cell r="F1269" t="str">
            <v>2027252361</v>
          </cell>
          <cell r="G1269" t="str">
            <v>2027252361</v>
          </cell>
          <cell r="H1269">
            <v>0</v>
          </cell>
        </row>
        <row r="1270">
          <cell r="F1270" t="str">
            <v>2027252366</v>
          </cell>
          <cell r="G1270" t="str">
            <v>2027252366</v>
          </cell>
          <cell r="H1270">
            <v>0</v>
          </cell>
        </row>
        <row r="1271">
          <cell r="F1271" t="str">
            <v>2027252368</v>
          </cell>
          <cell r="G1271" t="str">
            <v>2027252368</v>
          </cell>
          <cell r="H1271">
            <v>0</v>
          </cell>
        </row>
        <row r="1272">
          <cell r="F1272" t="str">
            <v>2027252371</v>
          </cell>
          <cell r="G1272" t="str">
            <v>2027252371</v>
          </cell>
          <cell r="H1272">
            <v>0</v>
          </cell>
        </row>
        <row r="1273">
          <cell r="F1273" t="str">
            <v>2027252376</v>
          </cell>
          <cell r="G1273" t="str">
            <v>2027252376</v>
          </cell>
          <cell r="H1273">
            <v>0</v>
          </cell>
        </row>
        <row r="1274">
          <cell r="F1274" t="str">
            <v>2027252378</v>
          </cell>
          <cell r="G1274" t="str">
            <v>2027252378</v>
          </cell>
          <cell r="H1274">
            <v>0</v>
          </cell>
        </row>
        <row r="1275">
          <cell r="F1275" t="str">
            <v>2027252421</v>
          </cell>
          <cell r="G1275" t="str">
            <v>2027252421</v>
          </cell>
          <cell r="H1275">
            <v>0</v>
          </cell>
        </row>
        <row r="1276">
          <cell r="F1276" t="str">
            <v>2027252422</v>
          </cell>
          <cell r="G1276" t="str">
            <v>2027252422</v>
          </cell>
          <cell r="H1276">
            <v>0</v>
          </cell>
        </row>
        <row r="1277">
          <cell r="F1277" t="str">
            <v>2027252423</v>
          </cell>
          <cell r="G1277" t="str">
            <v>2027252423</v>
          </cell>
          <cell r="H1277">
            <v>0</v>
          </cell>
        </row>
        <row r="1278">
          <cell r="F1278" t="str">
            <v>2027252424</v>
          </cell>
          <cell r="G1278" t="str">
            <v>2027252424</v>
          </cell>
          <cell r="H1278">
            <v>0</v>
          </cell>
        </row>
        <row r="1279">
          <cell r="F1279" t="str">
            <v>2027252425</v>
          </cell>
          <cell r="G1279" t="str">
            <v>2027252425</v>
          </cell>
          <cell r="H1279">
            <v>0</v>
          </cell>
        </row>
        <row r="1280">
          <cell r="F1280" t="str">
            <v>2027252426</v>
          </cell>
          <cell r="G1280" t="str">
            <v>2027252426</v>
          </cell>
          <cell r="H1280">
            <v>0</v>
          </cell>
        </row>
        <row r="1281">
          <cell r="F1281" t="str">
            <v>2027252520</v>
          </cell>
          <cell r="G1281" t="str">
            <v>2027252520</v>
          </cell>
          <cell r="H1281">
            <v>0</v>
          </cell>
        </row>
        <row r="1282">
          <cell r="F1282" t="str">
            <v>2027252521</v>
          </cell>
          <cell r="G1282" t="str">
            <v>2027252521</v>
          </cell>
          <cell r="H1282">
            <v>0</v>
          </cell>
        </row>
        <row r="1283">
          <cell r="F1283" t="str">
            <v>2027252522</v>
          </cell>
          <cell r="G1283" t="str">
            <v>2027252522</v>
          </cell>
          <cell r="H1283">
            <v>0</v>
          </cell>
        </row>
        <row r="1284">
          <cell r="F1284" t="str">
            <v>2027253020</v>
          </cell>
          <cell r="G1284" t="str">
            <v>2027253020</v>
          </cell>
          <cell r="H1284">
            <v>0</v>
          </cell>
        </row>
        <row r="1285">
          <cell r="F1285" t="str">
            <v>2027253021</v>
          </cell>
          <cell r="G1285" t="str">
            <v>2027253021</v>
          </cell>
          <cell r="H1285">
            <v>0</v>
          </cell>
        </row>
        <row r="1286">
          <cell r="F1286" t="str">
            <v>2027253022</v>
          </cell>
          <cell r="G1286" t="str">
            <v>2027253022</v>
          </cell>
          <cell r="H1286">
            <v>0</v>
          </cell>
        </row>
        <row r="1287">
          <cell r="F1287" t="str">
            <v>2027253023</v>
          </cell>
          <cell r="G1287" t="str">
            <v>2027253023</v>
          </cell>
          <cell r="H1287">
            <v>0</v>
          </cell>
        </row>
        <row r="1288">
          <cell r="F1288" t="str">
            <v>2027253024</v>
          </cell>
          <cell r="G1288" t="str">
            <v>2027253024</v>
          </cell>
          <cell r="H1288">
            <v>0</v>
          </cell>
        </row>
        <row r="1289">
          <cell r="F1289" t="str">
            <v>2027253025</v>
          </cell>
          <cell r="G1289" t="str">
            <v>2027253025</v>
          </cell>
          <cell r="H1289">
            <v>0</v>
          </cell>
        </row>
        <row r="1290">
          <cell r="F1290" t="str">
            <v>2027253026</v>
          </cell>
          <cell r="G1290" t="str">
            <v>2027253026</v>
          </cell>
          <cell r="H1290">
            <v>0</v>
          </cell>
        </row>
        <row r="1291">
          <cell r="F1291" t="str">
            <v>2027253027</v>
          </cell>
          <cell r="G1291" t="str">
            <v>2027253027</v>
          </cell>
          <cell r="H1291">
            <v>0</v>
          </cell>
        </row>
        <row r="1292">
          <cell r="F1292" t="str">
            <v>2027253028</v>
          </cell>
          <cell r="G1292" t="str">
            <v>2027253028</v>
          </cell>
          <cell r="H1292">
            <v>0</v>
          </cell>
        </row>
        <row r="1293">
          <cell r="F1293" t="str">
            <v>2027253029</v>
          </cell>
          <cell r="G1293" t="str">
            <v>2027253029</v>
          </cell>
          <cell r="H1293">
            <v>0</v>
          </cell>
        </row>
        <row r="1294">
          <cell r="F1294" t="str">
            <v>2027253030</v>
          </cell>
          <cell r="G1294" t="str">
            <v>2027253030</v>
          </cell>
          <cell r="H1294">
            <v>0</v>
          </cell>
        </row>
        <row r="1295">
          <cell r="F1295" t="str">
            <v>2027253120</v>
          </cell>
          <cell r="G1295" t="str">
            <v>2027253120</v>
          </cell>
          <cell r="H1295">
            <v>0</v>
          </cell>
        </row>
        <row r="1296">
          <cell r="F1296" t="str">
            <v>2027253121</v>
          </cell>
          <cell r="G1296" t="str">
            <v>2027253121</v>
          </cell>
          <cell r="H1296">
            <v>0</v>
          </cell>
        </row>
        <row r="1297">
          <cell r="F1297" t="str">
            <v>2027253122</v>
          </cell>
          <cell r="G1297" t="str">
            <v>2027253122</v>
          </cell>
          <cell r="H1297">
            <v>0</v>
          </cell>
        </row>
        <row r="1298">
          <cell r="F1298" t="str">
            <v>2027253123</v>
          </cell>
          <cell r="G1298" t="str">
            <v>2027253123</v>
          </cell>
          <cell r="H1298">
            <v>0</v>
          </cell>
        </row>
        <row r="1299">
          <cell r="F1299" t="str">
            <v>2027253124</v>
          </cell>
          <cell r="G1299" t="str">
            <v>2027253124</v>
          </cell>
          <cell r="H1299">
            <v>0</v>
          </cell>
        </row>
        <row r="1300">
          <cell r="F1300" t="str">
            <v>2027253125</v>
          </cell>
          <cell r="G1300" t="str">
            <v>2027253125</v>
          </cell>
          <cell r="H1300">
            <v>0</v>
          </cell>
        </row>
        <row r="1301">
          <cell r="F1301" t="str">
            <v>2027253126</v>
          </cell>
          <cell r="G1301" t="str">
            <v>2027253126</v>
          </cell>
          <cell r="H1301">
            <v>0</v>
          </cell>
        </row>
        <row r="1302">
          <cell r="F1302" t="str">
            <v>2027253127</v>
          </cell>
          <cell r="G1302" t="str">
            <v>2027253127</v>
          </cell>
          <cell r="H1302">
            <v>0</v>
          </cell>
        </row>
        <row r="1303">
          <cell r="F1303" t="str">
            <v>2027253128</v>
          </cell>
          <cell r="G1303" t="str">
            <v>2027253128</v>
          </cell>
          <cell r="H1303">
            <v>0</v>
          </cell>
        </row>
        <row r="1304">
          <cell r="F1304" t="str">
            <v>2027253129</v>
          </cell>
          <cell r="G1304" t="str">
            <v>2027253129</v>
          </cell>
          <cell r="H1304">
            <v>0</v>
          </cell>
        </row>
        <row r="1305">
          <cell r="F1305" t="str">
            <v>2027253510</v>
          </cell>
          <cell r="G1305" t="str">
            <v>2027253510</v>
          </cell>
          <cell r="H1305">
            <v>0</v>
          </cell>
        </row>
        <row r="1306">
          <cell r="F1306" t="str">
            <v>2027254020</v>
          </cell>
          <cell r="G1306" t="str">
            <v>2027254020</v>
          </cell>
          <cell r="H1306">
            <v>0</v>
          </cell>
        </row>
        <row r="1307">
          <cell r="F1307" t="str">
            <v>2027254021</v>
          </cell>
          <cell r="G1307" t="str">
            <v>2027254021</v>
          </cell>
          <cell r="H1307">
            <v>0</v>
          </cell>
        </row>
        <row r="1308">
          <cell r="F1308" t="str">
            <v>2027254022</v>
          </cell>
          <cell r="G1308" t="str">
            <v>2027254022</v>
          </cell>
          <cell r="H1308">
            <v>0</v>
          </cell>
        </row>
        <row r="1309">
          <cell r="F1309" t="str">
            <v>2027254023</v>
          </cell>
          <cell r="G1309" t="str">
            <v>2027254023</v>
          </cell>
          <cell r="H1309">
            <v>0</v>
          </cell>
        </row>
        <row r="1310">
          <cell r="F1310" t="str">
            <v>2027254024</v>
          </cell>
          <cell r="G1310" t="str">
            <v>2027254024</v>
          </cell>
          <cell r="H1310">
            <v>0</v>
          </cell>
        </row>
        <row r="1311">
          <cell r="F1311" t="str">
            <v>2027254025</v>
          </cell>
          <cell r="G1311" t="str">
            <v>2027254025</v>
          </cell>
          <cell r="H1311">
            <v>0</v>
          </cell>
        </row>
        <row r="1312">
          <cell r="F1312" t="str">
            <v>2027254521</v>
          </cell>
          <cell r="G1312" t="str">
            <v>2027254521</v>
          </cell>
          <cell r="H1312">
            <v>0</v>
          </cell>
        </row>
        <row r="1313">
          <cell r="F1313" t="str">
            <v>2027254522</v>
          </cell>
          <cell r="G1313" t="str">
            <v>2027254522</v>
          </cell>
          <cell r="H1313">
            <v>0</v>
          </cell>
        </row>
        <row r="1314">
          <cell r="F1314" t="str">
            <v>2027255021</v>
          </cell>
          <cell r="G1314" t="str">
            <v>2027255021</v>
          </cell>
          <cell r="H1314">
            <v>0</v>
          </cell>
        </row>
        <row r="1315">
          <cell r="F1315" t="str">
            <v>2027255022</v>
          </cell>
          <cell r="G1315" t="str">
            <v>2027255022</v>
          </cell>
          <cell r="H1315">
            <v>0</v>
          </cell>
        </row>
        <row r="1316">
          <cell r="F1316" t="str">
            <v>2027255625</v>
          </cell>
          <cell r="G1316" t="str">
            <v>2027255625</v>
          </cell>
          <cell r="H1316">
            <v>0</v>
          </cell>
        </row>
        <row r="1317">
          <cell r="F1317" t="str">
            <v>2027255626</v>
          </cell>
          <cell r="G1317" t="str">
            <v>2027255626</v>
          </cell>
          <cell r="H1317">
            <v>0</v>
          </cell>
        </row>
        <row r="1318">
          <cell r="F1318" t="str">
            <v>2027256001</v>
          </cell>
          <cell r="G1318" t="str">
            <v>2027256001</v>
          </cell>
          <cell r="H1318">
            <v>0</v>
          </cell>
        </row>
        <row r="1319">
          <cell r="F1319" t="str">
            <v>2027256002</v>
          </cell>
          <cell r="G1319" t="str">
            <v>2027256002</v>
          </cell>
          <cell r="H1319">
            <v>0</v>
          </cell>
        </row>
        <row r="1320">
          <cell r="F1320" t="str">
            <v>2027256003</v>
          </cell>
          <cell r="G1320" t="str">
            <v>2027256003</v>
          </cell>
          <cell r="H1320">
            <v>0</v>
          </cell>
        </row>
        <row r="1321">
          <cell r="F1321" t="str">
            <v>2027256004</v>
          </cell>
          <cell r="G1321" t="str">
            <v>2027256004</v>
          </cell>
          <cell r="H1321">
            <v>0</v>
          </cell>
        </row>
        <row r="1322">
          <cell r="F1322" t="str">
            <v>2027256005</v>
          </cell>
          <cell r="G1322" t="str">
            <v>2027256005</v>
          </cell>
          <cell r="H1322">
            <v>0</v>
          </cell>
        </row>
        <row r="1323">
          <cell r="F1323" t="str">
            <v>2027256007</v>
          </cell>
          <cell r="G1323" t="str">
            <v>2027256007</v>
          </cell>
          <cell r="H1323">
            <v>0</v>
          </cell>
        </row>
        <row r="1324">
          <cell r="F1324" t="str">
            <v>2027256008</v>
          </cell>
          <cell r="G1324" t="str">
            <v>2027256008</v>
          </cell>
          <cell r="H1324">
            <v>0</v>
          </cell>
        </row>
        <row r="1325">
          <cell r="F1325" t="str">
            <v>2027256009</v>
          </cell>
          <cell r="G1325" t="str">
            <v>2027256009</v>
          </cell>
          <cell r="H1325">
            <v>0</v>
          </cell>
        </row>
        <row r="1326">
          <cell r="F1326" t="str">
            <v>2027256010</v>
          </cell>
          <cell r="G1326" t="str">
            <v>2027256010</v>
          </cell>
          <cell r="H1326">
            <v>0</v>
          </cell>
        </row>
        <row r="1327">
          <cell r="F1327" t="str">
            <v>2027256011</v>
          </cell>
          <cell r="G1327" t="str">
            <v>2027256011</v>
          </cell>
          <cell r="H1327">
            <v>0</v>
          </cell>
        </row>
        <row r="1328">
          <cell r="F1328" t="str">
            <v>2027256020</v>
          </cell>
          <cell r="G1328" t="str">
            <v>2027256020</v>
          </cell>
          <cell r="H1328">
            <v>0</v>
          </cell>
        </row>
        <row r="1329">
          <cell r="F1329" t="str">
            <v>2027256021</v>
          </cell>
          <cell r="G1329" t="str">
            <v>2027256021</v>
          </cell>
          <cell r="H1329">
            <v>0</v>
          </cell>
        </row>
        <row r="1330">
          <cell r="F1330" t="str">
            <v>2027256101</v>
          </cell>
          <cell r="G1330" t="str">
            <v>2027256101</v>
          </cell>
          <cell r="H1330">
            <v>0</v>
          </cell>
        </row>
        <row r="1331">
          <cell r="F1331" t="str">
            <v>2027256201</v>
          </cell>
          <cell r="G1331" t="str">
            <v>2027256201</v>
          </cell>
          <cell r="H1331">
            <v>0</v>
          </cell>
        </row>
        <row r="1332">
          <cell r="F1332" t="str">
            <v>2027256202</v>
          </cell>
          <cell r="G1332" t="str">
            <v>2027256202</v>
          </cell>
          <cell r="H1332">
            <v>0</v>
          </cell>
        </row>
        <row r="1333">
          <cell r="F1333" t="str">
            <v>2027256203</v>
          </cell>
          <cell r="G1333" t="str">
            <v>2027256203</v>
          </cell>
          <cell r="H1333">
            <v>0</v>
          </cell>
        </row>
        <row r="1334">
          <cell r="F1334" t="str">
            <v>2027256204</v>
          </cell>
          <cell r="G1334" t="str">
            <v>2027256204</v>
          </cell>
          <cell r="H1334">
            <v>0</v>
          </cell>
        </row>
        <row r="1335">
          <cell r="F1335" t="str">
            <v>2027256205</v>
          </cell>
          <cell r="G1335" t="str">
            <v>2027256205</v>
          </cell>
          <cell r="H1335">
            <v>0</v>
          </cell>
        </row>
        <row r="1336">
          <cell r="F1336" t="str">
            <v>2027256207</v>
          </cell>
          <cell r="G1336" t="str">
            <v>2027256207</v>
          </cell>
          <cell r="H1336">
            <v>0</v>
          </cell>
        </row>
        <row r="1337">
          <cell r="F1337" t="str">
            <v>2027256208</v>
          </cell>
          <cell r="G1337" t="str">
            <v>2027256208</v>
          </cell>
          <cell r="H1337">
            <v>0</v>
          </cell>
        </row>
        <row r="1338">
          <cell r="F1338" t="str">
            <v>2027256301</v>
          </cell>
          <cell r="G1338" t="str">
            <v>2027256301</v>
          </cell>
          <cell r="H1338">
            <v>0</v>
          </cell>
        </row>
        <row r="1339">
          <cell r="F1339" t="str">
            <v>2027256401</v>
          </cell>
          <cell r="G1339" t="str">
            <v>2027256401</v>
          </cell>
          <cell r="H1339">
            <v>0</v>
          </cell>
        </row>
        <row r="1340">
          <cell r="F1340" t="str">
            <v>2027256402</v>
          </cell>
          <cell r="G1340" t="str">
            <v>2027256402</v>
          </cell>
          <cell r="H1340">
            <v>0</v>
          </cell>
        </row>
        <row r="1341">
          <cell r="F1341" t="str">
            <v>2027256403</v>
          </cell>
          <cell r="G1341" t="str">
            <v>2027256403</v>
          </cell>
          <cell r="H1341">
            <v>0</v>
          </cell>
        </row>
        <row r="1342">
          <cell r="F1342" t="str">
            <v>2027256520</v>
          </cell>
          <cell r="G1342" t="str">
            <v>2027256520</v>
          </cell>
          <cell r="H1342">
            <v>0</v>
          </cell>
        </row>
        <row r="1343">
          <cell r="F1343" t="str">
            <v>2027256530</v>
          </cell>
          <cell r="G1343" t="str">
            <v>2027256530</v>
          </cell>
          <cell r="H1343">
            <v>0</v>
          </cell>
        </row>
        <row r="1344">
          <cell r="F1344" t="str">
            <v>2027256540</v>
          </cell>
          <cell r="G1344" t="str">
            <v>2027256540</v>
          </cell>
          <cell r="H1344">
            <v>0</v>
          </cell>
        </row>
        <row r="1345">
          <cell r="F1345" t="str">
            <v>2027257020</v>
          </cell>
          <cell r="G1345" t="str">
            <v>2027257020</v>
          </cell>
          <cell r="H1345">
            <v>0</v>
          </cell>
        </row>
        <row r="1346">
          <cell r="F1346" t="str">
            <v>2027258020</v>
          </cell>
          <cell r="G1346" t="str">
            <v>2027258020</v>
          </cell>
          <cell r="H1346">
            <v>0</v>
          </cell>
        </row>
        <row r="1347">
          <cell r="F1347" t="str">
            <v>2027258120</v>
          </cell>
          <cell r="G1347" t="str">
            <v>2027258120</v>
          </cell>
          <cell r="H1347">
            <v>0</v>
          </cell>
        </row>
        <row r="1348">
          <cell r="F1348" t="str">
            <v>2027259020</v>
          </cell>
          <cell r="G1348" t="str">
            <v>2027259020</v>
          </cell>
          <cell r="H1348">
            <v>0</v>
          </cell>
        </row>
        <row r="1349">
          <cell r="F1349" t="str">
            <v>2027259030</v>
          </cell>
          <cell r="G1349" t="str">
            <v>2027259030</v>
          </cell>
          <cell r="H1349">
            <v>0</v>
          </cell>
        </row>
        <row r="1350">
          <cell r="F1350" t="str">
            <v>2027259120</v>
          </cell>
          <cell r="G1350" t="str">
            <v>2027259120</v>
          </cell>
          <cell r="H1350">
            <v>0</v>
          </cell>
        </row>
        <row r="1351">
          <cell r="F1351" t="str">
            <v>2027259130</v>
          </cell>
          <cell r="G1351" t="str">
            <v>2027259130</v>
          </cell>
          <cell r="H1351">
            <v>0</v>
          </cell>
        </row>
        <row r="1352">
          <cell r="F1352" t="str">
            <v>2027259530</v>
          </cell>
          <cell r="G1352" t="str">
            <v>2027259530</v>
          </cell>
          <cell r="H1352">
            <v>0</v>
          </cell>
        </row>
        <row r="1353">
          <cell r="F1353" t="str">
            <v>2027259600</v>
          </cell>
          <cell r="G1353" t="str">
            <v>2027259600</v>
          </cell>
          <cell r="H1353">
            <v>0</v>
          </cell>
        </row>
        <row r="1354">
          <cell r="F1354" t="str">
            <v>2027261020</v>
          </cell>
          <cell r="G1354" t="str">
            <v>2027261020</v>
          </cell>
          <cell r="H1354">
            <v>0</v>
          </cell>
        </row>
        <row r="1355">
          <cell r="F1355" t="str">
            <v>2027262020</v>
          </cell>
          <cell r="G1355" t="str">
            <v>2027262020</v>
          </cell>
          <cell r="H1355">
            <v>0</v>
          </cell>
        </row>
        <row r="1356">
          <cell r="F1356" t="str">
            <v>2027263020</v>
          </cell>
          <cell r="G1356" t="str">
            <v>2027263020</v>
          </cell>
          <cell r="H1356">
            <v>0</v>
          </cell>
        </row>
        <row r="1357">
          <cell r="F1357" t="str">
            <v>2027301020</v>
          </cell>
          <cell r="G1357" t="str">
            <v>2027301020</v>
          </cell>
          <cell r="H1357">
            <v>0</v>
          </cell>
        </row>
        <row r="1358">
          <cell r="F1358" t="str">
            <v>2027301220</v>
          </cell>
          <cell r="G1358" t="str">
            <v>2027301220</v>
          </cell>
          <cell r="H1358">
            <v>0</v>
          </cell>
        </row>
        <row r="1359">
          <cell r="F1359" t="str">
            <v>2027301320</v>
          </cell>
          <cell r="G1359" t="str">
            <v>2027301320</v>
          </cell>
          <cell r="H1359">
            <v>0</v>
          </cell>
        </row>
        <row r="1360">
          <cell r="F1360" t="str">
            <v>2027301420</v>
          </cell>
          <cell r="G1360" t="str">
            <v>2027301420</v>
          </cell>
          <cell r="H1360">
            <v>0</v>
          </cell>
        </row>
        <row r="1361">
          <cell r="F1361" t="str">
            <v>2027301520</v>
          </cell>
          <cell r="G1361" t="str">
            <v>2027301520</v>
          </cell>
          <cell r="H1361">
            <v>0</v>
          </cell>
        </row>
        <row r="1362">
          <cell r="F1362" t="str">
            <v>2027301620</v>
          </cell>
          <cell r="G1362" t="str">
            <v>2027301620</v>
          </cell>
          <cell r="H1362">
            <v>0</v>
          </cell>
        </row>
        <row r="1363">
          <cell r="F1363" t="str">
            <v>2027301720</v>
          </cell>
          <cell r="G1363" t="str">
            <v>2027301720</v>
          </cell>
          <cell r="H1363">
            <v>0</v>
          </cell>
        </row>
        <row r="1364">
          <cell r="F1364" t="str">
            <v>2027302020</v>
          </cell>
          <cell r="G1364" t="str">
            <v>2027302020</v>
          </cell>
          <cell r="H1364">
            <v>0</v>
          </cell>
        </row>
        <row r="1365">
          <cell r="F1365" t="str">
            <v>2027302120</v>
          </cell>
          <cell r="G1365" t="str">
            <v>2027302120</v>
          </cell>
          <cell r="H1365">
            <v>0</v>
          </cell>
        </row>
        <row r="1366">
          <cell r="F1366" t="str">
            <v>2027302220</v>
          </cell>
          <cell r="G1366" t="str">
            <v>2027302220</v>
          </cell>
          <cell r="H1366">
            <v>0</v>
          </cell>
        </row>
        <row r="1367">
          <cell r="F1367" t="str">
            <v>2027302320</v>
          </cell>
          <cell r="G1367" t="str">
            <v>2027302320</v>
          </cell>
          <cell r="H1367">
            <v>0</v>
          </cell>
        </row>
        <row r="1368">
          <cell r="F1368" t="str">
            <v>2027302420</v>
          </cell>
          <cell r="G1368" t="str">
            <v>2027302420</v>
          </cell>
          <cell r="H1368">
            <v>0</v>
          </cell>
        </row>
        <row r="1369">
          <cell r="F1369" t="str">
            <v>2027302520</v>
          </cell>
          <cell r="G1369" t="str">
            <v>2027302520</v>
          </cell>
          <cell r="H1369">
            <v>0</v>
          </cell>
        </row>
        <row r="1370">
          <cell r="F1370" t="str">
            <v>2027302620</v>
          </cell>
          <cell r="G1370" t="str">
            <v>2027302620</v>
          </cell>
          <cell r="H1370">
            <v>0</v>
          </cell>
        </row>
        <row r="1371">
          <cell r="F1371" t="str">
            <v>2027302720</v>
          </cell>
          <cell r="G1371" t="str">
            <v>2027302720</v>
          </cell>
          <cell r="H1371">
            <v>0</v>
          </cell>
        </row>
        <row r="1372">
          <cell r="F1372" t="str">
            <v>2027302820</v>
          </cell>
          <cell r="G1372" t="str">
            <v>2027302820</v>
          </cell>
          <cell r="H1372">
            <v>0</v>
          </cell>
        </row>
        <row r="1373">
          <cell r="F1373" t="str">
            <v>2027303020</v>
          </cell>
          <cell r="G1373" t="str">
            <v>2027303020</v>
          </cell>
          <cell r="H1373">
            <v>0</v>
          </cell>
        </row>
        <row r="1374">
          <cell r="F1374" t="str">
            <v>2027303021</v>
          </cell>
          <cell r="G1374" t="str">
            <v>2027303021</v>
          </cell>
          <cell r="H1374">
            <v>0</v>
          </cell>
        </row>
        <row r="1375">
          <cell r="F1375" t="str">
            <v>2027303022</v>
          </cell>
          <cell r="G1375" t="str">
            <v>2027303022</v>
          </cell>
          <cell r="H1375">
            <v>0</v>
          </cell>
        </row>
        <row r="1376">
          <cell r="F1376" t="str">
            <v>2027303023</v>
          </cell>
          <cell r="G1376" t="str">
            <v>2027303023</v>
          </cell>
          <cell r="H1376">
            <v>0</v>
          </cell>
        </row>
        <row r="1377">
          <cell r="F1377" t="str">
            <v>2027303024</v>
          </cell>
          <cell r="G1377" t="str">
            <v>2027303024</v>
          </cell>
          <cell r="H1377">
            <v>0</v>
          </cell>
        </row>
        <row r="1378">
          <cell r="F1378" t="str">
            <v>2027303025</v>
          </cell>
          <cell r="G1378" t="str">
            <v>2027303025</v>
          </cell>
          <cell r="H1378">
            <v>0</v>
          </cell>
        </row>
        <row r="1379">
          <cell r="F1379" t="str">
            <v>2027303520</v>
          </cell>
          <cell r="G1379" t="str">
            <v>2027303520</v>
          </cell>
          <cell r="H1379">
            <v>0</v>
          </cell>
        </row>
        <row r="1380">
          <cell r="F1380" t="str">
            <v>2027304520</v>
          </cell>
          <cell r="G1380" t="str">
            <v>2027304520</v>
          </cell>
          <cell r="H1380">
            <v>0</v>
          </cell>
        </row>
        <row r="1381">
          <cell r="F1381" t="str">
            <v>2027305020</v>
          </cell>
          <cell r="G1381" t="str">
            <v>2027305020</v>
          </cell>
          <cell r="H1381">
            <v>0</v>
          </cell>
        </row>
        <row r="1382">
          <cell r="F1382" t="str">
            <v>2027305025</v>
          </cell>
          <cell r="G1382" t="str">
            <v>2027305025</v>
          </cell>
          <cell r="H1382">
            <v>0</v>
          </cell>
        </row>
        <row r="1383">
          <cell r="F1383" t="str">
            <v>2027309520</v>
          </cell>
          <cell r="G1383" t="str">
            <v>2027309520</v>
          </cell>
          <cell r="H1383">
            <v>0</v>
          </cell>
        </row>
        <row r="1384">
          <cell r="F1384" t="str">
            <v>2027350520</v>
          </cell>
          <cell r="G1384" t="str">
            <v>2027350520</v>
          </cell>
          <cell r="H1384">
            <v>0</v>
          </cell>
        </row>
        <row r="1385">
          <cell r="F1385" t="str">
            <v>2027350620</v>
          </cell>
          <cell r="G1385" t="str">
            <v>2027350620</v>
          </cell>
          <cell r="H1385">
            <v>0</v>
          </cell>
        </row>
        <row r="1386">
          <cell r="F1386" t="str">
            <v>2027401020</v>
          </cell>
          <cell r="G1386" t="str">
            <v>2027401020</v>
          </cell>
          <cell r="H1386">
            <v>0</v>
          </cell>
        </row>
        <row r="1387">
          <cell r="F1387" t="str">
            <v>2027991005</v>
          </cell>
          <cell r="G1387" t="str">
            <v>2027991005</v>
          </cell>
          <cell r="H1387">
            <v>0</v>
          </cell>
        </row>
        <row r="1388">
          <cell r="F1388" t="str">
            <v>2030100025</v>
          </cell>
          <cell r="G1388" t="str">
            <v>2030100025</v>
          </cell>
          <cell r="H1388">
            <v>0</v>
          </cell>
        </row>
        <row r="1389">
          <cell r="F1389" t="str">
            <v>2033100020</v>
          </cell>
          <cell r="G1389" t="str">
            <v>2033100020</v>
          </cell>
          <cell r="H1389">
            <v>0</v>
          </cell>
        </row>
        <row r="1390">
          <cell r="F1390" t="str">
            <v>2033150020</v>
          </cell>
          <cell r="G1390" t="str">
            <v>2033150020</v>
          </cell>
          <cell r="H1390">
            <v>0</v>
          </cell>
        </row>
        <row r="1391">
          <cell r="F1391" t="str">
            <v>2036102120</v>
          </cell>
          <cell r="G1391" t="str">
            <v>2036102120</v>
          </cell>
          <cell r="H1391">
            <v>0</v>
          </cell>
        </row>
        <row r="1392">
          <cell r="F1392" t="str">
            <v>2036991510</v>
          </cell>
          <cell r="G1392" t="str">
            <v>2036991510</v>
          </cell>
          <cell r="H1392">
            <v>0</v>
          </cell>
        </row>
        <row r="1393">
          <cell r="F1393" t="str">
            <v>2036991520</v>
          </cell>
          <cell r="G1393" t="str">
            <v>2036991520</v>
          </cell>
          <cell r="H1393">
            <v>0</v>
          </cell>
        </row>
        <row r="1394">
          <cell r="F1394" t="str">
            <v>2036991620</v>
          </cell>
          <cell r="G1394" t="str">
            <v>2036991620</v>
          </cell>
          <cell r="H1394">
            <v>0</v>
          </cell>
        </row>
        <row r="1395">
          <cell r="F1395" t="str">
            <v>2039101620</v>
          </cell>
          <cell r="G1395" t="str">
            <v>2039101620</v>
          </cell>
          <cell r="H1395">
            <v>0</v>
          </cell>
        </row>
        <row r="1396">
          <cell r="F1396" t="str">
            <v>2039101720</v>
          </cell>
          <cell r="G1396" t="str">
            <v>2039101720</v>
          </cell>
          <cell r="H1396">
            <v>0</v>
          </cell>
        </row>
        <row r="1397">
          <cell r="F1397" t="str">
            <v>2039102020</v>
          </cell>
          <cell r="G1397" t="str">
            <v>2039102020</v>
          </cell>
          <cell r="H1397">
            <v>0</v>
          </cell>
        </row>
        <row r="1398">
          <cell r="F1398" t="str">
            <v>2039152030</v>
          </cell>
          <cell r="G1398" t="str">
            <v>2039152030</v>
          </cell>
          <cell r="H1398">
            <v>0</v>
          </cell>
        </row>
        <row r="1399">
          <cell r="F1399" t="str">
            <v>2039152035</v>
          </cell>
          <cell r="G1399" t="str">
            <v>2039152035</v>
          </cell>
          <cell r="H1399">
            <v>0</v>
          </cell>
        </row>
        <row r="1400">
          <cell r="F1400" t="str">
            <v>2039152520</v>
          </cell>
          <cell r="G1400" t="str">
            <v>2039152520</v>
          </cell>
          <cell r="H1400">
            <v>0</v>
          </cell>
        </row>
        <row r="1401">
          <cell r="F1401" t="str">
            <v>2042101025</v>
          </cell>
          <cell r="G1401" t="str">
            <v>2042101025</v>
          </cell>
          <cell r="H1401">
            <v>0</v>
          </cell>
        </row>
        <row r="1402">
          <cell r="F1402" t="str">
            <v>2042101120</v>
          </cell>
          <cell r="G1402" t="str">
            <v>2042101120</v>
          </cell>
          <cell r="H1402">
            <v>0</v>
          </cell>
        </row>
        <row r="1403">
          <cell r="F1403" t="str">
            <v>2042101220</v>
          </cell>
          <cell r="G1403" t="str">
            <v>2042101220</v>
          </cell>
          <cell r="H1403">
            <v>0</v>
          </cell>
        </row>
        <row r="1404">
          <cell r="F1404" t="str">
            <v>2042101520</v>
          </cell>
          <cell r="G1404" t="str">
            <v>2042101520</v>
          </cell>
          <cell r="H1404">
            <v>0</v>
          </cell>
        </row>
        <row r="1405">
          <cell r="F1405" t="str">
            <v>2042101620</v>
          </cell>
          <cell r="G1405" t="str">
            <v>2042101620</v>
          </cell>
          <cell r="H1405">
            <v>0</v>
          </cell>
        </row>
        <row r="1406">
          <cell r="F1406" t="str">
            <v>2042990020</v>
          </cell>
          <cell r="G1406" t="str">
            <v>2042990020</v>
          </cell>
          <cell r="H1406">
            <v>0</v>
          </cell>
        </row>
        <row r="1407">
          <cell r="F1407" t="str">
            <v>2045101020</v>
          </cell>
          <cell r="G1407" t="str">
            <v>2045101020</v>
          </cell>
          <cell r="H1407">
            <v>0</v>
          </cell>
        </row>
        <row r="1408">
          <cell r="F1408" t="str">
            <v>2048201010</v>
          </cell>
          <cell r="G1408" t="str">
            <v>2048201010</v>
          </cell>
          <cell r="H1408">
            <v>0</v>
          </cell>
        </row>
        <row r="1409">
          <cell r="F1409" t="str">
            <v>2048201017</v>
          </cell>
          <cell r="G1409" t="str">
            <v>2048201017</v>
          </cell>
          <cell r="H1409">
            <v>0</v>
          </cell>
        </row>
        <row r="1410">
          <cell r="F1410" t="str">
            <v>2048201110</v>
          </cell>
          <cell r="G1410" t="str">
            <v>2048201110</v>
          </cell>
          <cell r="H1410">
            <v>0</v>
          </cell>
        </row>
        <row r="1411">
          <cell r="F1411" t="str">
            <v>2048201520</v>
          </cell>
          <cell r="G1411" t="str">
            <v>2048201520</v>
          </cell>
          <cell r="H1411">
            <v>0</v>
          </cell>
        </row>
        <row r="1412">
          <cell r="F1412" t="str">
            <v>2048991010</v>
          </cell>
          <cell r="G1412" t="str">
            <v>2048991010</v>
          </cell>
          <cell r="H1412">
            <v>0</v>
          </cell>
        </row>
        <row r="1413">
          <cell r="F1413" t="str">
            <v>2048991015</v>
          </cell>
          <cell r="G1413" t="str">
            <v>2048991015</v>
          </cell>
          <cell r="H1413">
            <v>0</v>
          </cell>
        </row>
        <row r="1414">
          <cell r="F1414" t="str">
            <v>2048991020</v>
          </cell>
          <cell r="G1414" t="str">
            <v>2048991020</v>
          </cell>
          <cell r="H1414">
            <v>0</v>
          </cell>
        </row>
        <row r="1415">
          <cell r="F1415" t="str">
            <v>2048991510</v>
          </cell>
          <cell r="G1415" t="str">
            <v>2048991510</v>
          </cell>
          <cell r="H1415">
            <v>0</v>
          </cell>
        </row>
        <row r="1416">
          <cell r="F1416" t="str">
            <v>2048991515</v>
          </cell>
          <cell r="G1416" t="str">
            <v>2048991515</v>
          </cell>
          <cell r="H1416">
            <v>0</v>
          </cell>
        </row>
        <row r="1417">
          <cell r="F1417" t="str">
            <v>2048992020</v>
          </cell>
          <cell r="G1417" t="str">
            <v>2048992020</v>
          </cell>
          <cell r="H1417">
            <v>0</v>
          </cell>
        </row>
        <row r="1418">
          <cell r="F1418" t="str">
            <v>5003151010</v>
          </cell>
          <cell r="G1418" t="str">
            <v>5003151010</v>
          </cell>
          <cell r="H1418">
            <v>0</v>
          </cell>
        </row>
        <row r="1419">
          <cell r="F1419" t="str">
            <v>5003151510</v>
          </cell>
          <cell r="G1419" t="str">
            <v>5003151510</v>
          </cell>
          <cell r="H1419">
            <v>0</v>
          </cell>
        </row>
        <row r="1420">
          <cell r="F1420" t="str">
            <v>5006151010</v>
          </cell>
          <cell r="G1420" t="str">
            <v>5006151010</v>
          </cell>
          <cell r="H1420">
            <v>0</v>
          </cell>
        </row>
        <row r="1421">
          <cell r="F1421" t="str">
            <v>5006201010</v>
          </cell>
          <cell r="G1421" t="str">
            <v>5006201010</v>
          </cell>
          <cell r="H1421">
            <v>0</v>
          </cell>
        </row>
        <row r="1422">
          <cell r="F1422" t="str">
            <v>5006251010</v>
          </cell>
          <cell r="G1422" t="str">
            <v>5006251010</v>
          </cell>
          <cell r="H1422">
            <v>0</v>
          </cell>
        </row>
        <row r="1423">
          <cell r="F1423" t="str">
            <v>5006301010</v>
          </cell>
          <cell r="G1423" t="str">
            <v>5006301010</v>
          </cell>
          <cell r="H1423">
            <v>0</v>
          </cell>
        </row>
        <row r="1424">
          <cell r="F1424" t="str">
            <v>5006302210</v>
          </cell>
          <cell r="G1424" t="str">
            <v>5006302210</v>
          </cell>
          <cell r="H1424">
            <v>0</v>
          </cell>
        </row>
        <row r="1425">
          <cell r="F1425" t="str">
            <v>5006302410</v>
          </cell>
          <cell r="G1425" t="str">
            <v>5006302410</v>
          </cell>
          <cell r="H1425">
            <v>0</v>
          </cell>
        </row>
        <row r="1426">
          <cell r="F1426" t="str">
            <v>5006302610</v>
          </cell>
          <cell r="G1426" t="str">
            <v>5006302610</v>
          </cell>
          <cell r="H1426">
            <v>0</v>
          </cell>
        </row>
        <row r="1427">
          <cell r="F1427" t="str">
            <v>5006302810</v>
          </cell>
          <cell r="G1427" t="str">
            <v>5006302810</v>
          </cell>
          <cell r="H1427">
            <v>0</v>
          </cell>
        </row>
        <row r="1428">
          <cell r="F1428" t="str">
            <v>5006991010</v>
          </cell>
          <cell r="G1428" t="str">
            <v>5006991010</v>
          </cell>
          <cell r="H1428">
            <v>0</v>
          </cell>
        </row>
        <row r="1429">
          <cell r="F1429" t="str">
            <v>5006991510</v>
          </cell>
          <cell r="G1429" t="str">
            <v>5006991510</v>
          </cell>
          <cell r="H1429">
            <v>0</v>
          </cell>
        </row>
        <row r="1430">
          <cell r="F1430" t="str">
            <v>5006993010</v>
          </cell>
          <cell r="G1430" t="str">
            <v>5006993010</v>
          </cell>
          <cell r="H1430">
            <v>0</v>
          </cell>
        </row>
        <row r="1431">
          <cell r="F1431" t="str">
            <v>5006993015</v>
          </cell>
          <cell r="G1431" t="str">
            <v>5006993015</v>
          </cell>
          <cell r="H1431">
            <v>0</v>
          </cell>
        </row>
        <row r="1432">
          <cell r="F1432" t="str">
            <v>5006994010</v>
          </cell>
          <cell r="G1432" t="str">
            <v>5006994010</v>
          </cell>
          <cell r="H1432">
            <v>0</v>
          </cell>
        </row>
        <row r="1433">
          <cell r="F1433" t="str">
            <v>5006994015</v>
          </cell>
          <cell r="G1433" t="str">
            <v>5006994015</v>
          </cell>
          <cell r="H1433">
            <v>0</v>
          </cell>
        </row>
        <row r="1434">
          <cell r="F1434" t="str">
            <v>5006997030</v>
          </cell>
          <cell r="G1434" t="str">
            <v>5006997030</v>
          </cell>
          <cell r="H1434">
            <v>0</v>
          </cell>
        </row>
        <row r="1435">
          <cell r="F1435" t="str">
            <v>5009101010</v>
          </cell>
          <cell r="G1435" t="str">
            <v>5009101010</v>
          </cell>
          <cell r="H1435">
            <v>0</v>
          </cell>
        </row>
        <row r="1436">
          <cell r="F1436" t="str">
            <v>5012101010</v>
          </cell>
          <cell r="G1436" t="str">
            <v>5012101010</v>
          </cell>
          <cell r="H1436">
            <v>0</v>
          </cell>
        </row>
        <row r="1437">
          <cell r="F1437" t="str">
            <v>5012151010</v>
          </cell>
          <cell r="G1437" t="str">
            <v>5012151010</v>
          </cell>
          <cell r="H1437">
            <v>0</v>
          </cell>
        </row>
        <row r="1438">
          <cell r="F1438" t="str">
            <v>5012171010</v>
          </cell>
          <cell r="G1438" t="str">
            <v>5012171010</v>
          </cell>
          <cell r="H1438">
            <v>0</v>
          </cell>
        </row>
        <row r="1439">
          <cell r="F1439" t="str">
            <v>5012201010</v>
          </cell>
          <cell r="G1439" t="str">
            <v>5012201010</v>
          </cell>
          <cell r="H1439">
            <v>0</v>
          </cell>
        </row>
        <row r="1440">
          <cell r="F1440" t="str">
            <v>5012251010</v>
          </cell>
          <cell r="G1440" t="str">
            <v>5012251010</v>
          </cell>
          <cell r="H1440">
            <v>0</v>
          </cell>
        </row>
        <row r="1441">
          <cell r="F1441" t="str">
            <v>5012991010</v>
          </cell>
          <cell r="G1441" t="str">
            <v>5012991010</v>
          </cell>
          <cell r="H1441">
            <v>0</v>
          </cell>
        </row>
        <row r="1442">
          <cell r="F1442" t="str">
            <v>5015101510</v>
          </cell>
          <cell r="G1442" t="str">
            <v>5015101510</v>
          </cell>
          <cell r="H1442">
            <v>0</v>
          </cell>
        </row>
        <row r="1443">
          <cell r="F1443" t="str">
            <v>5015151010</v>
          </cell>
          <cell r="G1443" t="str">
            <v>5015151010</v>
          </cell>
          <cell r="H1443">
            <v>0</v>
          </cell>
        </row>
        <row r="1444">
          <cell r="F1444" t="str">
            <v>5015151510</v>
          </cell>
          <cell r="G1444" t="str">
            <v>5015151510</v>
          </cell>
          <cell r="H1444">
            <v>0</v>
          </cell>
        </row>
        <row r="1445">
          <cell r="F1445" t="str">
            <v>5015152010</v>
          </cell>
          <cell r="G1445" t="str">
            <v>5015152010</v>
          </cell>
          <cell r="H1445">
            <v>0</v>
          </cell>
        </row>
        <row r="1446">
          <cell r="F1446" t="str">
            <v>5015152510</v>
          </cell>
          <cell r="G1446" t="str">
            <v>5015152510</v>
          </cell>
          <cell r="H1446">
            <v>0</v>
          </cell>
        </row>
        <row r="1447">
          <cell r="F1447" t="str">
            <v>5015153510</v>
          </cell>
          <cell r="G1447" t="str">
            <v>5015153510</v>
          </cell>
          <cell r="H1447">
            <v>0</v>
          </cell>
        </row>
        <row r="1448">
          <cell r="F1448" t="str">
            <v>5015153710</v>
          </cell>
          <cell r="G1448" t="str">
            <v>5015153710</v>
          </cell>
          <cell r="H1448">
            <v>0</v>
          </cell>
        </row>
        <row r="1449">
          <cell r="F1449" t="str">
            <v>5015991010</v>
          </cell>
          <cell r="G1449" t="str">
            <v>5015991010</v>
          </cell>
          <cell r="H1449">
            <v>0</v>
          </cell>
        </row>
        <row r="1450">
          <cell r="F1450" t="str">
            <v>5021151020</v>
          </cell>
          <cell r="G1450" t="str">
            <v>5021151020</v>
          </cell>
          <cell r="H1450">
            <v>0</v>
          </cell>
        </row>
        <row r="1451">
          <cell r="F1451" t="str">
            <v>5021151125</v>
          </cell>
          <cell r="G1451" t="str">
            <v>5021151125</v>
          </cell>
          <cell r="H1451">
            <v>0</v>
          </cell>
        </row>
        <row r="1452">
          <cell r="F1452" t="str">
            <v>5021151520</v>
          </cell>
          <cell r="G1452" t="str">
            <v>5021151520</v>
          </cell>
          <cell r="H1452">
            <v>0</v>
          </cell>
        </row>
        <row r="1453">
          <cell r="F1453" t="str">
            <v>5021151620</v>
          </cell>
          <cell r="G1453" t="str">
            <v>5021151620</v>
          </cell>
          <cell r="H1453">
            <v>0</v>
          </cell>
        </row>
        <row r="1454">
          <cell r="F1454" t="str">
            <v>5021151625</v>
          </cell>
          <cell r="G1454" t="str">
            <v>5021151625</v>
          </cell>
          <cell r="H1454">
            <v>0</v>
          </cell>
        </row>
        <row r="1455">
          <cell r="F1455" t="str">
            <v>5021152020</v>
          </cell>
          <cell r="G1455" t="str">
            <v>5021152020</v>
          </cell>
          <cell r="H1455">
            <v>0</v>
          </cell>
        </row>
        <row r="1456">
          <cell r="F1456" t="str">
            <v>5021152120</v>
          </cell>
          <cell r="G1456" t="str">
            <v>5021152120</v>
          </cell>
          <cell r="H1456">
            <v>0</v>
          </cell>
        </row>
        <row r="1457">
          <cell r="F1457" t="str">
            <v>5021152125</v>
          </cell>
          <cell r="G1457" t="str">
            <v>5021152125</v>
          </cell>
          <cell r="H1457">
            <v>0</v>
          </cell>
        </row>
        <row r="1458">
          <cell r="F1458" t="str">
            <v>5021152520</v>
          </cell>
          <cell r="G1458" t="str">
            <v>5021152520</v>
          </cell>
          <cell r="H1458">
            <v>0</v>
          </cell>
        </row>
        <row r="1459">
          <cell r="F1459" t="str">
            <v>5021152620</v>
          </cell>
          <cell r="G1459" t="str">
            <v>5021152620</v>
          </cell>
          <cell r="H1459">
            <v>0</v>
          </cell>
        </row>
        <row r="1460">
          <cell r="F1460" t="str">
            <v>5021152625</v>
          </cell>
          <cell r="G1460" t="str">
            <v>5021152625</v>
          </cell>
          <cell r="H1460">
            <v>0</v>
          </cell>
        </row>
        <row r="1461">
          <cell r="F1461" t="str">
            <v>5021153020</v>
          </cell>
          <cell r="G1461" t="str">
            <v>5021153020</v>
          </cell>
          <cell r="H1461">
            <v>0</v>
          </cell>
        </row>
        <row r="1462">
          <cell r="F1462" t="str">
            <v>5021153120</v>
          </cell>
          <cell r="G1462" t="str">
            <v>5021153120</v>
          </cell>
          <cell r="H1462">
            <v>0</v>
          </cell>
        </row>
        <row r="1463">
          <cell r="F1463" t="str">
            <v>5021153125</v>
          </cell>
          <cell r="G1463" t="str">
            <v>5021153125</v>
          </cell>
          <cell r="H1463">
            <v>0</v>
          </cell>
        </row>
        <row r="1464">
          <cell r="F1464" t="str">
            <v>5021201020</v>
          </cell>
          <cell r="G1464" t="str">
            <v>5021201020</v>
          </cell>
          <cell r="H1464">
            <v>0</v>
          </cell>
        </row>
        <row r="1465">
          <cell r="F1465" t="str">
            <v>5021201120</v>
          </cell>
          <cell r="G1465" t="str">
            <v>5021201120</v>
          </cell>
          <cell r="H1465">
            <v>0</v>
          </cell>
        </row>
        <row r="1466">
          <cell r="F1466" t="str">
            <v>5021201125</v>
          </cell>
          <cell r="G1466" t="str">
            <v>5021201125</v>
          </cell>
          <cell r="H1466">
            <v>0</v>
          </cell>
        </row>
        <row r="1467">
          <cell r="F1467" t="str">
            <v>5021201520</v>
          </cell>
          <cell r="G1467" t="str">
            <v>5021201520</v>
          </cell>
          <cell r="H1467">
            <v>0</v>
          </cell>
        </row>
        <row r="1468">
          <cell r="F1468" t="str">
            <v>5021201620</v>
          </cell>
          <cell r="G1468" t="str">
            <v>5021201620</v>
          </cell>
          <cell r="H1468">
            <v>0</v>
          </cell>
        </row>
        <row r="1469">
          <cell r="F1469" t="str">
            <v>5021201625</v>
          </cell>
          <cell r="G1469" t="str">
            <v>5021201625</v>
          </cell>
          <cell r="H1469">
            <v>0</v>
          </cell>
        </row>
        <row r="1470">
          <cell r="F1470" t="str">
            <v>5021202020</v>
          </cell>
          <cell r="G1470" t="str">
            <v>5021202020</v>
          </cell>
          <cell r="H1470">
            <v>0</v>
          </cell>
        </row>
        <row r="1471">
          <cell r="F1471" t="str">
            <v>5021202120</v>
          </cell>
          <cell r="G1471" t="str">
            <v>5021202120</v>
          </cell>
          <cell r="H1471">
            <v>0</v>
          </cell>
        </row>
        <row r="1472">
          <cell r="F1472" t="str">
            <v>5021202125</v>
          </cell>
          <cell r="G1472" t="str">
            <v>5021202125</v>
          </cell>
          <cell r="H1472">
            <v>0</v>
          </cell>
        </row>
        <row r="1473">
          <cell r="F1473" t="str">
            <v>5021202520</v>
          </cell>
          <cell r="G1473" t="str">
            <v>5021202520</v>
          </cell>
          <cell r="H1473">
            <v>0</v>
          </cell>
        </row>
        <row r="1474">
          <cell r="F1474" t="str">
            <v>5021202620</v>
          </cell>
          <cell r="G1474" t="str">
            <v>5021202620</v>
          </cell>
          <cell r="H1474">
            <v>0</v>
          </cell>
        </row>
        <row r="1475">
          <cell r="F1475" t="str">
            <v>5021202625</v>
          </cell>
          <cell r="G1475" t="str">
            <v>5021202625</v>
          </cell>
          <cell r="H1475">
            <v>0</v>
          </cell>
        </row>
        <row r="1476">
          <cell r="F1476" t="str">
            <v>5021203020</v>
          </cell>
          <cell r="G1476" t="str">
            <v>5021203020</v>
          </cell>
          <cell r="H1476">
            <v>0</v>
          </cell>
        </row>
        <row r="1477">
          <cell r="F1477" t="str">
            <v>5021203120</v>
          </cell>
          <cell r="G1477" t="str">
            <v>5021203120</v>
          </cell>
          <cell r="H1477">
            <v>0</v>
          </cell>
        </row>
        <row r="1478">
          <cell r="F1478" t="str">
            <v>5021203125</v>
          </cell>
          <cell r="G1478" t="str">
            <v>5021203125</v>
          </cell>
          <cell r="H1478">
            <v>0</v>
          </cell>
        </row>
        <row r="1479">
          <cell r="F1479" t="str">
            <v>5021251520</v>
          </cell>
          <cell r="G1479" t="str">
            <v>5021251520</v>
          </cell>
          <cell r="H1479">
            <v>0</v>
          </cell>
        </row>
        <row r="1480">
          <cell r="F1480" t="str">
            <v>5021251620</v>
          </cell>
          <cell r="G1480" t="str">
            <v>5021251620</v>
          </cell>
          <cell r="H1480">
            <v>0</v>
          </cell>
        </row>
        <row r="1481">
          <cell r="F1481" t="str">
            <v>5021251625</v>
          </cell>
          <cell r="G1481" t="str">
            <v>5021251625</v>
          </cell>
          <cell r="H1481">
            <v>0</v>
          </cell>
        </row>
        <row r="1482">
          <cell r="F1482" t="str">
            <v>5021350025</v>
          </cell>
          <cell r="G1482" t="str">
            <v>5021350025</v>
          </cell>
          <cell r="H1482">
            <v>0</v>
          </cell>
        </row>
        <row r="1483">
          <cell r="F1483" t="str">
            <v>5021990020</v>
          </cell>
          <cell r="G1483" t="str">
            <v>5021990020</v>
          </cell>
          <cell r="H1483">
            <v>0</v>
          </cell>
        </row>
        <row r="1484">
          <cell r="F1484" t="str">
            <v>5021990025</v>
          </cell>
          <cell r="G1484" t="str">
            <v>5021990025</v>
          </cell>
          <cell r="H1484">
            <v>0</v>
          </cell>
        </row>
        <row r="1485">
          <cell r="F1485" t="str">
            <v>5021991020</v>
          </cell>
          <cell r="G1485" t="str">
            <v>5021991020</v>
          </cell>
          <cell r="H1485">
            <v>0</v>
          </cell>
        </row>
        <row r="1486">
          <cell r="F1486" t="str">
            <v>5021991025</v>
          </cell>
          <cell r="G1486" t="str">
            <v>5021991025</v>
          </cell>
          <cell r="H1486">
            <v>0</v>
          </cell>
        </row>
        <row r="1487">
          <cell r="F1487" t="str">
            <v>5021991120</v>
          </cell>
          <cell r="G1487" t="str">
            <v>5021991120</v>
          </cell>
          <cell r="H1487">
            <v>0</v>
          </cell>
        </row>
        <row r="1488">
          <cell r="F1488" t="str">
            <v>5021991125</v>
          </cell>
          <cell r="G1488" t="str">
            <v>5021991125</v>
          </cell>
          <cell r="H1488">
            <v>0</v>
          </cell>
        </row>
        <row r="1489">
          <cell r="F1489" t="str">
            <v>5021991520</v>
          </cell>
          <cell r="G1489" t="str">
            <v>5021991520</v>
          </cell>
          <cell r="H1489">
            <v>0</v>
          </cell>
        </row>
        <row r="1490">
          <cell r="F1490" t="str">
            <v>5021991525</v>
          </cell>
          <cell r="G1490" t="str">
            <v>5021991525</v>
          </cell>
          <cell r="H1490">
            <v>0</v>
          </cell>
        </row>
        <row r="1491">
          <cell r="F1491" t="str">
            <v>5021991620</v>
          </cell>
          <cell r="G1491" t="str">
            <v>5021991620</v>
          </cell>
          <cell r="H1491">
            <v>0</v>
          </cell>
        </row>
        <row r="1492">
          <cell r="F1492" t="str">
            <v>5021991625</v>
          </cell>
          <cell r="G1492" t="str">
            <v>5021991625</v>
          </cell>
          <cell r="H1492">
            <v>0</v>
          </cell>
        </row>
        <row r="1493">
          <cell r="F1493" t="str">
            <v>5021992020</v>
          </cell>
          <cell r="G1493" t="str">
            <v>5021992020</v>
          </cell>
          <cell r="H1493">
            <v>0</v>
          </cell>
        </row>
        <row r="1494">
          <cell r="F1494" t="str">
            <v>5021992025</v>
          </cell>
          <cell r="G1494" t="str">
            <v>5021992025</v>
          </cell>
          <cell r="H1494">
            <v>0</v>
          </cell>
        </row>
        <row r="1495">
          <cell r="F1495" t="str">
            <v>5021992120</v>
          </cell>
          <cell r="G1495" t="str">
            <v>5021992120</v>
          </cell>
          <cell r="H1495">
            <v>0</v>
          </cell>
        </row>
        <row r="1496">
          <cell r="F1496" t="str">
            <v>5021992125</v>
          </cell>
          <cell r="G1496" t="str">
            <v>5021992125</v>
          </cell>
          <cell r="H1496">
            <v>0</v>
          </cell>
        </row>
        <row r="1497">
          <cell r="F1497" t="str">
            <v>5021992520</v>
          </cell>
          <cell r="G1497" t="str">
            <v>5021992520</v>
          </cell>
          <cell r="H1497">
            <v>0</v>
          </cell>
        </row>
        <row r="1498">
          <cell r="F1498" t="str">
            <v>5021992525</v>
          </cell>
          <cell r="G1498" t="str">
            <v>5021992525</v>
          </cell>
          <cell r="H1498">
            <v>0</v>
          </cell>
        </row>
        <row r="1499">
          <cell r="F1499" t="str">
            <v>5021992620</v>
          </cell>
          <cell r="G1499" t="str">
            <v>5021992620</v>
          </cell>
          <cell r="H1499">
            <v>0</v>
          </cell>
        </row>
        <row r="1500">
          <cell r="F1500" t="str">
            <v>5021992625</v>
          </cell>
          <cell r="G1500" t="str">
            <v>5021992625</v>
          </cell>
          <cell r="H1500">
            <v>0</v>
          </cell>
        </row>
        <row r="1501">
          <cell r="F1501" t="str">
            <v>5021993020</v>
          </cell>
          <cell r="G1501" t="str">
            <v>5021993020</v>
          </cell>
          <cell r="H1501">
            <v>0</v>
          </cell>
        </row>
        <row r="1502">
          <cell r="F1502" t="str">
            <v>5021993025</v>
          </cell>
          <cell r="G1502" t="str">
            <v>5021993025</v>
          </cell>
          <cell r="H1502">
            <v>0</v>
          </cell>
        </row>
        <row r="1503">
          <cell r="F1503" t="str">
            <v>5021993120</v>
          </cell>
          <cell r="G1503" t="str">
            <v>5021993120</v>
          </cell>
          <cell r="H1503">
            <v>0</v>
          </cell>
        </row>
        <row r="1504">
          <cell r="F1504" t="str">
            <v>5021993125</v>
          </cell>
          <cell r="G1504" t="str">
            <v>5021993125</v>
          </cell>
          <cell r="H1504">
            <v>0</v>
          </cell>
        </row>
        <row r="1505">
          <cell r="F1505" t="str">
            <v>5024101010</v>
          </cell>
          <cell r="G1505" t="str">
            <v>5024101010</v>
          </cell>
          <cell r="H1505">
            <v>0</v>
          </cell>
        </row>
        <row r="1506">
          <cell r="F1506" t="str">
            <v>5024102010</v>
          </cell>
          <cell r="G1506" t="str">
            <v>5024102010</v>
          </cell>
          <cell r="H1506">
            <v>0</v>
          </cell>
        </row>
        <row r="1507">
          <cell r="F1507" t="str">
            <v>5024151015</v>
          </cell>
          <cell r="G1507" t="str">
            <v>5024151015</v>
          </cell>
          <cell r="H1507">
            <v>0</v>
          </cell>
        </row>
        <row r="1508">
          <cell r="F1508" t="str">
            <v>5024151510</v>
          </cell>
          <cell r="G1508" t="str">
            <v>5024151510</v>
          </cell>
          <cell r="H1508">
            <v>0</v>
          </cell>
        </row>
        <row r="1509">
          <cell r="F1509" t="str">
            <v>5024153010</v>
          </cell>
          <cell r="G1509" t="str">
            <v>5024153010</v>
          </cell>
          <cell r="H1509">
            <v>0</v>
          </cell>
        </row>
        <row r="1510">
          <cell r="F1510" t="str">
            <v>5024201010</v>
          </cell>
          <cell r="G1510" t="str">
            <v>5024201010</v>
          </cell>
          <cell r="H1510">
            <v>0</v>
          </cell>
        </row>
        <row r="1511">
          <cell r="F1511" t="str">
            <v>5024201015</v>
          </cell>
          <cell r="G1511" t="str">
            <v>5024201015</v>
          </cell>
          <cell r="H1511">
            <v>0</v>
          </cell>
        </row>
        <row r="1512">
          <cell r="F1512" t="str">
            <v>5024203010</v>
          </cell>
          <cell r="G1512" t="str">
            <v>5024203010</v>
          </cell>
          <cell r="H1512">
            <v>0</v>
          </cell>
        </row>
        <row r="1513">
          <cell r="F1513" t="str">
            <v>5024250010</v>
          </cell>
          <cell r="G1513" t="str">
            <v>5024250010</v>
          </cell>
          <cell r="H1513">
            <v>0</v>
          </cell>
        </row>
        <row r="1514">
          <cell r="F1514" t="str">
            <v>5024250510</v>
          </cell>
          <cell r="G1514" t="str">
            <v>5024250510</v>
          </cell>
          <cell r="H1514">
            <v>0</v>
          </cell>
        </row>
        <row r="1515">
          <cell r="F1515" t="str">
            <v>5024251010</v>
          </cell>
          <cell r="G1515" t="str">
            <v>5024251010</v>
          </cell>
          <cell r="H1515">
            <v>0</v>
          </cell>
        </row>
        <row r="1516">
          <cell r="F1516" t="str">
            <v>5024251510</v>
          </cell>
          <cell r="G1516" t="str">
            <v>5024251510</v>
          </cell>
          <cell r="H1516">
            <v>0</v>
          </cell>
        </row>
        <row r="1517">
          <cell r="F1517" t="str">
            <v>5024251515</v>
          </cell>
          <cell r="G1517" t="str">
            <v>5024251515</v>
          </cell>
          <cell r="H1517">
            <v>0</v>
          </cell>
        </row>
        <row r="1518">
          <cell r="F1518" t="str">
            <v>5024251520</v>
          </cell>
          <cell r="G1518" t="str">
            <v>5024251520</v>
          </cell>
          <cell r="H1518">
            <v>0</v>
          </cell>
        </row>
        <row r="1519">
          <cell r="F1519" t="str">
            <v>5024251525</v>
          </cell>
          <cell r="G1519" t="str">
            <v>5024251525</v>
          </cell>
          <cell r="H1519">
            <v>0</v>
          </cell>
        </row>
        <row r="1520">
          <cell r="F1520" t="str">
            <v>5024251530</v>
          </cell>
          <cell r="G1520" t="str">
            <v>5024251530</v>
          </cell>
          <cell r="H1520">
            <v>0</v>
          </cell>
        </row>
        <row r="1521">
          <cell r="F1521" t="str">
            <v>5024251535</v>
          </cell>
          <cell r="G1521" t="str">
            <v>5024251535</v>
          </cell>
          <cell r="H1521">
            <v>0</v>
          </cell>
        </row>
        <row r="1522">
          <cell r="F1522" t="str">
            <v>5024251540</v>
          </cell>
          <cell r="G1522" t="str">
            <v>5024251540</v>
          </cell>
          <cell r="H1522">
            <v>0</v>
          </cell>
        </row>
        <row r="1523">
          <cell r="F1523" t="str">
            <v>5024251545</v>
          </cell>
          <cell r="G1523" t="str">
            <v>5024251545</v>
          </cell>
          <cell r="H1523">
            <v>0</v>
          </cell>
        </row>
        <row r="1524">
          <cell r="F1524" t="str">
            <v>5024251550</v>
          </cell>
          <cell r="G1524" t="str">
            <v>5024251550</v>
          </cell>
          <cell r="H1524">
            <v>0</v>
          </cell>
        </row>
        <row r="1525">
          <cell r="F1525" t="str">
            <v>5024251555</v>
          </cell>
          <cell r="G1525" t="str">
            <v>5024251555</v>
          </cell>
          <cell r="H1525">
            <v>0</v>
          </cell>
        </row>
        <row r="1526">
          <cell r="F1526" t="str">
            <v>5024254010</v>
          </cell>
          <cell r="G1526" t="str">
            <v>5024254010</v>
          </cell>
          <cell r="H1526">
            <v>0</v>
          </cell>
        </row>
        <row r="1527">
          <cell r="F1527" t="str">
            <v>5024257030</v>
          </cell>
          <cell r="G1527" t="str">
            <v>5024257030</v>
          </cell>
          <cell r="H1527">
            <v>0</v>
          </cell>
        </row>
        <row r="1528">
          <cell r="F1528" t="str">
            <v>5024301010</v>
          </cell>
          <cell r="G1528" t="str">
            <v>5024301010</v>
          </cell>
          <cell r="H1528">
            <v>0</v>
          </cell>
        </row>
        <row r="1529">
          <cell r="F1529" t="str">
            <v>5024301510</v>
          </cell>
          <cell r="G1529" t="str">
            <v>5024301510</v>
          </cell>
          <cell r="H1529">
            <v>0</v>
          </cell>
        </row>
        <row r="1530">
          <cell r="F1530" t="str">
            <v>5025101010</v>
          </cell>
          <cell r="G1530" t="str">
            <v>5025101010</v>
          </cell>
          <cell r="H1530">
            <v>0</v>
          </cell>
        </row>
        <row r="1531">
          <cell r="F1531" t="str">
            <v>5025101110</v>
          </cell>
          <cell r="G1531" t="str">
            <v>5025101110</v>
          </cell>
          <cell r="H1531">
            <v>0</v>
          </cell>
        </row>
        <row r="1532">
          <cell r="F1532" t="str">
            <v>5025101210</v>
          </cell>
          <cell r="G1532" t="str">
            <v>5025101210</v>
          </cell>
          <cell r="H1532">
            <v>0</v>
          </cell>
        </row>
        <row r="1533">
          <cell r="F1533" t="str">
            <v>5025101310</v>
          </cell>
          <cell r="G1533" t="str">
            <v>5025101310</v>
          </cell>
          <cell r="H1533">
            <v>0</v>
          </cell>
        </row>
        <row r="1534">
          <cell r="F1534" t="str">
            <v>5025101410</v>
          </cell>
          <cell r="G1534" t="str">
            <v>5025101410</v>
          </cell>
          <cell r="H1534">
            <v>0</v>
          </cell>
        </row>
        <row r="1535">
          <cell r="F1535" t="str">
            <v>5025101510</v>
          </cell>
          <cell r="G1535" t="str">
            <v>5025101510</v>
          </cell>
          <cell r="H1535">
            <v>0</v>
          </cell>
        </row>
        <row r="1536">
          <cell r="F1536" t="str">
            <v>5025101610</v>
          </cell>
          <cell r="G1536" t="str">
            <v>5025101610</v>
          </cell>
          <cell r="H1536">
            <v>0</v>
          </cell>
        </row>
        <row r="1537">
          <cell r="F1537" t="str">
            <v>5025101710</v>
          </cell>
          <cell r="G1537" t="str">
            <v>5025101710</v>
          </cell>
          <cell r="H1537">
            <v>0</v>
          </cell>
        </row>
        <row r="1538">
          <cell r="F1538" t="str">
            <v>5025101810</v>
          </cell>
          <cell r="G1538" t="str">
            <v>5025101810</v>
          </cell>
          <cell r="H1538">
            <v>0</v>
          </cell>
        </row>
        <row r="1539">
          <cell r="F1539" t="str">
            <v>5025152010</v>
          </cell>
          <cell r="G1539" t="str">
            <v>5025152010</v>
          </cell>
          <cell r="H1539">
            <v>0</v>
          </cell>
        </row>
        <row r="1540">
          <cell r="F1540" t="str">
            <v>5025202010</v>
          </cell>
          <cell r="G1540" t="str">
            <v>5025202010</v>
          </cell>
          <cell r="H1540">
            <v>0</v>
          </cell>
        </row>
        <row r="1541">
          <cell r="F1541" t="str">
            <v>5027101010</v>
          </cell>
          <cell r="G1541" t="str">
            <v>5027101010</v>
          </cell>
          <cell r="H1541">
            <v>0</v>
          </cell>
        </row>
        <row r="1542">
          <cell r="F1542" t="str">
            <v>5027151010</v>
          </cell>
          <cell r="G1542" t="str">
            <v>5027151010</v>
          </cell>
          <cell r="H1542">
            <v>0</v>
          </cell>
        </row>
        <row r="1543">
          <cell r="F1543" t="str">
            <v>5027151015</v>
          </cell>
          <cell r="G1543" t="str">
            <v>5027151015</v>
          </cell>
          <cell r="H1543">
            <v>0</v>
          </cell>
        </row>
        <row r="1544">
          <cell r="F1544" t="str">
            <v>5027201010</v>
          </cell>
          <cell r="G1544" t="str">
            <v>5027201010</v>
          </cell>
          <cell r="H1544">
            <v>0</v>
          </cell>
        </row>
        <row r="1545">
          <cell r="F1545" t="str">
            <v>5027201015</v>
          </cell>
          <cell r="G1545" t="str">
            <v>5027201015</v>
          </cell>
          <cell r="H1545">
            <v>0</v>
          </cell>
        </row>
        <row r="1546">
          <cell r="F1546" t="str">
            <v>5027251010</v>
          </cell>
          <cell r="G1546" t="str">
            <v>5027251010</v>
          </cell>
          <cell r="H1546">
            <v>0</v>
          </cell>
        </row>
        <row r="1547">
          <cell r="F1547" t="str">
            <v>5027301010</v>
          </cell>
          <cell r="G1547" t="str">
            <v>5027301010</v>
          </cell>
          <cell r="H1547">
            <v>0</v>
          </cell>
        </row>
        <row r="1548">
          <cell r="F1548" t="str">
            <v>5027301015</v>
          </cell>
          <cell r="G1548" t="str">
            <v>5027301015</v>
          </cell>
          <cell r="H1548">
            <v>0</v>
          </cell>
        </row>
        <row r="1549">
          <cell r="F1549" t="str">
            <v>5030101510</v>
          </cell>
          <cell r="G1549" t="str">
            <v>5030101510</v>
          </cell>
          <cell r="H1549">
            <v>0</v>
          </cell>
        </row>
        <row r="1550">
          <cell r="F1550" t="str">
            <v>5030102010</v>
          </cell>
          <cell r="G1550" t="str">
            <v>5030102010</v>
          </cell>
          <cell r="H1550">
            <v>0</v>
          </cell>
        </row>
        <row r="1551">
          <cell r="F1551" t="str">
            <v>5033991022</v>
          </cell>
          <cell r="G1551" t="str">
            <v>5033991022</v>
          </cell>
          <cell r="H1551">
            <v>0</v>
          </cell>
        </row>
        <row r="1552">
          <cell r="F1552" t="str">
            <v>5034101010</v>
          </cell>
          <cell r="G1552" t="str">
            <v>5034101010</v>
          </cell>
          <cell r="H1552">
            <v>0</v>
          </cell>
        </row>
        <row r="1553">
          <cell r="F1553" t="str">
            <v>5039991510</v>
          </cell>
          <cell r="G1553" t="str">
            <v>5039991510</v>
          </cell>
          <cell r="H1553">
            <v>0</v>
          </cell>
        </row>
        <row r="1554">
          <cell r="F1554" t="str">
            <v>5103101010</v>
          </cell>
          <cell r="G1554" t="str">
            <v>5103101010</v>
          </cell>
          <cell r="H1554">
            <v>0</v>
          </cell>
        </row>
        <row r="1555">
          <cell r="F1555" t="str">
            <v>5103101510</v>
          </cell>
          <cell r="G1555" t="str">
            <v>5103101510</v>
          </cell>
          <cell r="H1555">
            <v>0</v>
          </cell>
        </row>
        <row r="1556">
          <cell r="F1556" t="str">
            <v>5103102510</v>
          </cell>
          <cell r="G1556" t="str">
            <v>5103102510</v>
          </cell>
          <cell r="H1556">
            <v>0</v>
          </cell>
        </row>
        <row r="1557">
          <cell r="F1557" t="str">
            <v>5103103010</v>
          </cell>
          <cell r="G1557" t="str">
            <v>5103103010</v>
          </cell>
          <cell r="H1557">
            <v>0</v>
          </cell>
        </row>
        <row r="1558">
          <cell r="F1558" t="str">
            <v>5103105010</v>
          </cell>
          <cell r="G1558" t="str">
            <v>5103105010</v>
          </cell>
          <cell r="H1558">
            <v>0</v>
          </cell>
        </row>
        <row r="1559">
          <cell r="F1559" t="str">
            <v>5103105510</v>
          </cell>
          <cell r="G1559" t="str">
            <v>5103105510</v>
          </cell>
          <cell r="H1559">
            <v>0</v>
          </cell>
        </row>
        <row r="1560">
          <cell r="F1560" t="str">
            <v>5103201010</v>
          </cell>
          <cell r="G1560" t="str">
            <v>5103201010</v>
          </cell>
          <cell r="H1560">
            <v>0</v>
          </cell>
        </row>
        <row r="1561">
          <cell r="F1561" t="str">
            <v>5103251010</v>
          </cell>
          <cell r="G1561" t="str">
            <v>5103251010</v>
          </cell>
          <cell r="H1561">
            <v>0</v>
          </cell>
        </row>
        <row r="1562">
          <cell r="F1562" t="str">
            <v>5103251510</v>
          </cell>
          <cell r="G1562" t="str">
            <v>5103251510</v>
          </cell>
          <cell r="H1562">
            <v>0</v>
          </cell>
        </row>
        <row r="1563">
          <cell r="F1563" t="str">
            <v>5106101010</v>
          </cell>
          <cell r="G1563" t="str">
            <v>5106101010</v>
          </cell>
          <cell r="H1563">
            <v>0</v>
          </cell>
        </row>
        <row r="1564">
          <cell r="F1564" t="str">
            <v>5109101010</v>
          </cell>
          <cell r="G1564" t="str">
            <v>5109101010</v>
          </cell>
          <cell r="H1564">
            <v>0</v>
          </cell>
        </row>
        <row r="1565">
          <cell r="F1565" t="str">
            <v>5109151010</v>
          </cell>
          <cell r="G1565" t="str">
            <v>5109151010</v>
          </cell>
          <cell r="H1565">
            <v>0</v>
          </cell>
        </row>
        <row r="1566">
          <cell r="F1566" t="str">
            <v>5109171010</v>
          </cell>
          <cell r="G1566" t="str">
            <v>5109171010</v>
          </cell>
          <cell r="H1566">
            <v>0</v>
          </cell>
        </row>
        <row r="1567">
          <cell r="F1567" t="str">
            <v>5109201010</v>
          </cell>
          <cell r="G1567" t="str">
            <v>5109201010</v>
          </cell>
          <cell r="H1567">
            <v>0</v>
          </cell>
        </row>
        <row r="1568">
          <cell r="F1568" t="str">
            <v>5109301010</v>
          </cell>
          <cell r="G1568" t="str">
            <v>5109301010</v>
          </cell>
          <cell r="H1568">
            <v>0</v>
          </cell>
        </row>
        <row r="1569">
          <cell r="F1569" t="str">
            <v>5109991010</v>
          </cell>
          <cell r="G1569" t="str">
            <v>5109991010</v>
          </cell>
          <cell r="H1569">
            <v>0</v>
          </cell>
        </row>
        <row r="1570">
          <cell r="F1570" t="str">
            <v>5109991110</v>
          </cell>
          <cell r="G1570" t="str">
            <v>5109991110</v>
          </cell>
          <cell r="H1570">
            <v>0</v>
          </cell>
        </row>
        <row r="1571">
          <cell r="F1571" t="str">
            <v>5112101010</v>
          </cell>
          <cell r="G1571" t="str">
            <v>5112101010</v>
          </cell>
          <cell r="H1571">
            <v>0</v>
          </cell>
        </row>
        <row r="1572">
          <cell r="F1572" t="str">
            <v>5112101510</v>
          </cell>
          <cell r="G1572" t="str">
            <v>5112101510</v>
          </cell>
          <cell r="H1572">
            <v>0</v>
          </cell>
        </row>
        <row r="1573">
          <cell r="F1573" t="str">
            <v>5112102010</v>
          </cell>
          <cell r="G1573" t="str">
            <v>5112102010</v>
          </cell>
          <cell r="H1573">
            <v>0</v>
          </cell>
        </row>
        <row r="1574">
          <cell r="F1574" t="str">
            <v>5112151010</v>
          </cell>
          <cell r="G1574" t="str">
            <v>5112151010</v>
          </cell>
          <cell r="H1574">
            <v>0</v>
          </cell>
        </row>
        <row r="1575">
          <cell r="F1575" t="str">
            <v>5112151510</v>
          </cell>
          <cell r="G1575" t="str">
            <v>5112151510</v>
          </cell>
          <cell r="H1575">
            <v>0</v>
          </cell>
        </row>
        <row r="1576">
          <cell r="F1576" t="str">
            <v>5112152010</v>
          </cell>
          <cell r="G1576" t="str">
            <v>5112152010</v>
          </cell>
          <cell r="H1576">
            <v>0</v>
          </cell>
        </row>
        <row r="1577">
          <cell r="F1577" t="str">
            <v>5112152510</v>
          </cell>
          <cell r="G1577" t="str">
            <v>5112152510</v>
          </cell>
          <cell r="H1577">
            <v>0</v>
          </cell>
        </row>
        <row r="1578">
          <cell r="F1578" t="str">
            <v>5112153010</v>
          </cell>
          <cell r="G1578" t="str">
            <v>5112153010</v>
          </cell>
          <cell r="H1578">
            <v>0</v>
          </cell>
        </row>
        <row r="1579">
          <cell r="F1579" t="str">
            <v>5112153510</v>
          </cell>
          <cell r="G1579" t="str">
            <v>5112153510</v>
          </cell>
          <cell r="H1579">
            <v>0</v>
          </cell>
        </row>
        <row r="1580">
          <cell r="F1580" t="str">
            <v>5115151020</v>
          </cell>
          <cell r="G1580" t="str">
            <v>5115151020</v>
          </cell>
          <cell r="H1580">
            <v>0</v>
          </cell>
        </row>
        <row r="1581">
          <cell r="F1581" t="str">
            <v>5115151520</v>
          </cell>
          <cell r="G1581" t="str">
            <v>5115151520</v>
          </cell>
          <cell r="H1581">
            <v>0</v>
          </cell>
        </row>
        <row r="1582">
          <cell r="F1582" t="str">
            <v>5115151625</v>
          </cell>
          <cell r="G1582" t="str">
            <v>5115151625</v>
          </cell>
          <cell r="H1582">
            <v>0</v>
          </cell>
        </row>
        <row r="1583">
          <cell r="F1583" t="str">
            <v>5115152020</v>
          </cell>
          <cell r="G1583" t="str">
            <v>5115152020</v>
          </cell>
          <cell r="H1583">
            <v>0</v>
          </cell>
        </row>
        <row r="1584">
          <cell r="F1584" t="str">
            <v>5115152120</v>
          </cell>
          <cell r="G1584" t="str">
            <v>5115152120</v>
          </cell>
          <cell r="H1584">
            <v>0</v>
          </cell>
        </row>
        <row r="1585">
          <cell r="F1585" t="str">
            <v>5115152125</v>
          </cell>
          <cell r="G1585" t="str">
            <v>5115152125</v>
          </cell>
          <cell r="H1585">
            <v>0</v>
          </cell>
        </row>
        <row r="1586">
          <cell r="F1586" t="str">
            <v>5115152520</v>
          </cell>
          <cell r="G1586" t="str">
            <v>5115152520</v>
          </cell>
          <cell r="H1586">
            <v>0</v>
          </cell>
        </row>
        <row r="1587">
          <cell r="F1587" t="str">
            <v>5115152620</v>
          </cell>
          <cell r="G1587" t="str">
            <v>5115152620</v>
          </cell>
          <cell r="H1587">
            <v>0</v>
          </cell>
        </row>
        <row r="1588">
          <cell r="F1588" t="str">
            <v>5115152625</v>
          </cell>
          <cell r="G1588" t="str">
            <v>5115152625</v>
          </cell>
          <cell r="H1588">
            <v>0</v>
          </cell>
        </row>
        <row r="1589">
          <cell r="F1589" t="str">
            <v>5115153020</v>
          </cell>
          <cell r="G1589" t="str">
            <v>5115153020</v>
          </cell>
          <cell r="H1589">
            <v>0</v>
          </cell>
        </row>
        <row r="1590">
          <cell r="F1590" t="str">
            <v>5115153120</v>
          </cell>
          <cell r="G1590" t="str">
            <v>5115153120</v>
          </cell>
          <cell r="H1590">
            <v>0</v>
          </cell>
        </row>
        <row r="1591">
          <cell r="F1591" t="str">
            <v>5115153125</v>
          </cell>
          <cell r="G1591" t="str">
            <v>5115153125</v>
          </cell>
          <cell r="H1591">
            <v>0</v>
          </cell>
        </row>
        <row r="1592">
          <cell r="F1592" t="str">
            <v>5115201020</v>
          </cell>
          <cell r="G1592" t="str">
            <v>5115201020</v>
          </cell>
          <cell r="H1592">
            <v>0</v>
          </cell>
        </row>
        <row r="1593">
          <cell r="F1593" t="str">
            <v>5115201120</v>
          </cell>
          <cell r="G1593" t="str">
            <v>5115201120</v>
          </cell>
          <cell r="H1593">
            <v>0</v>
          </cell>
        </row>
        <row r="1594">
          <cell r="F1594" t="str">
            <v>5115201125</v>
          </cell>
          <cell r="G1594" t="str">
            <v>5115201125</v>
          </cell>
          <cell r="H1594">
            <v>0</v>
          </cell>
        </row>
        <row r="1595">
          <cell r="F1595" t="str">
            <v>5115201520</v>
          </cell>
          <cell r="G1595" t="str">
            <v>5115201520</v>
          </cell>
          <cell r="H1595">
            <v>0</v>
          </cell>
        </row>
        <row r="1596">
          <cell r="F1596" t="str">
            <v>5115201620</v>
          </cell>
          <cell r="G1596" t="str">
            <v>5115201620</v>
          </cell>
          <cell r="H1596">
            <v>0</v>
          </cell>
        </row>
        <row r="1597">
          <cell r="F1597" t="str">
            <v>5115201625</v>
          </cell>
          <cell r="G1597" t="str">
            <v>5115201625</v>
          </cell>
          <cell r="H1597">
            <v>0</v>
          </cell>
        </row>
        <row r="1598">
          <cell r="F1598" t="str">
            <v>5115202020</v>
          </cell>
          <cell r="G1598" t="str">
            <v>5115202020</v>
          </cell>
          <cell r="H1598">
            <v>0</v>
          </cell>
        </row>
        <row r="1599">
          <cell r="F1599" t="str">
            <v>5115202120</v>
          </cell>
          <cell r="G1599" t="str">
            <v>5115202120</v>
          </cell>
          <cell r="H1599">
            <v>0</v>
          </cell>
        </row>
        <row r="1600">
          <cell r="F1600" t="str">
            <v>5115202125</v>
          </cell>
          <cell r="G1600" t="str">
            <v>5115202125</v>
          </cell>
          <cell r="H1600">
            <v>0</v>
          </cell>
        </row>
        <row r="1601">
          <cell r="F1601" t="str">
            <v>5115202520</v>
          </cell>
          <cell r="G1601" t="str">
            <v>5115202520</v>
          </cell>
          <cell r="H1601">
            <v>0</v>
          </cell>
        </row>
        <row r="1602">
          <cell r="F1602" t="str">
            <v>5115202620</v>
          </cell>
          <cell r="G1602" t="str">
            <v>5115202620</v>
          </cell>
          <cell r="H1602">
            <v>0</v>
          </cell>
        </row>
        <row r="1603">
          <cell r="F1603" t="str">
            <v>5115202625</v>
          </cell>
          <cell r="G1603" t="str">
            <v>5115202625</v>
          </cell>
          <cell r="H1603">
            <v>0</v>
          </cell>
        </row>
        <row r="1604">
          <cell r="F1604" t="str">
            <v>5115203020</v>
          </cell>
          <cell r="G1604" t="str">
            <v>5115203020</v>
          </cell>
          <cell r="H1604">
            <v>0</v>
          </cell>
        </row>
        <row r="1605">
          <cell r="F1605" t="str">
            <v>5115203120</v>
          </cell>
          <cell r="G1605" t="str">
            <v>5115203120</v>
          </cell>
          <cell r="H1605">
            <v>0</v>
          </cell>
        </row>
        <row r="1606">
          <cell r="F1606" t="str">
            <v>5115203125</v>
          </cell>
          <cell r="G1606" t="str">
            <v>5115203125</v>
          </cell>
          <cell r="H1606">
            <v>0</v>
          </cell>
        </row>
        <row r="1607">
          <cell r="F1607" t="str">
            <v>5115251520</v>
          </cell>
          <cell r="G1607" t="str">
            <v>5115251520</v>
          </cell>
          <cell r="H1607">
            <v>0</v>
          </cell>
        </row>
        <row r="1608">
          <cell r="F1608" t="str">
            <v>5115251620</v>
          </cell>
          <cell r="G1608" t="str">
            <v>5115251620</v>
          </cell>
          <cell r="H1608">
            <v>0</v>
          </cell>
        </row>
        <row r="1609">
          <cell r="F1609" t="str">
            <v>5115251625</v>
          </cell>
          <cell r="G1609" t="str">
            <v>5115251625</v>
          </cell>
          <cell r="H1609">
            <v>0</v>
          </cell>
        </row>
        <row r="1610">
          <cell r="F1610" t="str">
            <v>5115301010</v>
          </cell>
          <cell r="G1610" t="str">
            <v>5115301010</v>
          </cell>
          <cell r="H1610">
            <v>0</v>
          </cell>
        </row>
        <row r="1611">
          <cell r="F1611" t="str">
            <v>5115301510</v>
          </cell>
          <cell r="G1611" t="str">
            <v>5115301510</v>
          </cell>
          <cell r="H1611">
            <v>0</v>
          </cell>
        </row>
        <row r="1612">
          <cell r="F1612" t="str">
            <v>5115302010</v>
          </cell>
          <cell r="G1612" t="str">
            <v>5115302010</v>
          </cell>
          <cell r="H1612">
            <v>0</v>
          </cell>
        </row>
        <row r="1613">
          <cell r="F1613" t="str">
            <v>5115302510</v>
          </cell>
          <cell r="G1613" t="str">
            <v>5115302510</v>
          </cell>
          <cell r="H1613">
            <v>0</v>
          </cell>
        </row>
        <row r="1614">
          <cell r="F1614" t="str">
            <v>5115303010</v>
          </cell>
          <cell r="G1614" t="str">
            <v>5115303010</v>
          </cell>
          <cell r="H1614">
            <v>0</v>
          </cell>
        </row>
        <row r="1615">
          <cell r="F1615" t="str">
            <v>5115991020</v>
          </cell>
          <cell r="G1615" t="str">
            <v>5115991020</v>
          </cell>
          <cell r="H1615">
            <v>0</v>
          </cell>
        </row>
        <row r="1616">
          <cell r="F1616" t="str">
            <v>5115991025</v>
          </cell>
          <cell r="G1616" t="str">
            <v>5115991025</v>
          </cell>
          <cell r="H1616">
            <v>0</v>
          </cell>
        </row>
        <row r="1617">
          <cell r="F1617" t="str">
            <v>5115991120</v>
          </cell>
          <cell r="G1617" t="str">
            <v>5115991120</v>
          </cell>
          <cell r="H1617">
            <v>0</v>
          </cell>
        </row>
        <row r="1618">
          <cell r="F1618" t="str">
            <v>5115991125</v>
          </cell>
          <cell r="G1618" t="str">
            <v>5115991125</v>
          </cell>
          <cell r="H1618">
            <v>0</v>
          </cell>
        </row>
        <row r="1619">
          <cell r="F1619" t="str">
            <v>5115991520</v>
          </cell>
          <cell r="G1619" t="str">
            <v>5115991520</v>
          </cell>
          <cell r="H1619">
            <v>0</v>
          </cell>
        </row>
        <row r="1620">
          <cell r="F1620" t="str">
            <v>5115991525</v>
          </cell>
          <cell r="G1620" t="str">
            <v>5115991525</v>
          </cell>
          <cell r="H1620">
            <v>0</v>
          </cell>
        </row>
        <row r="1621">
          <cell r="F1621" t="str">
            <v>5115991620</v>
          </cell>
          <cell r="G1621" t="str">
            <v>5115991620</v>
          </cell>
          <cell r="H1621">
            <v>0</v>
          </cell>
        </row>
        <row r="1622">
          <cell r="F1622" t="str">
            <v>5115991625</v>
          </cell>
          <cell r="G1622" t="str">
            <v>5115991625</v>
          </cell>
          <cell r="H1622">
            <v>0</v>
          </cell>
        </row>
        <row r="1623">
          <cell r="F1623" t="str">
            <v>5115992020</v>
          </cell>
          <cell r="G1623" t="str">
            <v>5115992020</v>
          </cell>
          <cell r="H1623">
            <v>0</v>
          </cell>
        </row>
        <row r="1624">
          <cell r="F1624" t="str">
            <v>5115992025</v>
          </cell>
          <cell r="G1624" t="str">
            <v>5115992025</v>
          </cell>
          <cell r="H1624">
            <v>0</v>
          </cell>
        </row>
        <row r="1625">
          <cell r="F1625" t="str">
            <v>5115992120</v>
          </cell>
          <cell r="G1625" t="str">
            <v>5115992120</v>
          </cell>
          <cell r="H1625">
            <v>0</v>
          </cell>
        </row>
        <row r="1626">
          <cell r="F1626" t="str">
            <v>5115992125</v>
          </cell>
          <cell r="G1626" t="str">
            <v>5115992125</v>
          </cell>
          <cell r="H1626">
            <v>0</v>
          </cell>
        </row>
        <row r="1627">
          <cell r="F1627" t="str">
            <v>5115992520</v>
          </cell>
          <cell r="G1627" t="str">
            <v>5115992520</v>
          </cell>
          <cell r="H1627">
            <v>0</v>
          </cell>
        </row>
        <row r="1628">
          <cell r="F1628" t="str">
            <v>5115992525</v>
          </cell>
          <cell r="G1628" t="str">
            <v>5115992525</v>
          </cell>
          <cell r="H1628">
            <v>0</v>
          </cell>
        </row>
        <row r="1629">
          <cell r="F1629" t="str">
            <v>5115992620</v>
          </cell>
          <cell r="G1629" t="str">
            <v>5115992620</v>
          </cell>
          <cell r="H1629">
            <v>0</v>
          </cell>
        </row>
        <row r="1630">
          <cell r="F1630" t="str">
            <v>5115992625</v>
          </cell>
          <cell r="G1630" t="str">
            <v>5115992625</v>
          </cell>
          <cell r="H1630">
            <v>0</v>
          </cell>
        </row>
        <row r="1631">
          <cell r="F1631" t="str">
            <v>5115993020</v>
          </cell>
          <cell r="G1631" t="str">
            <v>5115993020</v>
          </cell>
          <cell r="H1631">
            <v>0</v>
          </cell>
        </row>
        <row r="1632">
          <cell r="F1632" t="str">
            <v>5115993025</v>
          </cell>
          <cell r="G1632" t="str">
            <v>5115993025</v>
          </cell>
          <cell r="H1632">
            <v>0</v>
          </cell>
        </row>
        <row r="1633">
          <cell r="F1633" t="str">
            <v>5115993120</v>
          </cell>
          <cell r="G1633" t="str">
            <v>5115993120</v>
          </cell>
          <cell r="H1633">
            <v>0</v>
          </cell>
        </row>
        <row r="1634">
          <cell r="F1634" t="str">
            <v>5115993125</v>
          </cell>
          <cell r="G1634" t="str">
            <v>5115993125</v>
          </cell>
          <cell r="H1634">
            <v>0</v>
          </cell>
        </row>
        <row r="1635">
          <cell r="F1635" t="str">
            <v>5118101011</v>
          </cell>
          <cell r="G1635" t="str">
            <v>5118101011</v>
          </cell>
          <cell r="H1635">
            <v>0</v>
          </cell>
        </row>
        <row r="1636">
          <cell r="F1636" t="str">
            <v>5118102510</v>
          </cell>
          <cell r="G1636" t="str">
            <v>5118102510</v>
          </cell>
          <cell r="H1636">
            <v>0</v>
          </cell>
        </row>
        <row r="1637">
          <cell r="F1637" t="str">
            <v>5118103020</v>
          </cell>
          <cell r="G1637" t="str">
            <v>5118103020</v>
          </cell>
          <cell r="H1637">
            <v>0</v>
          </cell>
        </row>
        <row r="1638">
          <cell r="F1638" t="str">
            <v>5118151010</v>
          </cell>
          <cell r="G1638" t="str">
            <v>5118151010</v>
          </cell>
          <cell r="H1638">
            <v>0</v>
          </cell>
        </row>
        <row r="1639">
          <cell r="F1639" t="str">
            <v>5118152510</v>
          </cell>
          <cell r="G1639" t="str">
            <v>5118152510</v>
          </cell>
          <cell r="H1639">
            <v>0</v>
          </cell>
        </row>
        <row r="1640">
          <cell r="F1640" t="str">
            <v>5118153020</v>
          </cell>
          <cell r="G1640" t="str">
            <v>5118153020</v>
          </cell>
          <cell r="H1640">
            <v>0</v>
          </cell>
        </row>
        <row r="1641">
          <cell r="F1641" t="str">
            <v>5118157030</v>
          </cell>
          <cell r="G1641" t="str">
            <v>5118157030</v>
          </cell>
          <cell r="H1641">
            <v>0</v>
          </cell>
        </row>
        <row r="1642">
          <cell r="F1642" t="str">
            <v>5121101010</v>
          </cell>
          <cell r="G1642" t="str">
            <v>5121101010</v>
          </cell>
          <cell r="H1642">
            <v>0</v>
          </cell>
        </row>
        <row r="1643">
          <cell r="F1643" t="str">
            <v>5121201010</v>
          </cell>
          <cell r="G1643" t="str">
            <v>5121201010</v>
          </cell>
          <cell r="H1643">
            <v>0</v>
          </cell>
        </row>
        <row r="1644">
          <cell r="F1644" t="str">
            <v>5121251010</v>
          </cell>
          <cell r="G1644" t="str">
            <v>5121251010</v>
          </cell>
          <cell r="H1644">
            <v>0</v>
          </cell>
        </row>
        <row r="1645">
          <cell r="F1645" t="str">
            <v>5121351010</v>
          </cell>
          <cell r="G1645" t="str">
            <v>5121351010</v>
          </cell>
          <cell r="H1645">
            <v>0</v>
          </cell>
        </row>
        <row r="1646">
          <cell r="F1646" t="str">
            <v>5121401015</v>
          </cell>
          <cell r="G1646" t="str">
            <v>5121401015</v>
          </cell>
          <cell r="H1646">
            <v>0</v>
          </cell>
        </row>
        <row r="1647">
          <cell r="F1647" t="str">
            <v>5121402010</v>
          </cell>
          <cell r="G1647" t="str">
            <v>5121402010</v>
          </cell>
          <cell r="H1647">
            <v>0</v>
          </cell>
        </row>
        <row r="1648">
          <cell r="F1648" t="str">
            <v>5121501010</v>
          </cell>
          <cell r="G1648" t="str">
            <v>5121501010</v>
          </cell>
          <cell r="H1648">
            <v>0</v>
          </cell>
        </row>
        <row r="1649">
          <cell r="F1649" t="str">
            <v>5121991010</v>
          </cell>
          <cell r="G1649" t="str">
            <v>5121991010</v>
          </cell>
          <cell r="H1649">
            <v>0</v>
          </cell>
        </row>
        <row r="1650">
          <cell r="F1650" t="str">
            <v>5127101010</v>
          </cell>
          <cell r="G1650" t="str">
            <v>5127101010</v>
          </cell>
          <cell r="H1650">
            <v>0</v>
          </cell>
        </row>
        <row r="1651">
          <cell r="F1651" t="str">
            <v>5127104510</v>
          </cell>
          <cell r="G1651" t="str">
            <v>5127104510</v>
          </cell>
          <cell r="H1651">
            <v>0</v>
          </cell>
        </row>
        <row r="1652">
          <cell r="F1652" t="str">
            <v>5127105010</v>
          </cell>
          <cell r="G1652" t="str">
            <v>5127105010</v>
          </cell>
          <cell r="H1652">
            <v>0</v>
          </cell>
        </row>
        <row r="1653">
          <cell r="F1653" t="str">
            <v>5127253510</v>
          </cell>
          <cell r="G1653" t="str">
            <v>5127253510</v>
          </cell>
          <cell r="H1653">
            <v>0</v>
          </cell>
        </row>
        <row r="1654">
          <cell r="F1654" t="str">
            <v>5136991510</v>
          </cell>
          <cell r="G1654" t="str">
            <v>5136991510</v>
          </cell>
          <cell r="H1654">
            <v>0</v>
          </cell>
        </row>
        <row r="1655">
          <cell r="F1655" t="str">
            <v>5148201010</v>
          </cell>
          <cell r="G1655" t="str">
            <v>5148201010</v>
          </cell>
          <cell r="H1655">
            <v>0</v>
          </cell>
        </row>
        <row r="1656">
          <cell r="F1656" t="str">
            <v>5148201110</v>
          </cell>
          <cell r="G1656" t="str">
            <v>5148201110</v>
          </cell>
          <cell r="H1656">
            <v>0</v>
          </cell>
        </row>
        <row r="1657">
          <cell r="F1657" t="str">
            <v>5203200010</v>
          </cell>
          <cell r="G1657" t="str">
            <v>5203200010</v>
          </cell>
          <cell r="H1657">
            <v>0</v>
          </cell>
        </row>
        <row r="1658">
          <cell r="F1658" t="str">
            <v>6010000030</v>
          </cell>
          <cell r="G1658" t="str">
            <v>6010000030</v>
          </cell>
          <cell r="H1658">
            <v>0</v>
          </cell>
        </row>
        <row r="1659">
          <cell r="F1659" t="str">
            <v>6010000040</v>
          </cell>
          <cell r="G1659" t="str">
            <v>6010000040</v>
          </cell>
          <cell r="H1659">
            <v>0</v>
          </cell>
        </row>
        <row r="1660">
          <cell r="F1660" t="str">
            <v>6010000050</v>
          </cell>
          <cell r="G1660" t="str">
            <v>6010000050</v>
          </cell>
          <cell r="H1660">
            <v>0</v>
          </cell>
        </row>
        <row r="1661">
          <cell r="F1661" t="str">
            <v>6010000060</v>
          </cell>
          <cell r="G1661" t="str">
            <v>6010000060</v>
          </cell>
          <cell r="H1661">
            <v>0</v>
          </cell>
        </row>
        <row r="1662">
          <cell r="F1662" t="str">
            <v>6010000070</v>
          </cell>
          <cell r="G1662" t="str">
            <v>6010000070</v>
          </cell>
          <cell r="H1662">
            <v>0</v>
          </cell>
        </row>
        <row r="1663">
          <cell r="F1663" t="str">
            <v>6011110020</v>
          </cell>
          <cell r="G1663" t="str">
            <v>6011110020</v>
          </cell>
          <cell r="H1663">
            <v>0</v>
          </cell>
        </row>
        <row r="1664">
          <cell r="F1664" t="str">
            <v>6011120020</v>
          </cell>
          <cell r="G1664" t="str">
            <v>6011120020</v>
          </cell>
          <cell r="H1664">
            <v>0</v>
          </cell>
        </row>
        <row r="1665">
          <cell r="F1665" t="str">
            <v>6011130020</v>
          </cell>
          <cell r="G1665" t="str">
            <v>6011130020</v>
          </cell>
          <cell r="H1665">
            <v>0</v>
          </cell>
        </row>
        <row r="1666">
          <cell r="F1666" t="str">
            <v>6011140020</v>
          </cell>
          <cell r="G1666" t="str">
            <v>6011140020</v>
          </cell>
          <cell r="H1666">
            <v>0</v>
          </cell>
        </row>
        <row r="1667">
          <cell r="F1667" t="str">
            <v>6011150020</v>
          </cell>
          <cell r="G1667" t="str">
            <v>6011150020</v>
          </cell>
          <cell r="H1667">
            <v>0</v>
          </cell>
        </row>
        <row r="1668">
          <cell r="F1668" t="str">
            <v>6015000020</v>
          </cell>
          <cell r="G1668" t="str">
            <v>6015000020</v>
          </cell>
          <cell r="H1668">
            <v>0</v>
          </cell>
        </row>
        <row r="1669">
          <cell r="F1669" t="str">
            <v>6015000030</v>
          </cell>
          <cell r="G1669" t="str">
            <v>6015000030</v>
          </cell>
          <cell r="H1669">
            <v>0</v>
          </cell>
        </row>
        <row r="1670">
          <cell r="F1670" t="str">
            <v>6015000040</v>
          </cell>
          <cell r="G1670" t="str">
            <v>6015000040</v>
          </cell>
          <cell r="H1670">
            <v>0</v>
          </cell>
        </row>
        <row r="1671">
          <cell r="F1671" t="str">
            <v>6015000050</v>
          </cell>
          <cell r="G1671" t="str">
            <v>6015000050</v>
          </cell>
          <cell r="H1671">
            <v>0</v>
          </cell>
        </row>
        <row r="1672">
          <cell r="F1672" t="str">
            <v>6020100020</v>
          </cell>
          <cell r="G1672" t="str">
            <v>6020100020</v>
          </cell>
          <cell r="H1672">
            <v>0</v>
          </cell>
        </row>
        <row r="1673">
          <cell r="F1673" t="str">
            <v>6020110020</v>
          </cell>
          <cell r="G1673" t="str">
            <v>6020110020</v>
          </cell>
          <cell r="H1673">
            <v>0</v>
          </cell>
        </row>
        <row r="1674">
          <cell r="F1674" t="str">
            <v>6020120020</v>
          </cell>
          <cell r="G1674" t="str">
            <v>6020120020</v>
          </cell>
          <cell r="H1674">
            <v>0</v>
          </cell>
        </row>
        <row r="1675">
          <cell r="F1675" t="str">
            <v>6020990020</v>
          </cell>
          <cell r="G1675" t="str">
            <v>6020990020</v>
          </cell>
          <cell r="H1675">
            <v>0</v>
          </cell>
        </row>
        <row r="1676">
          <cell r="F1676" t="str">
            <v>6021100020</v>
          </cell>
          <cell r="G1676" t="str">
            <v>6021100020</v>
          </cell>
          <cell r="H1676">
            <v>0</v>
          </cell>
        </row>
        <row r="1677">
          <cell r="F1677" t="str">
            <v>6021200020</v>
          </cell>
          <cell r="G1677" t="str">
            <v>6021200020</v>
          </cell>
          <cell r="H1677">
            <v>0</v>
          </cell>
        </row>
        <row r="1678">
          <cell r="F1678" t="str">
            <v>6021990020</v>
          </cell>
          <cell r="G1678" t="str">
            <v>6021990020</v>
          </cell>
          <cell r="H1678">
            <v>0</v>
          </cell>
        </row>
        <row r="1679">
          <cell r="F1679" t="str">
            <v>6025000020</v>
          </cell>
          <cell r="G1679" t="str">
            <v>6025000020</v>
          </cell>
          <cell r="H1679">
            <v>0</v>
          </cell>
        </row>
        <row r="1680">
          <cell r="F1680" t="str">
            <v>6025000030</v>
          </cell>
          <cell r="G1680" t="str">
            <v>6025000030</v>
          </cell>
          <cell r="H1680">
            <v>0</v>
          </cell>
        </row>
        <row r="1681">
          <cell r="F1681" t="str">
            <v>6030000020</v>
          </cell>
          <cell r="G1681" t="str">
            <v>6030000020</v>
          </cell>
          <cell r="H1681">
            <v>0</v>
          </cell>
        </row>
        <row r="1682">
          <cell r="F1682" t="str">
            <v>6030000030</v>
          </cell>
          <cell r="G1682" t="str">
            <v>6030000030</v>
          </cell>
          <cell r="H1682">
            <v>0</v>
          </cell>
        </row>
        <row r="1683">
          <cell r="F1683" t="str">
            <v>6035000020</v>
          </cell>
          <cell r="G1683" t="str">
            <v>6035000020</v>
          </cell>
          <cell r="H1683">
            <v>0</v>
          </cell>
        </row>
        <row r="1684">
          <cell r="F1684" t="str">
            <v>6035000030</v>
          </cell>
          <cell r="G1684" t="str">
            <v>6035000030</v>
          </cell>
          <cell r="H1684">
            <v>0</v>
          </cell>
        </row>
        <row r="1685">
          <cell r="F1685" t="str">
            <v>6035000040</v>
          </cell>
          <cell r="G1685" t="str">
            <v>6035000040</v>
          </cell>
          <cell r="H1685">
            <v>0</v>
          </cell>
        </row>
        <row r="1686">
          <cell r="F1686" t="str">
            <v>6035000050</v>
          </cell>
          <cell r="G1686" t="str">
            <v>6035000050</v>
          </cell>
          <cell r="H1686">
            <v>0</v>
          </cell>
        </row>
        <row r="1687">
          <cell r="F1687" t="str">
            <v>6035000060</v>
          </cell>
          <cell r="G1687" t="str">
            <v>6035000060</v>
          </cell>
          <cell r="H1687">
            <v>0</v>
          </cell>
        </row>
        <row r="1688">
          <cell r="F1688" t="str">
            <v>6035000070</v>
          </cell>
          <cell r="G1688" t="str">
            <v>6035000070</v>
          </cell>
          <cell r="H1688">
            <v>0</v>
          </cell>
        </row>
        <row r="1689">
          <cell r="F1689" t="str">
            <v>6035000080</v>
          </cell>
          <cell r="G1689" t="str">
            <v>6035000080</v>
          </cell>
          <cell r="H1689">
            <v>0</v>
          </cell>
        </row>
        <row r="1690">
          <cell r="F1690" t="str">
            <v>6035990020</v>
          </cell>
          <cell r="G1690" t="str">
            <v>6035990020</v>
          </cell>
          <cell r="H1690">
            <v>0</v>
          </cell>
        </row>
        <row r="1691">
          <cell r="F1691" t="str">
            <v>6040000020</v>
          </cell>
          <cell r="G1691" t="str">
            <v>6040000020</v>
          </cell>
          <cell r="H1691">
            <v>0</v>
          </cell>
        </row>
        <row r="1692">
          <cell r="F1692" t="str">
            <v>6040000030</v>
          </cell>
          <cell r="G1692" t="str">
            <v>6040000030</v>
          </cell>
          <cell r="H1692">
            <v>0</v>
          </cell>
        </row>
        <row r="1693">
          <cell r="F1693" t="str">
            <v>6045000020</v>
          </cell>
          <cell r="G1693" t="str">
            <v>6045000020</v>
          </cell>
          <cell r="H1693">
            <v>0</v>
          </cell>
        </row>
        <row r="1694">
          <cell r="F1694" t="str">
            <v>6045000030</v>
          </cell>
          <cell r="G1694" t="str">
            <v>6045000030</v>
          </cell>
          <cell r="H1694">
            <v>0</v>
          </cell>
        </row>
        <row r="1695">
          <cell r="F1695" t="str">
            <v>6050000030</v>
          </cell>
          <cell r="G1695" t="str">
            <v>6050000030</v>
          </cell>
          <cell r="H1695">
            <v>0</v>
          </cell>
        </row>
        <row r="1696">
          <cell r="F1696" t="str">
            <v>6050000040</v>
          </cell>
          <cell r="G1696" t="str">
            <v>6050000040</v>
          </cell>
          <cell r="H1696">
            <v>0</v>
          </cell>
        </row>
        <row r="1697">
          <cell r="F1697" t="str">
            <v>6050000041</v>
          </cell>
          <cell r="G1697" t="str">
            <v>6050000041</v>
          </cell>
          <cell r="H1697">
            <v>0</v>
          </cell>
        </row>
        <row r="1698">
          <cell r="F1698" t="str">
            <v>6050000050</v>
          </cell>
          <cell r="G1698" t="str">
            <v>6050000050</v>
          </cell>
          <cell r="H1698">
            <v>0</v>
          </cell>
        </row>
        <row r="1699">
          <cell r="F1699" t="str">
            <v>6050000060</v>
          </cell>
          <cell r="G1699" t="str">
            <v>6050000060</v>
          </cell>
          <cell r="H1699">
            <v>0</v>
          </cell>
        </row>
        <row r="1700">
          <cell r="F1700" t="str">
            <v>6050000070</v>
          </cell>
          <cell r="G1700" t="str">
            <v>6050000070</v>
          </cell>
          <cell r="H1700">
            <v>0</v>
          </cell>
        </row>
        <row r="1701">
          <cell r="F1701" t="str">
            <v>6050000080</v>
          </cell>
          <cell r="G1701" t="str">
            <v>6050000080</v>
          </cell>
          <cell r="H1701">
            <v>0</v>
          </cell>
        </row>
        <row r="1702">
          <cell r="F1702" t="str">
            <v>6050001020</v>
          </cell>
          <cell r="G1702" t="str">
            <v>6050001020</v>
          </cell>
          <cell r="H1702">
            <v>0</v>
          </cell>
        </row>
        <row r="1703">
          <cell r="F1703" t="str">
            <v>6051000010</v>
          </cell>
          <cell r="G1703" t="str">
            <v>6051000010</v>
          </cell>
          <cell r="H1703">
            <v>0</v>
          </cell>
        </row>
        <row r="1704">
          <cell r="F1704" t="str">
            <v>6051000030</v>
          </cell>
          <cell r="G1704" t="str">
            <v>6051000030</v>
          </cell>
          <cell r="H1704">
            <v>0</v>
          </cell>
        </row>
        <row r="1705">
          <cell r="F1705" t="str">
            <v>6051000040</v>
          </cell>
          <cell r="G1705" t="str">
            <v>6051000040</v>
          </cell>
          <cell r="H1705">
            <v>0</v>
          </cell>
        </row>
        <row r="1706">
          <cell r="F1706" t="str">
            <v>6051000060</v>
          </cell>
          <cell r="G1706" t="str">
            <v>6051000060</v>
          </cell>
          <cell r="H1706">
            <v>0</v>
          </cell>
        </row>
        <row r="1707">
          <cell r="F1707" t="str">
            <v>6055100020</v>
          </cell>
          <cell r="G1707" t="str">
            <v>6055100020</v>
          </cell>
          <cell r="H1707">
            <v>0</v>
          </cell>
        </row>
        <row r="1708">
          <cell r="F1708" t="str">
            <v>6055201020</v>
          </cell>
          <cell r="G1708" t="str">
            <v>6055201020</v>
          </cell>
          <cell r="H1708">
            <v>0</v>
          </cell>
        </row>
        <row r="1709">
          <cell r="F1709" t="str">
            <v>6055202020</v>
          </cell>
          <cell r="G1709" t="str">
            <v>6055202020</v>
          </cell>
          <cell r="H1709">
            <v>0</v>
          </cell>
        </row>
        <row r="1710">
          <cell r="F1710" t="str">
            <v>6055203020</v>
          </cell>
          <cell r="G1710" t="str">
            <v>6055203020</v>
          </cell>
          <cell r="H1710">
            <v>0</v>
          </cell>
        </row>
        <row r="1711">
          <cell r="F1711" t="str">
            <v>6055204020</v>
          </cell>
          <cell r="G1711" t="str">
            <v>6055204020</v>
          </cell>
          <cell r="H1711">
            <v>0</v>
          </cell>
        </row>
        <row r="1712">
          <cell r="F1712" t="str">
            <v>6055205020</v>
          </cell>
          <cell r="G1712" t="str">
            <v>6055205020</v>
          </cell>
          <cell r="H1712">
            <v>0</v>
          </cell>
        </row>
        <row r="1713">
          <cell r="F1713" t="str">
            <v>6055206020</v>
          </cell>
          <cell r="G1713" t="str">
            <v>6055206020</v>
          </cell>
          <cell r="H1713">
            <v>0</v>
          </cell>
        </row>
        <row r="1714">
          <cell r="F1714" t="str">
            <v>6055207020</v>
          </cell>
          <cell r="G1714" t="str">
            <v>6055207020</v>
          </cell>
          <cell r="H1714">
            <v>0</v>
          </cell>
        </row>
        <row r="1715">
          <cell r="F1715" t="str">
            <v>6055401020</v>
          </cell>
          <cell r="G1715" t="str">
            <v>6055401020</v>
          </cell>
          <cell r="H1715">
            <v>0</v>
          </cell>
        </row>
        <row r="1716">
          <cell r="F1716" t="str">
            <v>6055401120</v>
          </cell>
          <cell r="G1716" t="str">
            <v>6055401120</v>
          </cell>
          <cell r="H1716">
            <v>0</v>
          </cell>
        </row>
        <row r="1717">
          <cell r="F1717" t="str">
            <v>6055401320</v>
          </cell>
          <cell r="G1717" t="str">
            <v>6055401320</v>
          </cell>
          <cell r="H1717">
            <v>0</v>
          </cell>
        </row>
        <row r="1718">
          <cell r="F1718" t="str">
            <v>6055401420</v>
          </cell>
          <cell r="G1718" t="str">
            <v>6055401420</v>
          </cell>
          <cell r="H1718">
            <v>0</v>
          </cell>
        </row>
        <row r="1719">
          <cell r="F1719" t="str">
            <v>6055401520</v>
          </cell>
          <cell r="G1719" t="str">
            <v>6055401520</v>
          </cell>
          <cell r="H1719">
            <v>0</v>
          </cell>
        </row>
        <row r="1720">
          <cell r="F1720" t="str">
            <v>6055401620</v>
          </cell>
          <cell r="G1720" t="str">
            <v>6055401620</v>
          </cell>
          <cell r="H1720">
            <v>0</v>
          </cell>
        </row>
        <row r="1721">
          <cell r="F1721" t="str">
            <v>6055401720</v>
          </cell>
          <cell r="G1721" t="str">
            <v>6055401720</v>
          </cell>
          <cell r="H1721">
            <v>0</v>
          </cell>
        </row>
        <row r="1722">
          <cell r="F1722" t="str">
            <v>6055401820</v>
          </cell>
          <cell r="G1722" t="str">
            <v>6055401820</v>
          </cell>
          <cell r="H1722">
            <v>0</v>
          </cell>
        </row>
        <row r="1723">
          <cell r="F1723" t="str">
            <v>6055401920</v>
          </cell>
          <cell r="G1723" t="str">
            <v>6055401920</v>
          </cell>
          <cell r="H1723">
            <v>0</v>
          </cell>
        </row>
        <row r="1724">
          <cell r="F1724" t="str">
            <v>6055402020</v>
          </cell>
          <cell r="G1724" t="str">
            <v>6055402020</v>
          </cell>
          <cell r="H1724">
            <v>0</v>
          </cell>
        </row>
        <row r="1725">
          <cell r="F1725" t="str">
            <v>6055402120</v>
          </cell>
          <cell r="G1725" t="str">
            <v>6055402120</v>
          </cell>
          <cell r="H1725">
            <v>0</v>
          </cell>
        </row>
        <row r="1726">
          <cell r="F1726" t="str">
            <v>6055402220</v>
          </cell>
          <cell r="G1726" t="str">
            <v>6055402220</v>
          </cell>
          <cell r="H1726">
            <v>0</v>
          </cell>
        </row>
        <row r="1727">
          <cell r="F1727" t="str">
            <v>6055402320</v>
          </cell>
          <cell r="G1727" t="str">
            <v>6055402320</v>
          </cell>
          <cell r="H1727">
            <v>0</v>
          </cell>
        </row>
        <row r="1728">
          <cell r="F1728" t="str">
            <v>6055402520</v>
          </cell>
          <cell r="G1728" t="str">
            <v>6055402520</v>
          </cell>
          <cell r="H1728">
            <v>0</v>
          </cell>
        </row>
        <row r="1729">
          <cell r="F1729" t="str">
            <v>6055402620</v>
          </cell>
          <cell r="G1729" t="str">
            <v>6055402620</v>
          </cell>
          <cell r="H1729">
            <v>0</v>
          </cell>
        </row>
        <row r="1730">
          <cell r="F1730" t="str">
            <v>6055402720</v>
          </cell>
          <cell r="G1730" t="str">
            <v>6055402720</v>
          </cell>
          <cell r="H1730">
            <v>0</v>
          </cell>
        </row>
        <row r="1731">
          <cell r="F1731" t="str">
            <v>6055409920</v>
          </cell>
          <cell r="G1731" t="str">
            <v>6055409920</v>
          </cell>
          <cell r="H1731">
            <v>0</v>
          </cell>
        </row>
        <row r="1732">
          <cell r="F1732" t="str">
            <v>6060000020</v>
          </cell>
          <cell r="G1732" t="str">
            <v>6060000020</v>
          </cell>
          <cell r="H1732">
            <v>0</v>
          </cell>
        </row>
        <row r="1733">
          <cell r="F1733" t="str">
            <v>6060100020</v>
          </cell>
          <cell r="G1733" t="str">
            <v>6060100020</v>
          </cell>
          <cell r="H1733">
            <v>0</v>
          </cell>
        </row>
        <row r="1734">
          <cell r="F1734" t="str">
            <v>6060110020</v>
          </cell>
          <cell r="G1734" t="str">
            <v>6060110020</v>
          </cell>
          <cell r="H1734">
            <v>0</v>
          </cell>
        </row>
        <row r="1735">
          <cell r="F1735" t="str">
            <v>6060120020</v>
          </cell>
          <cell r="G1735" t="str">
            <v>6060120020</v>
          </cell>
          <cell r="H1735">
            <v>0</v>
          </cell>
        </row>
        <row r="1736">
          <cell r="F1736" t="str">
            <v>6060130020</v>
          </cell>
          <cell r="G1736" t="str">
            <v>6060130020</v>
          </cell>
          <cell r="H1736">
            <v>0</v>
          </cell>
        </row>
        <row r="1737">
          <cell r="F1737" t="str">
            <v>6060140020</v>
          </cell>
          <cell r="G1737" t="str">
            <v>6060140020</v>
          </cell>
          <cell r="H1737">
            <v>0</v>
          </cell>
        </row>
        <row r="1738">
          <cell r="F1738" t="str">
            <v>6060150020</v>
          </cell>
          <cell r="G1738" t="str">
            <v>6060150020</v>
          </cell>
          <cell r="H1738">
            <v>0</v>
          </cell>
        </row>
        <row r="1739">
          <cell r="F1739" t="str">
            <v>6065000020</v>
          </cell>
          <cell r="G1739" t="str">
            <v>6065000020</v>
          </cell>
          <cell r="H1739">
            <v>0</v>
          </cell>
        </row>
        <row r="1740">
          <cell r="F1740" t="str">
            <v>6065000021</v>
          </cell>
          <cell r="G1740" t="str">
            <v>6065000021</v>
          </cell>
          <cell r="H1740">
            <v>0</v>
          </cell>
        </row>
        <row r="1741">
          <cell r="F1741" t="str">
            <v>6070000120</v>
          </cell>
          <cell r="G1741" t="str">
            <v>6070000120</v>
          </cell>
          <cell r="H1741">
            <v>0</v>
          </cell>
        </row>
        <row r="1742">
          <cell r="F1742" t="str">
            <v>6070000220</v>
          </cell>
          <cell r="G1742" t="str">
            <v>6070000220</v>
          </cell>
          <cell r="H1742">
            <v>0</v>
          </cell>
        </row>
        <row r="1743">
          <cell r="F1743" t="str">
            <v>6070000320</v>
          </cell>
          <cell r="G1743" t="str">
            <v>6070000320</v>
          </cell>
          <cell r="H1743">
            <v>0</v>
          </cell>
        </row>
        <row r="1744">
          <cell r="F1744" t="str">
            <v>6070000420</v>
          </cell>
          <cell r="G1744" t="str">
            <v>6070000420</v>
          </cell>
          <cell r="H1744">
            <v>0</v>
          </cell>
        </row>
        <row r="1745">
          <cell r="F1745" t="str">
            <v>6070000520</v>
          </cell>
          <cell r="G1745" t="str">
            <v>6070000520</v>
          </cell>
          <cell r="H1745">
            <v>0</v>
          </cell>
        </row>
        <row r="1746">
          <cell r="F1746" t="str">
            <v>6070000620</v>
          </cell>
          <cell r="G1746" t="str">
            <v>6070000620</v>
          </cell>
          <cell r="H1746">
            <v>0</v>
          </cell>
        </row>
        <row r="1747">
          <cell r="F1747" t="str">
            <v>6070000720</v>
          </cell>
          <cell r="G1747" t="str">
            <v>6070000720</v>
          </cell>
          <cell r="H1747">
            <v>0</v>
          </cell>
        </row>
        <row r="1748">
          <cell r="F1748" t="str">
            <v>6070000820</v>
          </cell>
          <cell r="G1748" t="str">
            <v>6070000820</v>
          </cell>
          <cell r="H1748">
            <v>0</v>
          </cell>
        </row>
        <row r="1749">
          <cell r="F1749" t="str">
            <v>6070000920</v>
          </cell>
          <cell r="G1749" t="str">
            <v>6070000920</v>
          </cell>
          <cell r="H1749">
            <v>0</v>
          </cell>
        </row>
        <row r="1750">
          <cell r="F1750" t="str">
            <v>6070008020</v>
          </cell>
          <cell r="G1750" t="str">
            <v>6070008020</v>
          </cell>
          <cell r="H1750">
            <v>0</v>
          </cell>
        </row>
        <row r="1751">
          <cell r="F1751" t="str">
            <v>6090980020</v>
          </cell>
          <cell r="G1751" t="str">
            <v>6090980020</v>
          </cell>
          <cell r="H1751">
            <v>0</v>
          </cell>
        </row>
        <row r="1752">
          <cell r="F1752" t="str">
            <v>6095990030</v>
          </cell>
          <cell r="G1752" t="str">
            <v>6095990030</v>
          </cell>
          <cell r="H1752">
            <v>0</v>
          </cell>
        </row>
        <row r="1753">
          <cell r="F1753" t="str">
            <v>6095990040</v>
          </cell>
          <cell r="G1753" t="str">
            <v>6095990040</v>
          </cell>
          <cell r="H1753">
            <v>0</v>
          </cell>
        </row>
        <row r="1754">
          <cell r="F1754" t="str">
            <v>6095990050</v>
          </cell>
          <cell r="G1754" t="str">
            <v>6095990050</v>
          </cell>
          <cell r="H1754">
            <v>0</v>
          </cell>
        </row>
        <row r="1755">
          <cell r="F1755" t="str">
            <v>6095990060</v>
          </cell>
          <cell r="G1755" t="str">
            <v>6095990060</v>
          </cell>
          <cell r="H1755">
            <v>0</v>
          </cell>
        </row>
        <row r="1756">
          <cell r="F1756" t="str">
            <v>6116110020</v>
          </cell>
          <cell r="G1756" t="str">
            <v>6116110020</v>
          </cell>
          <cell r="H1756">
            <v>0</v>
          </cell>
        </row>
        <row r="1757">
          <cell r="F1757" t="str">
            <v>6116110030</v>
          </cell>
          <cell r="G1757" t="str">
            <v>6116110030</v>
          </cell>
          <cell r="H1757">
            <v>0</v>
          </cell>
        </row>
        <row r="1758">
          <cell r="F1758" t="str">
            <v>6116110040</v>
          </cell>
          <cell r="G1758" t="str">
            <v>6116110040</v>
          </cell>
          <cell r="H1758">
            <v>0</v>
          </cell>
        </row>
        <row r="1759">
          <cell r="F1759" t="str">
            <v>6116120020</v>
          </cell>
          <cell r="G1759" t="str">
            <v>6116120020</v>
          </cell>
          <cell r="H1759">
            <v>0</v>
          </cell>
        </row>
        <row r="1760">
          <cell r="F1760" t="str">
            <v>6120100020</v>
          </cell>
          <cell r="G1760" t="str">
            <v>6120100020</v>
          </cell>
          <cell r="H1760">
            <v>0</v>
          </cell>
        </row>
        <row r="1761">
          <cell r="F1761" t="str">
            <v>6120120020</v>
          </cell>
          <cell r="G1761" t="str">
            <v>6120120020</v>
          </cell>
          <cell r="H1761">
            <v>0</v>
          </cell>
        </row>
        <row r="1762">
          <cell r="F1762" t="str">
            <v>6120120120</v>
          </cell>
          <cell r="G1762" t="str">
            <v>6120120120</v>
          </cell>
          <cell r="H1762">
            <v>0</v>
          </cell>
        </row>
        <row r="1763">
          <cell r="F1763" t="str">
            <v>6120130020</v>
          </cell>
          <cell r="G1763" t="str">
            <v>6120130020</v>
          </cell>
          <cell r="H1763">
            <v>0</v>
          </cell>
        </row>
        <row r="1764">
          <cell r="F1764" t="str">
            <v>6120150020</v>
          </cell>
          <cell r="G1764" t="str">
            <v>6120150020</v>
          </cell>
          <cell r="H1764">
            <v>0</v>
          </cell>
        </row>
        <row r="1765">
          <cell r="F1765" t="str">
            <v>6120200020</v>
          </cell>
          <cell r="G1765" t="str">
            <v>6120200020</v>
          </cell>
          <cell r="H1765">
            <v>0</v>
          </cell>
        </row>
        <row r="1766">
          <cell r="F1766" t="str">
            <v>6120210020</v>
          </cell>
          <cell r="G1766" t="str">
            <v>6120210020</v>
          </cell>
          <cell r="H1766">
            <v>0</v>
          </cell>
        </row>
        <row r="1767">
          <cell r="F1767" t="str">
            <v>6120220020</v>
          </cell>
          <cell r="G1767" t="str">
            <v>6120220020</v>
          </cell>
          <cell r="H1767">
            <v>0</v>
          </cell>
        </row>
        <row r="1768">
          <cell r="F1768" t="str">
            <v>6120240020</v>
          </cell>
          <cell r="G1768" t="str">
            <v>6120240020</v>
          </cell>
          <cell r="H1768">
            <v>0</v>
          </cell>
        </row>
        <row r="1769">
          <cell r="F1769" t="str">
            <v>6121200020</v>
          </cell>
          <cell r="G1769" t="str">
            <v>6121200020</v>
          </cell>
          <cell r="H1769">
            <v>0</v>
          </cell>
        </row>
        <row r="1770">
          <cell r="F1770" t="str">
            <v>6130000020</v>
          </cell>
          <cell r="G1770" t="str">
            <v>6130000020</v>
          </cell>
          <cell r="H1770">
            <v>0</v>
          </cell>
        </row>
        <row r="1771">
          <cell r="F1771" t="str">
            <v>6135000030</v>
          </cell>
          <cell r="G1771" t="str">
            <v>6135000030</v>
          </cell>
          <cell r="H1771">
            <v>0</v>
          </cell>
        </row>
        <row r="1772">
          <cell r="F1772" t="str">
            <v>6135000050</v>
          </cell>
          <cell r="G1772" t="str">
            <v>6135000050</v>
          </cell>
          <cell r="H1772">
            <v>0</v>
          </cell>
        </row>
        <row r="1773">
          <cell r="F1773" t="str">
            <v>6135000060</v>
          </cell>
          <cell r="G1773" t="str">
            <v>6135000060</v>
          </cell>
          <cell r="H1773">
            <v>0</v>
          </cell>
        </row>
        <row r="1774">
          <cell r="F1774" t="str">
            <v>6145000020</v>
          </cell>
          <cell r="G1774" t="str">
            <v>6145000020</v>
          </cell>
          <cell r="H1774">
            <v>0</v>
          </cell>
        </row>
        <row r="1775">
          <cell r="F1775" t="str">
            <v>6150000030</v>
          </cell>
          <cell r="G1775" t="str">
            <v>6150000030</v>
          </cell>
          <cell r="H1775">
            <v>0</v>
          </cell>
        </row>
        <row r="1776">
          <cell r="F1776" t="str">
            <v>6150000040</v>
          </cell>
          <cell r="G1776" t="str">
            <v>6150000040</v>
          </cell>
          <cell r="H1776">
            <v>0</v>
          </cell>
        </row>
        <row r="1777">
          <cell r="F1777" t="str">
            <v>6155100020</v>
          </cell>
          <cell r="G1777" t="str">
            <v>6155100020</v>
          </cell>
          <cell r="H1777">
            <v>0</v>
          </cell>
        </row>
        <row r="1778">
          <cell r="F1778" t="str">
            <v>6155207020</v>
          </cell>
          <cell r="G1778" t="str">
            <v>6155207020</v>
          </cell>
          <cell r="H1778">
            <v>0</v>
          </cell>
        </row>
        <row r="1779">
          <cell r="F1779" t="str">
            <v>6155301020</v>
          </cell>
          <cell r="G1779" t="str">
            <v>6155301020</v>
          </cell>
          <cell r="H1779">
            <v>0</v>
          </cell>
        </row>
        <row r="1780">
          <cell r="F1780" t="str">
            <v>6155302020</v>
          </cell>
          <cell r="G1780" t="str">
            <v>6155302020</v>
          </cell>
          <cell r="H1780">
            <v>0</v>
          </cell>
        </row>
        <row r="1781">
          <cell r="F1781" t="str">
            <v>6155303020</v>
          </cell>
          <cell r="G1781" t="str">
            <v>6155303020</v>
          </cell>
          <cell r="H1781">
            <v>0</v>
          </cell>
        </row>
        <row r="1782">
          <cell r="F1782" t="str">
            <v>6155352020</v>
          </cell>
          <cell r="G1782" t="str">
            <v>6155352020</v>
          </cell>
          <cell r="H1782">
            <v>0</v>
          </cell>
        </row>
        <row r="1783">
          <cell r="F1783" t="str">
            <v>6155401020</v>
          </cell>
          <cell r="G1783" t="str">
            <v>6155401020</v>
          </cell>
          <cell r="H1783">
            <v>0</v>
          </cell>
        </row>
        <row r="1784">
          <cell r="F1784" t="str">
            <v>6160000020</v>
          </cell>
          <cell r="G1784" t="str">
            <v>6160000020</v>
          </cell>
          <cell r="H1784">
            <v>0</v>
          </cell>
        </row>
        <row r="1785">
          <cell r="F1785" t="str">
            <v>6161100020</v>
          </cell>
          <cell r="G1785" t="str">
            <v>6161100020</v>
          </cell>
          <cell r="H1785">
            <v>0</v>
          </cell>
        </row>
        <row r="1786">
          <cell r="F1786" t="str">
            <v>6165000020</v>
          </cell>
          <cell r="G1786" t="str">
            <v>6165000020</v>
          </cell>
          <cell r="H1786">
            <v>0</v>
          </cell>
        </row>
        <row r="1787">
          <cell r="F1787" t="str">
            <v>6165000021</v>
          </cell>
          <cell r="G1787" t="str">
            <v>6165000021</v>
          </cell>
          <cell r="H1787">
            <v>0</v>
          </cell>
        </row>
        <row r="1788">
          <cell r="F1788" t="str">
            <v>6170000040</v>
          </cell>
          <cell r="G1788" t="str">
            <v>6170000040</v>
          </cell>
          <cell r="H1788">
            <v>0</v>
          </cell>
        </row>
        <row r="1789">
          <cell r="F1789" t="str">
            <v>6170000050</v>
          </cell>
          <cell r="G1789" t="str">
            <v>6170000050</v>
          </cell>
          <cell r="H1789">
            <v>0</v>
          </cell>
        </row>
        <row r="1790">
          <cell r="F1790" t="str">
            <v>6170000120</v>
          </cell>
          <cell r="G1790" t="str">
            <v>6170000120</v>
          </cell>
          <cell r="H1790">
            <v>0</v>
          </cell>
        </row>
        <row r="1791">
          <cell r="F1791" t="str">
            <v>6170000320</v>
          </cell>
          <cell r="G1791" t="str">
            <v>6170000320</v>
          </cell>
          <cell r="H1791">
            <v>0</v>
          </cell>
        </row>
        <row r="1792">
          <cell r="F1792" t="str">
            <v>6170100020</v>
          </cell>
          <cell r="G1792" t="str">
            <v>6170100020</v>
          </cell>
          <cell r="H1792">
            <v>0</v>
          </cell>
        </row>
        <row r="1793">
          <cell r="F1793" t="str">
            <v>6190980020</v>
          </cell>
          <cell r="G1793" t="str">
            <v>6190980020</v>
          </cell>
          <cell r="H1793">
            <v>0</v>
          </cell>
        </row>
        <row r="1794">
          <cell r="F1794" t="str">
            <v>7012101110</v>
          </cell>
          <cell r="G1794" t="str">
            <v>7012101110</v>
          </cell>
          <cell r="H1794">
            <v>0</v>
          </cell>
        </row>
        <row r="1795">
          <cell r="F1795" t="str">
            <v>7012151110</v>
          </cell>
          <cell r="G1795" t="str">
            <v>7012151110</v>
          </cell>
          <cell r="H1795">
            <v>0</v>
          </cell>
        </row>
        <row r="1796">
          <cell r="F1796" t="str">
            <v>7012171110</v>
          </cell>
          <cell r="G1796" t="str">
            <v>7012171110</v>
          </cell>
          <cell r="H1796">
            <v>0</v>
          </cell>
        </row>
        <row r="1797">
          <cell r="F1797" t="str">
            <v>7012201110</v>
          </cell>
          <cell r="G1797" t="str">
            <v>7012201110</v>
          </cell>
          <cell r="H1797">
            <v>0</v>
          </cell>
        </row>
        <row r="1798">
          <cell r="F1798" t="str">
            <v>7012251110</v>
          </cell>
          <cell r="G1798" t="str">
            <v>7012251110</v>
          </cell>
          <cell r="H1798">
            <v>0</v>
          </cell>
        </row>
        <row r="1799">
          <cell r="F1799" t="str">
            <v>7012991110</v>
          </cell>
          <cell r="G1799" t="str">
            <v>7012991110</v>
          </cell>
          <cell r="H1799">
            <v>0</v>
          </cell>
        </row>
        <row r="1800">
          <cell r="F1800" t="str">
            <v>7015101120</v>
          </cell>
          <cell r="G1800" t="str">
            <v>7015101120</v>
          </cell>
          <cell r="H1800">
            <v>0</v>
          </cell>
        </row>
        <row r="1801">
          <cell r="F1801" t="str">
            <v>7015101620</v>
          </cell>
          <cell r="G1801" t="str">
            <v>7015101620</v>
          </cell>
          <cell r="H1801">
            <v>0</v>
          </cell>
        </row>
        <row r="1802">
          <cell r="F1802" t="str">
            <v>7015151120</v>
          </cell>
          <cell r="G1802" t="str">
            <v>7015151120</v>
          </cell>
          <cell r="H1802">
            <v>0</v>
          </cell>
        </row>
        <row r="1803">
          <cell r="F1803" t="str">
            <v>7015151620</v>
          </cell>
          <cell r="G1803" t="str">
            <v>7015151620</v>
          </cell>
          <cell r="H1803">
            <v>0</v>
          </cell>
        </row>
        <row r="1804">
          <cell r="F1804" t="str">
            <v>7015152120</v>
          </cell>
          <cell r="G1804" t="str">
            <v>7015152120</v>
          </cell>
          <cell r="H1804">
            <v>0</v>
          </cell>
        </row>
        <row r="1805">
          <cell r="F1805" t="str">
            <v>7015152620</v>
          </cell>
          <cell r="G1805" t="str">
            <v>7015152620</v>
          </cell>
          <cell r="H1805">
            <v>0</v>
          </cell>
        </row>
        <row r="1806">
          <cell r="F1806" t="str">
            <v>7015153120</v>
          </cell>
          <cell r="G1806" t="str">
            <v>7015153120</v>
          </cell>
          <cell r="H1806">
            <v>0</v>
          </cell>
        </row>
        <row r="1807">
          <cell r="F1807" t="str">
            <v>7015153620</v>
          </cell>
          <cell r="G1807" t="str">
            <v>7015153620</v>
          </cell>
          <cell r="H1807">
            <v>0</v>
          </cell>
        </row>
        <row r="1808">
          <cell r="F1808" t="str">
            <v>7015154120</v>
          </cell>
          <cell r="G1808" t="str">
            <v>7015154120</v>
          </cell>
          <cell r="H1808">
            <v>0</v>
          </cell>
        </row>
        <row r="1809">
          <cell r="F1809" t="str">
            <v>7015201025</v>
          </cell>
          <cell r="G1809" t="str">
            <v>7015201025</v>
          </cell>
          <cell r="H1809">
            <v>0</v>
          </cell>
        </row>
        <row r="1810">
          <cell r="F1810" t="str">
            <v>7015201120</v>
          </cell>
          <cell r="G1810" t="str">
            <v>7015201120</v>
          </cell>
          <cell r="H1810">
            <v>0</v>
          </cell>
        </row>
        <row r="1811">
          <cell r="F1811" t="str">
            <v>7015201525</v>
          </cell>
          <cell r="G1811" t="str">
            <v>7015201525</v>
          </cell>
          <cell r="H1811">
            <v>0</v>
          </cell>
        </row>
        <row r="1812">
          <cell r="F1812" t="str">
            <v>7015201620</v>
          </cell>
          <cell r="G1812" t="str">
            <v>7015201620</v>
          </cell>
          <cell r="H1812">
            <v>0</v>
          </cell>
        </row>
        <row r="1813">
          <cell r="F1813" t="str">
            <v>7015251120</v>
          </cell>
          <cell r="G1813" t="str">
            <v>7015251120</v>
          </cell>
          <cell r="H1813">
            <v>0</v>
          </cell>
        </row>
        <row r="1814">
          <cell r="F1814" t="str">
            <v>7015251620</v>
          </cell>
          <cell r="G1814" t="str">
            <v>7015251620</v>
          </cell>
          <cell r="H1814">
            <v>0</v>
          </cell>
        </row>
        <row r="1815">
          <cell r="F1815" t="str">
            <v>7015261010</v>
          </cell>
          <cell r="G1815" t="str">
            <v>7015261010</v>
          </cell>
          <cell r="H1815">
            <v>0</v>
          </cell>
        </row>
        <row r="1816">
          <cell r="F1816" t="str">
            <v>7015991120</v>
          </cell>
          <cell r="G1816" t="str">
            <v>7015991120</v>
          </cell>
          <cell r="H1816">
            <v>0</v>
          </cell>
        </row>
        <row r="1817">
          <cell r="F1817" t="str">
            <v>7021101125</v>
          </cell>
          <cell r="G1817" t="str">
            <v>7021101125</v>
          </cell>
          <cell r="H1817">
            <v>0</v>
          </cell>
        </row>
        <row r="1818">
          <cell r="F1818" t="str">
            <v>7021102020</v>
          </cell>
          <cell r="G1818" t="str">
            <v>7021102020</v>
          </cell>
          <cell r="H1818">
            <v>0</v>
          </cell>
        </row>
        <row r="1819">
          <cell r="F1819" t="str">
            <v>7021102120</v>
          </cell>
          <cell r="G1819" t="str">
            <v>7021102120</v>
          </cell>
          <cell r="H1819">
            <v>0</v>
          </cell>
        </row>
        <row r="1820">
          <cell r="F1820" t="str">
            <v>7021102125</v>
          </cell>
          <cell r="G1820" t="str">
            <v>7021102125</v>
          </cell>
          <cell r="H1820">
            <v>0</v>
          </cell>
        </row>
        <row r="1821">
          <cell r="F1821" t="str">
            <v>7021102520</v>
          </cell>
          <cell r="G1821" t="str">
            <v>7021102520</v>
          </cell>
          <cell r="H1821">
            <v>0</v>
          </cell>
        </row>
        <row r="1822">
          <cell r="F1822" t="str">
            <v>7021102620</v>
          </cell>
          <cell r="G1822" t="str">
            <v>7021102620</v>
          </cell>
          <cell r="H1822">
            <v>0</v>
          </cell>
        </row>
        <row r="1823">
          <cell r="F1823" t="str">
            <v>7021102625</v>
          </cell>
          <cell r="G1823" t="str">
            <v>7021102625</v>
          </cell>
          <cell r="H1823">
            <v>0</v>
          </cell>
        </row>
        <row r="1824">
          <cell r="F1824" t="str">
            <v>7021103020</v>
          </cell>
          <cell r="G1824" t="str">
            <v>7021103020</v>
          </cell>
          <cell r="H1824">
            <v>0</v>
          </cell>
        </row>
        <row r="1825">
          <cell r="F1825" t="str">
            <v>7021103120</v>
          </cell>
          <cell r="G1825" t="str">
            <v>7021103120</v>
          </cell>
          <cell r="H1825">
            <v>0</v>
          </cell>
        </row>
        <row r="1826">
          <cell r="F1826" t="str">
            <v>7021103125</v>
          </cell>
          <cell r="G1826" t="str">
            <v>7021103125</v>
          </cell>
          <cell r="H1826">
            <v>0</v>
          </cell>
        </row>
        <row r="1827">
          <cell r="F1827" t="str">
            <v>7021104000</v>
          </cell>
          <cell r="G1827" t="str">
            <v>7021104000</v>
          </cell>
          <cell r="H1827">
            <v>0</v>
          </cell>
        </row>
        <row r="1828">
          <cell r="F1828" t="str">
            <v>7021151010</v>
          </cell>
          <cell r="G1828" t="str">
            <v>7021151010</v>
          </cell>
          <cell r="H1828">
            <v>0</v>
          </cell>
        </row>
        <row r="1829">
          <cell r="F1829" t="str">
            <v>7021151020</v>
          </cell>
          <cell r="G1829" t="str">
            <v>7021151020</v>
          </cell>
          <cell r="H1829">
            <v>0</v>
          </cell>
        </row>
        <row r="1830">
          <cell r="F1830" t="str">
            <v>7021991020</v>
          </cell>
          <cell r="G1830" t="str">
            <v>7021991020</v>
          </cell>
          <cell r="H1830">
            <v>0</v>
          </cell>
        </row>
        <row r="1831">
          <cell r="F1831" t="str">
            <v>7021991023</v>
          </cell>
          <cell r="G1831" t="str">
            <v>7021991023</v>
          </cell>
          <cell r="H1831">
            <v>0</v>
          </cell>
        </row>
        <row r="1832">
          <cell r="F1832" t="str">
            <v>7021991520</v>
          </cell>
          <cell r="G1832" t="str">
            <v>7021991520</v>
          </cell>
          <cell r="H1832">
            <v>0</v>
          </cell>
        </row>
        <row r="1833">
          <cell r="F1833" t="str">
            <v>7021991525</v>
          </cell>
          <cell r="G1833" t="str">
            <v>7021991525</v>
          </cell>
          <cell r="H1833">
            <v>0</v>
          </cell>
        </row>
        <row r="1834">
          <cell r="F1834" t="str">
            <v>7021992020</v>
          </cell>
          <cell r="G1834" t="str">
            <v>7021992020</v>
          </cell>
          <cell r="H1834">
            <v>0</v>
          </cell>
        </row>
        <row r="1835">
          <cell r="F1835" t="str">
            <v>7021992025</v>
          </cell>
          <cell r="G1835" t="str">
            <v>7021992025</v>
          </cell>
          <cell r="H1835">
            <v>0</v>
          </cell>
        </row>
        <row r="1836">
          <cell r="F1836" t="str">
            <v>7021992520</v>
          </cell>
          <cell r="G1836" t="str">
            <v>7021992520</v>
          </cell>
          <cell r="H1836">
            <v>0</v>
          </cell>
        </row>
        <row r="1837">
          <cell r="F1837" t="str">
            <v>7021992525</v>
          </cell>
          <cell r="G1837" t="str">
            <v>7021992525</v>
          </cell>
          <cell r="H1837">
            <v>0</v>
          </cell>
        </row>
        <row r="1838">
          <cell r="F1838" t="str">
            <v>7021993020</v>
          </cell>
          <cell r="G1838" t="str">
            <v>7021993020</v>
          </cell>
          <cell r="H1838">
            <v>0</v>
          </cell>
        </row>
        <row r="1839">
          <cell r="F1839" t="str">
            <v>7021993025</v>
          </cell>
          <cell r="G1839" t="str">
            <v>7021993025</v>
          </cell>
          <cell r="H1839">
            <v>0</v>
          </cell>
        </row>
        <row r="1840">
          <cell r="F1840" t="str">
            <v>7021994000</v>
          </cell>
          <cell r="G1840" t="str">
            <v>7021994000</v>
          </cell>
          <cell r="H1840">
            <v>0</v>
          </cell>
        </row>
        <row r="1841">
          <cell r="F1841" t="str">
            <v>7025991020</v>
          </cell>
          <cell r="G1841" t="str">
            <v>7025991020</v>
          </cell>
          <cell r="H1841">
            <v>0</v>
          </cell>
        </row>
        <row r="1842">
          <cell r="F1842" t="str">
            <v>8010000030</v>
          </cell>
          <cell r="G1842" t="str">
            <v>8010000030</v>
          </cell>
          <cell r="H1842">
            <v>0</v>
          </cell>
        </row>
        <row r="1843">
          <cell r="F1843" t="str">
            <v>8010000120</v>
          </cell>
          <cell r="G1843" t="str">
            <v>8010000120</v>
          </cell>
          <cell r="H1843">
            <v>0</v>
          </cell>
        </row>
        <row r="1844">
          <cell r="F1844" t="str">
            <v>8010000225</v>
          </cell>
          <cell r="G1844" t="str">
            <v>8010000225</v>
          </cell>
          <cell r="H1844">
            <v>0</v>
          </cell>
        </row>
        <row r="1845">
          <cell r="F1845" t="str">
            <v>8010000320</v>
          </cell>
          <cell r="G1845" t="str">
            <v>8010000320</v>
          </cell>
          <cell r="H1845">
            <v>0</v>
          </cell>
        </row>
        <row r="1846">
          <cell r="F1846" t="str">
            <v>8010000420</v>
          </cell>
          <cell r="G1846" t="str">
            <v>8010000420</v>
          </cell>
          <cell r="H1846">
            <v>0</v>
          </cell>
        </row>
        <row r="1847">
          <cell r="F1847" t="str">
            <v>8010000440</v>
          </cell>
          <cell r="G1847" t="str">
            <v>8010000440</v>
          </cell>
          <cell r="H1847">
            <v>0</v>
          </cell>
        </row>
        <row r="1848">
          <cell r="F1848" t="str">
            <v>8010000500</v>
          </cell>
          <cell r="G1848" t="str">
            <v>8010000500</v>
          </cell>
          <cell r="H1848">
            <v>0</v>
          </cell>
        </row>
        <row r="1849">
          <cell r="F1849" t="str">
            <v>8010005210</v>
          </cell>
          <cell r="G1849" t="str">
            <v>8010005210</v>
          </cell>
          <cell r="H1849">
            <v>0</v>
          </cell>
        </row>
        <row r="1850">
          <cell r="F1850" t="str">
            <v>8010011020</v>
          </cell>
          <cell r="G1850" t="str">
            <v>8010011020</v>
          </cell>
          <cell r="H1850">
            <v>0</v>
          </cell>
        </row>
        <row r="1851">
          <cell r="F1851" t="str">
            <v>8010011120</v>
          </cell>
          <cell r="G1851" t="str">
            <v>8010011120</v>
          </cell>
          <cell r="H1851">
            <v>0</v>
          </cell>
        </row>
        <row r="1852">
          <cell r="F1852" t="str">
            <v>8010011220</v>
          </cell>
          <cell r="G1852" t="str">
            <v>8010011220</v>
          </cell>
          <cell r="H1852">
            <v>0</v>
          </cell>
        </row>
        <row r="1853">
          <cell r="F1853" t="str">
            <v>8010011320</v>
          </cell>
          <cell r="G1853" t="str">
            <v>8010011320</v>
          </cell>
          <cell r="H1853">
            <v>0</v>
          </cell>
        </row>
        <row r="1854">
          <cell r="F1854" t="str">
            <v>8010011420</v>
          </cell>
          <cell r="G1854" t="str">
            <v>8010011420</v>
          </cell>
          <cell r="H1854">
            <v>0</v>
          </cell>
        </row>
        <row r="1855">
          <cell r="F1855" t="str">
            <v>8010011520</v>
          </cell>
          <cell r="G1855" t="str">
            <v>8010011520</v>
          </cell>
          <cell r="H1855">
            <v>0</v>
          </cell>
        </row>
        <row r="1856">
          <cell r="F1856" t="str">
            <v>8010021020</v>
          </cell>
          <cell r="G1856" t="str">
            <v>8010021020</v>
          </cell>
          <cell r="H1856">
            <v>0</v>
          </cell>
        </row>
        <row r="1857">
          <cell r="F1857" t="str">
            <v>8010021025</v>
          </cell>
          <cell r="G1857" t="str">
            <v>8010021025</v>
          </cell>
          <cell r="H1857">
            <v>0</v>
          </cell>
        </row>
        <row r="1858">
          <cell r="F1858" t="str">
            <v>8010021121</v>
          </cell>
          <cell r="G1858" t="str">
            <v>8010021121</v>
          </cell>
          <cell r="H1858">
            <v>0</v>
          </cell>
        </row>
        <row r="1859">
          <cell r="F1859" t="str">
            <v>8010021122</v>
          </cell>
          <cell r="G1859" t="str">
            <v>8010021122</v>
          </cell>
          <cell r="H1859">
            <v>0</v>
          </cell>
        </row>
        <row r="1860">
          <cell r="F1860" t="str">
            <v>8010021123</v>
          </cell>
          <cell r="G1860" t="str">
            <v>8010021123</v>
          </cell>
          <cell r="H1860">
            <v>0</v>
          </cell>
        </row>
        <row r="1861">
          <cell r="F1861" t="str">
            <v>8010022300</v>
          </cell>
          <cell r="G1861" t="str">
            <v>8010022300</v>
          </cell>
          <cell r="H1861">
            <v>0</v>
          </cell>
        </row>
        <row r="1862">
          <cell r="F1862" t="str">
            <v>8010051020</v>
          </cell>
          <cell r="G1862" t="str">
            <v>8010051020</v>
          </cell>
          <cell r="H1862">
            <v>0</v>
          </cell>
        </row>
        <row r="1863">
          <cell r="F1863" t="str">
            <v>8010051120</v>
          </cell>
          <cell r="G1863" t="str">
            <v>8010051120</v>
          </cell>
          <cell r="H1863">
            <v>0</v>
          </cell>
        </row>
        <row r="1864">
          <cell r="F1864" t="str">
            <v>8010101322</v>
          </cell>
          <cell r="G1864" t="str">
            <v>8010101322</v>
          </cell>
          <cell r="H1864">
            <v>0</v>
          </cell>
        </row>
        <row r="1865">
          <cell r="F1865" t="str">
            <v>8010101324</v>
          </cell>
          <cell r="G1865" t="str">
            <v>8010101324</v>
          </cell>
          <cell r="H1865">
            <v>0</v>
          </cell>
        </row>
        <row r="1866">
          <cell r="F1866" t="str">
            <v>8010101420</v>
          </cell>
          <cell r="G1866" t="str">
            <v>8010101420</v>
          </cell>
          <cell r="H1866">
            <v>0</v>
          </cell>
        </row>
        <row r="1867">
          <cell r="F1867" t="str">
            <v>8010101620</v>
          </cell>
          <cell r="G1867" t="str">
            <v>8010101620</v>
          </cell>
          <cell r="H1867">
            <v>0</v>
          </cell>
        </row>
        <row r="1868">
          <cell r="F1868" t="str">
            <v>8010101720</v>
          </cell>
          <cell r="G1868" t="str">
            <v>8010101720</v>
          </cell>
          <cell r="H1868">
            <v>0</v>
          </cell>
        </row>
        <row r="1869">
          <cell r="F1869" t="str">
            <v>8010101820</v>
          </cell>
          <cell r="G1869" t="str">
            <v>8010101820</v>
          </cell>
          <cell r="H1869">
            <v>0</v>
          </cell>
        </row>
        <row r="1870">
          <cell r="F1870" t="str">
            <v>8010101920</v>
          </cell>
          <cell r="G1870" t="str">
            <v>8010101920</v>
          </cell>
          <cell r="H1870">
            <v>0</v>
          </cell>
        </row>
        <row r="1871">
          <cell r="F1871" t="str">
            <v>8010102020</v>
          </cell>
          <cell r="G1871" t="str">
            <v>8010102020</v>
          </cell>
          <cell r="H1871">
            <v>0</v>
          </cell>
        </row>
        <row r="1872">
          <cell r="F1872" t="str">
            <v>8010102120</v>
          </cell>
          <cell r="G1872" t="str">
            <v>8010102120</v>
          </cell>
          <cell r="H1872">
            <v>0</v>
          </cell>
        </row>
        <row r="1873">
          <cell r="F1873" t="str">
            <v>8010102220</v>
          </cell>
          <cell r="G1873" t="str">
            <v>8010102220</v>
          </cell>
          <cell r="H1873">
            <v>0</v>
          </cell>
        </row>
        <row r="1874">
          <cell r="F1874" t="str">
            <v>8010102240</v>
          </cell>
          <cell r="G1874" t="str">
            <v>8010102240</v>
          </cell>
          <cell r="H1874">
            <v>0</v>
          </cell>
        </row>
        <row r="1875">
          <cell r="F1875" t="str">
            <v>8010102320</v>
          </cell>
          <cell r="G1875" t="str">
            <v>8010102320</v>
          </cell>
          <cell r="H1875">
            <v>0</v>
          </cell>
        </row>
        <row r="1876">
          <cell r="F1876" t="str">
            <v>8010102520</v>
          </cell>
          <cell r="G1876" t="str">
            <v>8010102520</v>
          </cell>
          <cell r="H1876">
            <v>0</v>
          </cell>
        </row>
        <row r="1877">
          <cell r="F1877" t="str">
            <v>8010102620</v>
          </cell>
          <cell r="G1877" t="str">
            <v>8010102620</v>
          </cell>
          <cell r="H1877">
            <v>0</v>
          </cell>
        </row>
        <row r="1878">
          <cell r="F1878" t="str">
            <v>8010102720</v>
          </cell>
          <cell r="G1878" t="str">
            <v>8010102720</v>
          </cell>
          <cell r="H1878">
            <v>0</v>
          </cell>
        </row>
        <row r="1879">
          <cell r="F1879" t="str">
            <v>8010102820</v>
          </cell>
          <cell r="G1879" t="str">
            <v>8010102820</v>
          </cell>
          <cell r="H1879">
            <v>0</v>
          </cell>
        </row>
        <row r="1880">
          <cell r="F1880" t="str">
            <v>8010102920</v>
          </cell>
          <cell r="G1880" t="str">
            <v>8010102920</v>
          </cell>
          <cell r="H1880">
            <v>0</v>
          </cell>
        </row>
        <row r="1881">
          <cell r="F1881" t="str">
            <v>8010103020</v>
          </cell>
          <cell r="G1881" t="str">
            <v>8010103020</v>
          </cell>
          <cell r="H1881">
            <v>0</v>
          </cell>
        </row>
        <row r="1882">
          <cell r="F1882" t="str">
            <v>8010103120</v>
          </cell>
          <cell r="G1882" t="str">
            <v>8010103120</v>
          </cell>
          <cell r="H1882">
            <v>0</v>
          </cell>
        </row>
        <row r="1883">
          <cell r="F1883" t="str">
            <v>8010103121</v>
          </cell>
          <cell r="G1883" t="str">
            <v>8010103121</v>
          </cell>
          <cell r="H1883">
            <v>0</v>
          </cell>
        </row>
        <row r="1884">
          <cell r="F1884" t="str">
            <v>8010103122</v>
          </cell>
          <cell r="G1884" t="str">
            <v>8010103122</v>
          </cell>
          <cell r="H1884">
            <v>0</v>
          </cell>
        </row>
        <row r="1885">
          <cell r="F1885" t="str">
            <v>8010103123</v>
          </cell>
          <cell r="G1885" t="str">
            <v>8010103123</v>
          </cell>
          <cell r="H1885">
            <v>0</v>
          </cell>
        </row>
        <row r="1886">
          <cell r="F1886" t="str">
            <v>8010103124</v>
          </cell>
          <cell r="G1886" t="str">
            <v>8010103124</v>
          </cell>
          <cell r="H1886">
            <v>0</v>
          </cell>
        </row>
        <row r="1887">
          <cell r="F1887" t="str">
            <v>8010103125</v>
          </cell>
          <cell r="G1887" t="str">
            <v>8010103125</v>
          </cell>
          <cell r="H1887">
            <v>0</v>
          </cell>
        </row>
        <row r="1888">
          <cell r="F1888" t="str">
            <v>8010103126</v>
          </cell>
          <cell r="G1888" t="str">
            <v>8010103126</v>
          </cell>
          <cell r="H1888">
            <v>0</v>
          </cell>
        </row>
        <row r="1889">
          <cell r="F1889" t="str">
            <v>8010103520</v>
          </cell>
          <cell r="G1889" t="str">
            <v>8010103520</v>
          </cell>
          <cell r="H1889">
            <v>0</v>
          </cell>
        </row>
        <row r="1890">
          <cell r="F1890" t="str">
            <v>8010201020</v>
          </cell>
          <cell r="G1890" t="str">
            <v>8010201020</v>
          </cell>
          <cell r="H1890">
            <v>0</v>
          </cell>
        </row>
        <row r="1891">
          <cell r="F1891" t="str">
            <v>8010201120</v>
          </cell>
          <cell r="G1891" t="str">
            <v>8010201120</v>
          </cell>
          <cell r="H1891">
            <v>0</v>
          </cell>
        </row>
        <row r="1892">
          <cell r="F1892" t="str">
            <v>8010990000</v>
          </cell>
          <cell r="G1892" t="str">
            <v>8010990000</v>
          </cell>
          <cell r="H1892">
            <v>0</v>
          </cell>
        </row>
        <row r="1893">
          <cell r="F1893" t="str">
            <v>8010992720</v>
          </cell>
          <cell r="G1893" t="str">
            <v>8010992720</v>
          </cell>
          <cell r="H1893">
            <v>0</v>
          </cell>
        </row>
        <row r="1894">
          <cell r="F1894" t="str">
            <v>8015000020</v>
          </cell>
          <cell r="G1894" t="str">
            <v>8015000020</v>
          </cell>
          <cell r="H1894">
            <v>0</v>
          </cell>
        </row>
        <row r="1895">
          <cell r="F1895" t="str">
            <v>8027251010</v>
          </cell>
          <cell r="G1895" t="str">
            <v>8027251010</v>
          </cell>
          <cell r="H1895">
            <v>0</v>
          </cell>
        </row>
        <row r="1896">
          <cell r="F1896" t="str">
            <v>8030101020</v>
          </cell>
          <cell r="G1896" t="str">
            <v>8030101020</v>
          </cell>
          <cell r="H1896">
            <v>0</v>
          </cell>
        </row>
        <row r="1897">
          <cell r="F1897" t="str">
            <v>8030103020</v>
          </cell>
          <cell r="G1897" t="str">
            <v>8030103020</v>
          </cell>
          <cell r="H1897">
            <v>0</v>
          </cell>
        </row>
        <row r="1898">
          <cell r="F1898" t="str">
            <v>8030203020</v>
          </cell>
          <cell r="G1898" t="str">
            <v>8030203020</v>
          </cell>
          <cell r="H1898">
            <v>0</v>
          </cell>
        </row>
        <row r="1899">
          <cell r="F1899" t="str">
            <v>8030302020</v>
          </cell>
          <cell r="G1899" t="str">
            <v>8030302020</v>
          </cell>
          <cell r="H1899">
            <v>0</v>
          </cell>
        </row>
        <row r="1900">
          <cell r="F1900" t="str">
            <v>8030303020</v>
          </cell>
          <cell r="G1900" t="str">
            <v>8030303020</v>
          </cell>
          <cell r="H1900">
            <v>0</v>
          </cell>
        </row>
        <row r="1901">
          <cell r="F1901" t="str">
            <v>8030501020</v>
          </cell>
          <cell r="G1901" t="str">
            <v>8030501020</v>
          </cell>
          <cell r="H1901">
            <v>0</v>
          </cell>
        </row>
        <row r="1902">
          <cell r="F1902" t="str">
            <v>8030991022</v>
          </cell>
          <cell r="G1902" t="str">
            <v>8030991022</v>
          </cell>
          <cell r="H1902">
            <v>0</v>
          </cell>
        </row>
        <row r="1903">
          <cell r="F1903" t="str">
            <v>8031103020</v>
          </cell>
          <cell r="G1903" t="str">
            <v>8031103020</v>
          </cell>
          <cell r="H1903">
            <v>0</v>
          </cell>
        </row>
        <row r="1904">
          <cell r="F1904" t="str">
            <v>8031203020</v>
          </cell>
          <cell r="G1904" t="str">
            <v>8031203020</v>
          </cell>
          <cell r="H1904">
            <v>0</v>
          </cell>
        </row>
        <row r="1905">
          <cell r="F1905" t="str">
            <v>8031301020</v>
          </cell>
          <cell r="G1905" t="str">
            <v>8031301020</v>
          </cell>
          <cell r="H1905">
            <v>0</v>
          </cell>
        </row>
        <row r="1906">
          <cell r="F1906" t="str">
            <v>8031302020</v>
          </cell>
          <cell r="G1906" t="str">
            <v>8031302020</v>
          </cell>
          <cell r="H1906">
            <v>0</v>
          </cell>
        </row>
        <row r="1907">
          <cell r="F1907" t="str">
            <v>8031303020</v>
          </cell>
          <cell r="G1907" t="str">
            <v>8031303020</v>
          </cell>
          <cell r="H1907">
            <v>0</v>
          </cell>
        </row>
        <row r="1908">
          <cell r="F1908" t="str">
            <v>8031991022</v>
          </cell>
          <cell r="G1908" t="str">
            <v>8031991022</v>
          </cell>
          <cell r="H1908">
            <v>0</v>
          </cell>
        </row>
        <row r="1909">
          <cell r="F1909" t="str">
            <v>8032201120</v>
          </cell>
          <cell r="G1909" t="str">
            <v>8032201120</v>
          </cell>
          <cell r="H1909">
            <v>0</v>
          </cell>
        </row>
        <row r="1910">
          <cell r="F1910" t="str">
            <v>8032304020</v>
          </cell>
          <cell r="G1910" t="str">
            <v>8032304020</v>
          </cell>
          <cell r="H1910">
            <v>0</v>
          </cell>
        </row>
        <row r="1911">
          <cell r="F1911" t="str">
            <v>8032991022</v>
          </cell>
          <cell r="G1911" t="str">
            <v>8032991022</v>
          </cell>
          <cell r="H1911">
            <v>0</v>
          </cell>
        </row>
        <row r="1912">
          <cell r="F1912" t="str">
            <v>8033991022</v>
          </cell>
          <cell r="G1912" t="str">
            <v>8033991022</v>
          </cell>
          <cell r="H1912">
            <v>0</v>
          </cell>
        </row>
        <row r="1913">
          <cell r="F1913" t="str">
            <v>8055101020</v>
          </cell>
          <cell r="G1913" t="str">
            <v>8055101020</v>
          </cell>
          <cell r="H1913">
            <v>0</v>
          </cell>
        </row>
        <row r="1914">
          <cell r="F1914" t="str">
            <v>8055201020</v>
          </cell>
          <cell r="G1914" t="str">
            <v>8055201020</v>
          </cell>
          <cell r="H1914">
            <v>0</v>
          </cell>
        </row>
        <row r="1915">
          <cell r="F1915" t="str">
            <v>8055303020</v>
          </cell>
          <cell r="G1915" t="str">
            <v>8055303020</v>
          </cell>
          <cell r="H1915">
            <v>0</v>
          </cell>
        </row>
        <row r="1916">
          <cell r="F1916" t="str">
            <v>8055991022</v>
          </cell>
          <cell r="G1916" t="str">
            <v>8055991022</v>
          </cell>
          <cell r="H1916">
            <v>0</v>
          </cell>
        </row>
        <row r="1917">
          <cell r="F1917" t="str">
            <v>8056101020</v>
          </cell>
          <cell r="G1917" t="str">
            <v>8056101020</v>
          </cell>
          <cell r="H1917">
            <v>0</v>
          </cell>
        </row>
        <row r="1918">
          <cell r="F1918" t="str">
            <v>8056303020</v>
          </cell>
          <cell r="G1918" t="str">
            <v>8056303020</v>
          </cell>
          <cell r="H1918">
            <v>0</v>
          </cell>
        </row>
        <row r="1919">
          <cell r="F1919" t="str">
            <v>8057101120</v>
          </cell>
          <cell r="G1919" t="str">
            <v>8057101120</v>
          </cell>
          <cell r="H1919">
            <v>0</v>
          </cell>
        </row>
        <row r="1920">
          <cell r="F1920" t="str">
            <v>8057303120</v>
          </cell>
          <cell r="G1920" t="str">
            <v>8057303120</v>
          </cell>
          <cell r="H1920">
            <v>0</v>
          </cell>
        </row>
        <row r="1921">
          <cell r="F1921" t="str">
            <v>8070980020</v>
          </cell>
          <cell r="G1921" t="str">
            <v>8070980020</v>
          </cell>
          <cell r="H1921">
            <v>0</v>
          </cell>
        </row>
        <row r="1922">
          <cell r="F1922" t="str">
            <v>8070990020</v>
          </cell>
          <cell r="G1922" t="str">
            <v>8070990020</v>
          </cell>
          <cell r="H1922">
            <v>0</v>
          </cell>
        </row>
        <row r="1923">
          <cell r="F1923" t="str">
            <v>8075980020</v>
          </cell>
          <cell r="G1923" t="str">
            <v>8075980020</v>
          </cell>
          <cell r="H1923">
            <v>0</v>
          </cell>
        </row>
        <row r="1924">
          <cell r="F1924" t="str">
            <v>8075990020</v>
          </cell>
          <cell r="G1924" t="str">
            <v>8075990020</v>
          </cell>
          <cell r="H1924">
            <v>0</v>
          </cell>
        </row>
        <row r="1925">
          <cell r="F1925" t="str">
            <v>8110000120</v>
          </cell>
          <cell r="G1925" t="str">
            <v>8110000120</v>
          </cell>
          <cell r="H1925">
            <v>0</v>
          </cell>
        </row>
        <row r="1926">
          <cell r="F1926" t="str">
            <v>8110000220</v>
          </cell>
          <cell r="G1926" t="str">
            <v>8110000220</v>
          </cell>
          <cell r="H1926">
            <v>0</v>
          </cell>
        </row>
        <row r="1927">
          <cell r="F1927" t="str">
            <v>8110000230</v>
          </cell>
          <cell r="G1927" t="str">
            <v>8110000230</v>
          </cell>
          <cell r="H1927">
            <v>0</v>
          </cell>
        </row>
        <row r="1928">
          <cell r="F1928" t="str">
            <v>8110000240</v>
          </cell>
          <cell r="G1928" t="str">
            <v>8110000240</v>
          </cell>
          <cell r="H1928">
            <v>0</v>
          </cell>
        </row>
        <row r="1929">
          <cell r="F1929" t="str">
            <v>8110000250</v>
          </cell>
          <cell r="G1929" t="str">
            <v>8110000250</v>
          </cell>
          <cell r="H1929">
            <v>0</v>
          </cell>
        </row>
        <row r="1930">
          <cell r="F1930" t="str">
            <v>8110000260</v>
          </cell>
          <cell r="G1930" t="str">
            <v>8110000260</v>
          </cell>
          <cell r="H1930">
            <v>0</v>
          </cell>
        </row>
        <row r="1931">
          <cell r="F1931" t="str">
            <v>8110000270</v>
          </cell>
          <cell r="G1931" t="str">
            <v>8110000270</v>
          </cell>
          <cell r="H1931">
            <v>0</v>
          </cell>
        </row>
        <row r="1932">
          <cell r="F1932" t="str">
            <v>8110000280</v>
          </cell>
          <cell r="G1932" t="str">
            <v>8110000280</v>
          </cell>
          <cell r="H1932">
            <v>0</v>
          </cell>
        </row>
        <row r="1933">
          <cell r="F1933" t="str">
            <v>8110000290</v>
          </cell>
          <cell r="G1933" t="str">
            <v>8110000290</v>
          </cell>
          <cell r="H1933">
            <v>0</v>
          </cell>
        </row>
        <row r="1934">
          <cell r="F1934" t="str">
            <v>8110000300</v>
          </cell>
          <cell r="G1934" t="str">
            <v>8110000300</v>
          </cell>
          <cell r="H1934">
            <v>0</v>
          </cell>
        </row>
        <row r="1935">
          <cell r="F1935" t="str">
            <v>8110000310</v>
          </cell>
          <cell r="G1935" t="str">
            <v>8110000310</v>
          </cell>
          <cell r="H1935">
            <v>0</v>
          </cell>
        </row>
        <row r="1936">
          <cell r="F1936" t="str">
            <v>8110000320</v>
          </cell>
          <cell r="G1936" t="str">
            <v>8110000320</v>
          </cell>
          <cell r="H1936">
            <v>0</v>
          </cell>
        </row>
        <row r="1937">
          <cell r="F1937" t="str">
            <v>8110000330</v>
          </cell>
          <cell r="G1937" t="str">
            <v>8110000330</v>
          </cell>
          <cell r="H1937">
            <v>0</v>
          </cell>
        </row>
        <row r="1938">
          <cell r="F1938" t="str">
            <v>8110000340</v>
          </cell>
          <cell r="G1938" t="str">
            <v>8110000340</v>
          </cell>
          <cell r="H1938">
            <v>0</v>
          </cell>
        </row>
        <row r="1939">
          <cell r="F1939" t="str">
            <v>8110000350</v>
          </cell>
          <cell r="G1939" t="str">
            <v>8110000350</v>
          </cell>
          <cell r="H1939">
            <v>0</v>
          </cell>
        </row>
        <row r="1940">
          <cell r="F1940" t="str">
            <v>8110000400</v>
          </cell>
          <cell r="G1940" t="str">
            <v>8110000400</v>
          </cell>
          <cell r="H1940">
            <v>0</v>
          </cell>
        </row>
        <row r="1941">
          <cell r="F1941" t="str">
            <v>8110000410</v>
          </cell>
          <cell r="G1941" t="str">
            <v>8110000410</v>
          </cell>
          <cell r="H1941">
            <v>0</v>
          </cell>
        </row>
        <row r="1942">
          <cell r="F1942" t="str">
            <v>8110000411</v>
          </cell>
          <cell r="G1942" t="str">
            <v>8110000411</v>
          </cell>
          <cell r="H1942">
            <v>0</v>
          </cell>
        </row>
        <row r="1943">
          <cell r="F1943" t="str">
            <v>8110000412</v>
          </cell>
          <cell r="G1943" t="str">
            <v>8110000412</v>
          </cell>
          <cell r="H1943">
            <v>0</v>
          </cell>
        </row>
        <row r="1944">
          <cell r="F1944" t="str">
            <v>8110000413</v>
          </cell>
          <cell r="G1944" t="str">
            <v>8110000413</v>
          </cell>
          <cell r="H1944">
            <v>0</v>
          </cell>
        </row>
        <row r="1945">
          <cell r="F1945" t="str">
            <v>8110000414</v>
          </cell>
          <cell r="G1945" t="str">
            <v>8110000414</v>
          </cell>
          <cell r="H1945">
            <v>0</v>
          </cell>
        </row>
        <row r="1946">
          <cell r="F1946" t="str">
            <v>8110000420</v>
          </cell>
          <cell r="G1946" t="str">
            <v>8110000420</v>
          </cell>
          <cell r="H1946">
            <v>0</v>
          </cell>
        </row>
        <row r="1947">
          <cell r="F1947" t="str">
            <v>8110000421</v>
          </cell>
          <cell r="G1947" t="str">
            <v>8110000421</v>
          </cell>
          <cell r="H1947">
            <v>0</v>
          </cell>
        </row>
        <row r="1948">
          <cell r="F1948" t="str">
            <v>8110000422</v>
          </cell>
          <cell r="G1948" t="str">
            <v>8110000422</v>
          </cell>
          <cell r="H1948">
            <v>0</v>
          </cell>
        </row>
        <row r="1949">
          <cell r="F1949" t="str">
            <v>8110000423</v>
          </cell>
          <cell r="G1949" t="str">
            <v>8110000423</v>
          </cell>
          <cell r="H1949">
            <v>0</v>
          </cell>
        </row>
        <row r="1950">
          <cell r="F1950" t="str">
            <v>8110000430</v>
          </cell>
          <cell r="G1950" t="str">
            <v>8110000430</v>
          </cell>
          <cell r="H1950">
            <v>0</v>
          </cell>
        </row>
        <row r="1951">
          <cell r="F1951" t="str">
            <v>8110000435</v>
          </cell>
          <cell r="G1951" t="str">
            <v>8110000435</v>
          </cell>
          <cell r="H1951">
            <v>0</v>
          </cell>
        </row>
        <row r="1952">
          <cell r="F1952" t="str">
            <v>8110051020</v>
          </cell>
          <cell r="G1952" t="str">
            <v>8110051020</v>
          </cell>
          <cell r="H1952">
            <v>0</v>
          </cell>
        </row>
        <row r="1953">
          <cell r="F1953" t="str">
            <v>8110300020</v>
          </cell>
          <cell r="G1953" t="str">
            <v>8110300020</v>
          </cell>
          <cell r="H1953">
            <v>0</v>
          </cell>
        </row>
        <row r="1954">
          <cell r="F1954" t="str">
            <v>8110500020</v>
          </cell>
          <cell r="G1954" t="str">
            <v>8110500020</v>
          </cell>
          <cell r="H1954">
            <v>0</v>
          </cell>
        </row>
        <row r="1955">
          <cell r="F1955" t="str">
            <v>8110600020</v>
          </cell>
          <cell r="G1955" t="str">
            <v>8110600020</v>
          </cell>
          <cell r="H1955">
            <v>0</v>
          </cell>
        </row>
        <row r="1956">
          <cell r="F1956" t="str">
            <v>8110990000</v>
          </cell>
          <cell r="G1956" t="str">
            <v>8110990000</v>
          </cell>
          <cell r="H1956">
            <v>0</v>
          </cell>
        </row>
        <row r="1957">
          <cell r="F1957" t="str">
            <v>8111000020</v>
          </cell>
          <cell r="G1957" t="str">
            <v>8111000020</v>
          </cell>
          <cell r="H1957">
            <v>0</v>
          </cell>
        </row>
        <row r="1958">
          <cell r="F1958" t="str">
            <v>8115000020</v>
          </cell>
          <cell r="G1958" t="str">
            <v>8115000020</v>
          </cell>
          <cell r="H1958">
            <v>0</v>
          </cell>
        </row>
        <row r="1959">
          <cell r="F1959" t="str">
            <v>8115100020</v>
          </cell>
          <cell r="G1959" t="str">
            <v>8115100020</v>
          </cell>
          <cell r="H1959">
            <v>0</v>
          </cell>
        </row>
        <row r="1960">
          <cell r="F1960" t="str">
            <v>8125104020</v>
          </cell>
          <cell r="G1960" t="str">
            <v>8125104020</v>
          </cell>
          <cell r="H1960">
            <v>0</v>
          </cell>
        </row>
        <row r="1961">
          <cell r="F1961" t="str">
            <v>8125104120</v>
          </cell>
          <cell r="G1961" t="str">
            <v>8125104120</v>
          </cell>
          <cell r="H1961">
            <v>0</v>
          </cell>
        </row>
        <row r="1962">
          <cell r="F1962" t="str">
            <v>8125104520</v>
          </cell>
          <cell r="G1962" t="str">
            <v>8125104520</v>
          </cell>
          <cell r="H1962">
            <v>0</v>
          </cell>
        </row>
        <row r="1963">
          <cell r="F1963" t="str">
            <v>8125104620</v>
          </cell>
          <cell r="G1963" t="str">
            <v>8125104620</v>
          </cell>
          <cell r="H1963">
            <v>0</v>
          </cell>
        </row>
        <row r="1964">
          <cell r="F1964" t="str">
            <v>8125204020</v>
          </cell>
          <cell r="G1964" t="str">
            <v>8125204020</v>
          </cell>
          <cell r="H1964">
            <v>0</v>
          </cell>
        </row>
        <row r="1965">
          <cell r="F1965" t="str">
            <v>8125204120</v>
          </cell>
          <cell r="G1965" t="str">
            <v>8125204120</v>
          </cell>
          <cell r="H1965">
            <v>0</v>
          </cell>
        </row>
        <row r="1966">
          <cell r="F1966" t="str">
            <v>8125204520</v>
          </cell>
          <cell r="G1966" t="str">
            <v>8125204520</v>
          </cell>
          <cell r="H1966">
            <v>0</v>
          </cell>
        </row>
        <row r="1967">
          <cell r="F1967" t="str">
            <v>8125204620</v>
          </cell>
          <cell r="G1967" t="str">
            <v>8125204620</v>
          </cell>
          <cell r="H1967">
            <v>0</v>
          </cell>
        </row>
        <row r="1968">
          <cell r="F1968" t="str">
            <v>8125304020</v>
          </cell>
          <cell r="G1968" t="str">
            <v>8125304020</v>
          </cell>
          <cell r="H1968">
            <v>0</v>
          </cell>
        </row>
        <row r="1969">
          <cell r="F1969" t="str">
            <v>8125304120</v>
          </cell>
          <cell r="G1969" t="str">
            <v>8125304120</v>
          </cell>
          <cell r="H1969">
            <v>0</v>
          </cell>
        </row>
        <row r="1970">
          <cell r="F1970" t="str">
            <v>8125304520</v>
          </cell>
          <cell r="G1970" t="str">
            <v>8125304520</v>
          </cell>
          <cell r="H1970">
            <v>0</v>
          </cell>
        </row>
        <row r="1971">
          <cell r="F1971" t="str">
            <v>8125304620</v>
          </cell>
          <cell r="G1971" t="str">
            <v>8125304620</v>
          </cell>
          <cell r="H1971">
            <v>0</v>
          </cell>
        </row>
        <row r="1972">
          <cell r="F1972" t="str">
            <v>8125404020</v>
          </cell>
          <cell r="G1972" t="str">
            <v>8125404020</v>
          </cell>
          <cell r="H1972">
            <v>0</v>
          </cell>
        </row>
        <row r="1973">
          <cell r="F1973" t="str">
            <v>8125404120</v>
          </cell>
          <cell r="G1973" t="str">
            <v>8125404120</v>
          </cell>
          <cell r="H1973">
            <v>0</v>
          </cell>
        </row>
        <row r="1974">
          <cell r="F1974" t="str">
            <v>8125404620</v>
          </cell>
          <cell r="G1974" t="str">
            <v>8125404620</v>
          </cell>
          <cell r="H1974">
            <v>0</v>
          </cell>
        </row>
        <row r="1975">
          <cell r="F1975" t="str">
            <v>8125500021</v>
          </cell>
          <cell r="G1975" t="str">
            <v>8125500021</v>
          </cell>
          <cell r="H1975">
            <v>0</v>
          </cell>
        </row>
        <row r="1976">
          <cell r="F1976" t="str">
            <v>8125500022</v>
          </cell>
          <cell r="G1976" t="str">
            <v>8125500022</v>
          </cell>
          <cell r="H1976">
            <v>0</v>
          </cell>
        </row>
        <row r="1977">
          <cell r="F1977" t="str">
            <v>8125994520</v>
          </cell>
          <cell r="G1977" t="str">
            <v>8125994520</v>
          </cell>
          <cell r="H1977">
            <v>0</v>
          </cell>
        </row>
        <row r="1978">
          <cell r="F1978" t="str">
            <v>8130103020</v>
          </cell>
          <cell r="G1978" t="str">
            <v>8130103020</v>
          </cell>
          <cell r="H1978">
            <v>0</v>
          </cell>
        </row>
        <row r="1979">
          <cell r="F1979" t="str">
            <v>8130201020</v>
          </cell>
          <cell r="G1979" t="str">
            <v>8130201020</v>
          </cell>
          <cell r="H1979">
            <v>0</v>
          </cell>
        </row>
        <row r="1980">
          <cell r="F1980" t="str">
            <v>8130301020</v>
          </cell>
          <cell r="G1980" t="str">
            <v>8130301020</v>
          </cell>
          <cell r="H1980">
            <v>0</v>
          </cell>
        </row>
        <row r="1981">
          <cell r="F1981" t="str">
            <v>8130302020</v>
          </cell>
          <cell r="G1981" t="str">
            <v>8130302020</v>
          </cell>
          <cell r="H1981">
            <v>0</v>
          </cell>
        </row>
        <row r="1982">
          <cell r="F1982" t="str">
            <v>8130303020</v>
          </cell>
          <cell r="G1982" t="str">
            <v>8130303020</v>
          </cell>
          <cell r="H1982">
            <v>0</v>
          </cell>
        </row>
        <row r="1983">
          <cell r="F1983" t="str">
            <v>8131101020</v>
          </cell>
          <cell r="G1983" t="str">
            <v>8131101020</v>
          </cell>
          <cell r="H1983">
            <v>0</v>
          </cell>
        </row>
        <row r="1984">
          <cell r="F1984" t="str">
            <v>8131103020</v>
          </cell>
          <cell r="G1984" t="str">
            <v>8131103020</v>
          </cell>
          <cell r="H1984">
            <v>0</v>
          </cell>
        </row>
        <row r="1985">
          <cell r="F1985" t="str">
            <v>8131203020</v>
          </cell>
          <cell r="G1985" t="str">
            <v>8131203020</v>
          </cell>
          <cell r="H1985">
            <v>0</v>
          </cell>
        </row>
        <row r="1986">
          <cell r="F1986" t="str">
            <v>8131301020</v>
          </cell>
          <cell r="G1986" t="str">
            <v>8131301020</v>
          </cell>
          <cell r="H1986">
            <v>0</v>
          </cell>
        </row>
        <row r="1987">
          <cell r="F1987" t="str">
            <v>8131302020</v>
          </cell>
          <cell r="G1987" t="str">
            <v>8131302020</v>
          </cell>
          <cell r="H1987">
            <v>0</v>
          </cell>
        </row>
        <row r="1988">
          <cell r="F1988" t="str">
            <v>8131303020</v>
          </cell>
          <cell r="G1988" t="str">
            <v>8131303020</v>
          </cell>
          <cell r="H1988">
            <v>0</v>
          </cell>
        </row>
        <row r="1989">
          <cell r="F1989" t="str">
            <v>8131994020</v>
          </cell>
          <cell r="G1989" t="str">
            <v>8131994020</v>
          </cell>
          <cell r="H1989">
            <v>0</v>
          </cell>
        </row>
        <row r="1990">
          <cell r="F1990" t="str">
            <v>8135000020</v>
          </cell>
          <cell r="G1990" t="str">
            <v>8135000020</v>
          </cell>
          <cell r="H1990">
            <v>0</v>
          </cell>
        </row>
        <row r="1991">
          <cell r="F1991" t="str">
            <v>8148101020</v>
          </cell>
          <cell r="G1991" t="str">
            <v>8148101020</v>
          </cell>
          <cell r="H1991">
            <v>0</v>
          </cell>
        </row>
        <row r="1992">
          <cell r="F1992" t="str">
            <v>8155201020</v>
          </cell>
          <cell r="G1992" t="str">
            <v>8155201020</v>
          </cell>
          <cell r="H1992">
            <v>0</v>
          </cell>
        </row>
        <row r="1993">
          <cell r="F1993" t="str">
            <v>8155303020</v>
          </cell>
          <cell r="G1993" t="str">
            <v>8155303020</v>
          </cell>
          <cell r="H1993">
            <v>0</v>
          </cell>
        </row>
        <row r="1994">
          <cell r="F1994" t="str">
            <v>8156101020</v>
          </cell>
          <cell r="G1994" t="str">
            <v>8156101020</v>
          </cell>
          <cell r="H1994">
            <v>0</v>
          </cell>
        </row>
        <row r="1995">
          <cell r="F1995" t="str">
            <v>8156201020</v>
          </cell>
          <cell r="G1995" t="str">
            <v>8156201020</v>
          </cell>
          <cell r="H1995">
            <v>0</v>
          </cell>
        </row>
        <row r="1996">
          <cell r="F1996" t="str">
            <v>8156303020</v>
          </cell>
          <cell r="G1996" t="str">
            <v>8156303020</v>
          </cell>
          <cell r="H1996">
            <v>0</v>
          </cell>
        </row>
        <row r="1997">
          <cell r="F1997" t="str">
            <v>8160100020</v>
          </cell>
          <cell r="G1997" t="str">
            <v>8160100020</v>
          </cell>
          <cell r="H1997">
            <v>0</v>
          </cell>
        </row>
        <row r="1998">
          <cell r="F1998" t="str">
            <v>8160200020</v>
          </cell>
          <cell r="G1998" t="str">
            <v>8160200020</v>
          </cell>
          <cell r="H1998">
            <v>0</v>
          </cell>
        </row>
        <row r="1999">
          <cell r="F1999" t="str">
            <v>8170980020</v>
          </cell>
          <cell r="G1999" t="str">
            <v>8170980020</v>
          </cell>
          <cell r="H1999">
            <v>0</v>
          </cell>
        </row>
        <row r="2000">
          <cell r="F2000" t="str">
            <v>8175980020</v>
          </cell>
          <cell r="G2000" t="str">
            <v>8175980020</v>
          </cell>
          <cell r="H2000">
            <v>0</v>
          </cell>
        </row>
        <row r="2001">
          <cell r="F2001" t="str">
            <v>8180990020</v>
          </cell>
          <cell r="G2001" t="str">
            <v>8180990020</v>
          </cell>
          <cell r="H2001">
            <v>0</v>
          </cell>
        </row>
        <row r="2002">
          <cell r="F2002" t="str">
            <v>8185990020</v>
          </cell>
          <cell r="G2002" t="str">
            <v>8185990020</v>
          </cell>
          <cell r="H2002">
            <v>0</v>
          </cell>
        </row>
        <row r="2003">
          <cell r="F2003" t="str">
            <v>8190100020</v>
          </cell>
          <cell r="G2003" t="str">
            <v>8190100020</v>
          </cell>
          <cell r="H2003">
            <v>0</v>
          </cell>
        </row>
        <row r="2004">
          <cell r="F2004" t="str">
            <v>8190200020</v>
          </cell>
          <cell r="G2004" t="str">
            <v>8190200020</v>
          </cell>
          <cell r="H2004">
            <v>0</v>
          </cell>
        </row>
        <row r="2005">
          <cell r="F2005" t="str">
            <v>8195000020</v>
          </cell>
          <cell r="G2005" t="str">
            <v>8195000020</v>
          </cell>
          <cell r="H2005">
            <v>0</v>
          </cell>
        </row>
        <row r="2006">
          <cell r="F2006" t="str">
            <v>8510000020</v>
          </cell>
          <cell r="G2006" t="str">
            <v>8510000020</v>
          </cell>
          <cell r="H2006">
            <v>0</v>
          </cell>
        </row>
        <row r="2007">
          <cell r="F2007" t="str">
            <v>8510000120</v>
          </cell>
          <cell r="G2007" t="str">
            <v>8510000120</v>
          </cell>
          <cell r="H2007">
            <v>0</v>
          </cell>
        </row>
        <row r="2008">
          <cell r="F2008" t="str">
            <v>8510000125</v>
          </cell>
          <cell r="G2008" t="str">
            <v>8510000125</v>
          </cell>
          <cell r="H2008">
            <v>0</v>
          </cell>
        </row>
        <row r="2009">
          <cell r="F2009" t="str">
            <v>8510000220</v>
          </cell>
          <cell r="G2009" t="str">
            <v>8510000220</v>
          </cell>
          <cell r="H2009">
            <v>0</v>
          </cell>
        </row>
        <row r="2010">
          <cell r="F2010" t="str">
            <v>8510000320</v>
          </cell>
          <cell r="G2010" t="str">
            <v>8510000320</v>
          </cell>
          <cell r="H2010">
            <v>0</v>
          </cell>
        </row>
        <row r="2011">
          <cell r="F2011" t="str">
            <v>8510000420</v>
          </cell>
          <cell r="G2011" t="str">
            <v>8510000420</v>
          </cell>
          <cell r="H2011">
            <v>0</v>
          </cell>
        </row>
        <row r="2012">
          <cell r="F2012" t="str">
            <v>8520000020</v>
          </cell>
          <cell r="G2012" t="str">
            <v>8520000020</v>
          </cell>
          <cell r="H2012">
            <v>0</v>
          </cell>
        </row>
        <row r="2013">
          <cell r="F2013" t="str">
            <v>8520000520</v>
          </cell>
          <cell r="G2013" t="str">
            <v>8520000520</v>
          </cell>
          <cell r="H2013">
            <v>0</v>
          </cell>
        </row>
        <row r="2014">
          <cell r="F2014" t="str">
            <v>8520000620</v>
          </cell>
          <cell r="G2014" t="str">
            <v>8520000620</v>
          </cell>
          <cell r="H2014">
            <v>0</v>
          </cell>
        </row>
        <row r="2015">
          <cell r="F2015" t="str">
            <v>8520000720</v>
          </cell>
          <cell r="G2015" t="str">
            <v>8520000720</v>
          </cell>
          <cell r="H2015">
            <v>0</v>
          </cell>
        </row>
        <row r="2016">
          <cell r="F2016" t="str">
            <v>8530000120</v>
          </cell>
          <cell r="G2016" t="str">
            <v>8530000120</v>
          </cell>
          <cell r="H2016">
            <v>0</v>
          </cell>
        </row>
        <row r="2017">
          <cell r="F2017" t="str">
            <v>8530000220</v>
          </cell>
          <cell r="G2017" t="str">
            <v>8530000220</v>
          </cell>
          <cell r="H2017">
            <v>0</v>
          </cell>
        </row>
        <row r="2018">
          <cell r="F2018" t="str">
            <v>8530000320</v>
          </cell>
          <cell r="G2018" t="str">
            <v>8530000320</v>
          </cell>
          <cell r="H2018">
            <v>0</v>
          </cell>
        </row>
        <row r="2019">
          <cell r="F2019" t="str">
            <v>8530000420</v>
          </cell>
          <cell r="G2019" t="str">
            <v>8530000420</v>
          </cell>
          <cell r="H2019">
            <v>0</v>
          </cell>
        </row>
        <row r="2020">
          <cell r="F2020" t="str">
            <v>8530000520</v>
          </cell>
          <cell r="G2020" t="str">
            <v>8530000520</v>
          </cell>
          <cell r="H2020">
            <v>0</v>
          </cell>
        </row>
        <row r="2021">
          <cell r="F2021" t="str">
            <v>8530000620</v>
          </cell>
          <cell r="G2021" t="str">
            <v>8530000620</v>
          </cell>
          <cell r="H2021">
            <v>0</v>
          </cell>
        </row>
        <row r="2022">
          <cell r="F2022" t="str">
            <v>8530000720</v>
          </cell>
          <cell r="G2022" t="str">
            <v>8530000720</v>
          </cell>
          <cell r="H2022">
            <v>0</v>
          </cell>
        </row>
        <row r="2023">
          <cell r="F2023" t="str">
            <v>8530000820</v>
          </cell>
          <cell r="G2023" t="str">
            <v>8530000820</v>
          </cell>
          <cell r="H2023">
            <v>0</v>
          </cell>
        </row>
        <row r="2024">
          <cell r="F2024" t="str">
            <v>8530000920</v>
          </cell>
          <cell r="G2024" t="str">
            <v>8530000920</v>
          </cell>
          <cell r="H2024">
            <v>0</v>
          </cell>
        </row>
        <row r="2025">
          <cell r="F2025" t="str">
            <v>8530001120</v>
          </cell>
          <cell r="G2025" t="str">
            <v>8530001120</v>
          </cell>
          <cell r="H2025">
            <v>0</v>
          </cell>
        </row>
        <row r="2026">
          <cell r="F2026" t="str">
            <v>8530001220</v>
          </cell>
          <cell r="G2026" t="str">
            <v>8530001220</v>
          </cell>
          <cell r="H2026">
            <v>0</v>
          </cell>
        </row>
        <row r="2027">
          <cell r="F2027" t="str">
            <v>8530001320</v>
          </cell>
          <cell r="G2027" t="str">
            <v>8530001320</v>
          </cell>
          <cell r="H2027">
            <v>0</v>
          </cell>
        </row>
        <row r="2028">
          <cell r="F2028" t="str">
            <v>8530001420</v>
          </cell>
          <cell r="G2028" t="str">
            <v>8530001420</v>
          </cell>
          <cell r="H2028">
            <v>0</v>
          </cell>
        </row>
        <row r="2029">
          <cell r="F2029" t="str">
            <v>8530001520</v>
          </cell>
          <cell r="G2029" t="str">
            <v>8530001520</v>
          </cell>
          <cell r="H2029">
            <v>0</v>
          </cell>
        </row>
        <row r="2030">
          <cell r="F2030" t="str">
            <v>8530001620</v>
          </cell>
          <cell r="G2030" t="str">
            <v>8530001620</v>
          </cell>
          <cell r="H2030">
            <v>0</v>
          </cell>
        </row>
        <row r="2031">
          <cell r="F2031" t="str">
            <v>8530001720</v>
          </cell>
          <cell r="G2031" t="str">
            <v>8530001720</v>
          </cell>
          <cell r="H2031">
            <v>0</v>
          </cell>
        </row>
        <row r="2032">
          <cell r="F2032" t="str">
            <v>8530001920</v>
          </cell>
          <cell r="G2032" t="str">
            <v>8530001920</v>
          </cell>
          <cell r="H2032">
            <v>0</v>
          </cell>
        </row>
        <row r="2033">
          <cell r="F2033" t="str">
            <v>8530002020</v>
          </cell>
          <cell r="G2033" t="str">
            <v>8530002020</v>
          </cell>
          <cell r="H2033">
            <v>0</v>
          </cell>
        </row>
        <row r="2034">
          <cell r="F2034" t="str">
            <v>8530002120</v>
          </cell>
          <cell r="G2034" t="str">
            <v>8530002120</v>
          </cell>
          <cell r="H2034">
            <v>0</v>
          </cell>
        </row>
        <row r="2035">
          <cell r="F2035" t="str">
            <v>8530002220</v>
          </cell>
          <cell r="G2035" t="str">
            <v>8530002220</v>
          </cell>
          <cell r="H2035">
            <v>0</v>
          </cell>
        </row>
        <row r="2036">
          <cell r="F2036" t="str">
            <v>8530003000</v>
          </cell>
          <cell r="G2036" t="str">
            <v>8530003000</v>
          </cell>
          <cell r="H2036">
            <v>0</v>
          </cell>
        </row>
        <row r="2037">
          <cell r="F2037" t="str">
            <v>8540000020</v>
          </cell>
          <cell r="G2037" t="str">
            <v>8540000020</v>
          </cell>
          <cell r="H2037">
            <v>0</v>
          </cell>
        </row>
        <row r="2038">
          <cell r="F2038" t="str">
            <v>8550000020</v>
          </cell>
          <cell r="G2038" t="str">
            <v>8550000020</v>
          </cell>
          <cell r="H2038">
            <v>0</v>
          </cell>
        </row>
        <row r="2039">
          <cell r="F2039" t="str">
            <v>8550001020</v>
          </cell>
          <cell r="G2039" t="str">
            <v>8550001020</v>
          </cell>
          <cell r="H2039">
            <v>0</v>
          </cell>
        </row>
        <row r="2040">
          <cell r="F2040" t="str">
            <v>9023013070</v>
          </cell>
          <cell r="G2040" t="str">
            <v>9023013070</v>
          </cell>
          <cell r="H2040">
            <v>0</v>
          </cell>
        </row>
        <row r="2041">
          <cell r="F2041" t="str">
            <v>9051009060</v>
          </cell>
          <cell r="G2041" t="str">
            <v>9051009060</v>
          </cell>
          <cell r="H2041">
            <v>0</v>
          </cell>
        </row>
        <row r="2042">
          <cell r="F2042" t="str">
            <v>9988000100</v>
          </cell>
          <cell r="G2042" t="str">
            <v>9988000100</v>
          </cell>
          <cell r="H2042">
            <v>0</v>
          </cell>
        </row>
        <row r="2043">
          <cell r="F2043" t="str">
            <v>9988000200</v>
          </cell>
          <cell r="G2043" t="str">
            <v>9988000200</v>
          </cell>
          <cell r="H2043">
            <v>0</v>
          </cell>
        </row>
        <row r="2044">
          <cell r="F2044" t="str">
            <v>9988000300</v>
          </cell>
          <cell r="G2044" t="str">
            <v>9988000300</v>
          </cell>
          <cell r="H2044">
            <v>0</v>
          </cell>
        </row>
        <row r="2045">
          <cell r="F2045" t="str">
            <v>9988000400</v>
          </cell>
          <cell r="G2045" t="str">
            <v>9988000400</v>
          </cell>
          <cell r="H2045">
            <v>0</v>
          </cell>
        </row>
        <row r="2046">
          <cell r="F2046" t="str">
            <v>9988000500</v>
          </cell>
          <cell r="G2046" t="str">
            <v>9988000500</v>
          </cell>
          <cell r="H2046">
            <v>0</v>
          </cell>
        </row>
        <row r="2047">
          <cell r="F2047" t="str">
            <v>9988000600</v>
          </cell>
          <cell r="G2047" t="str">
            <v>9988000600</v>
          </cell>
          <cell r="H2047">
            <v>0</v>
          </cell>
        </row>
        <row r="2048">
          <cell r="F2048" t="str">
            <v>9988000610</v>
          </cell>
          <cell r="G2048" t="str">
            <v>9988000610</v>
          </cell>
          <cell r="H2048">
            <v>0</v>
          </cell>
        </row>
        <row r="2049">
          <cell r="F2049" t="str">
            <v>9988000620</v>
          </cell>
          <cell r="G2049" t="str">
            <v>9988000620</v>
          </cell>
          <cell r="H2049">
            <v>0</v>
          </cell>
        </row>
        <row r="2050">
          <cell r="F2050" t="str">
            <v>9999000000</v>
          </cell>
          <cell r="G2050" t="str">
            <v>9999000000</v>
          </cell>
          <cell r="H2050">
            <v>0</v>
          </cell>
        </row>
        <row r="2051">
          <cell r="F2051" t="str">
            <v>9999000100</v>
          </cell>
          <cell r="G2051" t="str">
            <v>9999000100</v>
          </cell>
          <cell r="H2051">
            <v>0</v>
          </cell>
        </row>
        <row r="2052">
          <cell r="F2052" t="str">
            <v>9999000150</v>
          </cell>
          <cell r="G2052" t="str">
            <v>9999000150</v>
          </cell>
          <cell r="H2052">
            <v>0</v>
          </cell>
        </row>
        <row r="2053">
          <cell r="F2053" t="str">
            <v>9999000200</v>
          </cell>
          <cell r="G2053" t="str">
            <v>9999000200</v>
          </cell>
          <cell r="H2053">
            <v>0</v>
          </cell>
        </row>
        <row r="2054">
          <cell r="F2054" t="str">
            <v>9999000300</v>
          </cell>
          <cell r="G2054" t="str">
            <v>9999000300</v>
          </cell>
          <cell r="H2054">
            <v>0</v>
          </cell>
        </row>
        <row r="2055">
          <cell r="F2055" t="str">
            <v>9999000400</v>
          </cell>
          <cell r="G2055" t="str">
            <v>9999000400</v>
          </cell>
          <cell r="H2055">
            <v>0</v>
          </cell>
        </row>
        <row r="2056">
          <cell r="F2056" t="str">
            <v>9999000410</v>
          </cell>
          <cell r="G2056" t="str">
            <v>9999000410</v>
          </cell>
          <cell r="H2056">
            <v>0</v>
          </cell>
        </row>
        <row r="2057">
          <cell r="F2057" t="str">
            <v>9999000420</v>
          </cell>
          <cell r="G2057" t="str">
            <v>9999000420</v>
          </cell>
          <cell r="H2057">
            <v>0</v>
          </cell>
        </row>
        <row r="2058">
          <cell r="F2058" t="str">
            <v>9999000500</v>
          </cell>
          <cell r="G2058" t="str">
            <v>9999000500</v>
          </cell>
          <cell r="H2058">
            <v>0</v>
          </cell>
        </row>
        <row r="2059">
          <cell r="F2059" t="str">
            <v>9999000510</v>
          </cell>
          <cell r="G2059" t="str">
            <v>9999000510</v>
          </cell>
          <cell r="H2059">
            <v>0</v>
          </cell>
        </row>
        <row r="2060">
          <cell r="F2060" t="str">
            <v>9999000520</v>
          </cell>
          <cell r="G2060" t="str">
            <v>9999000520</v>
          </cell>
          <cell r="H2060">
            <v>0</v>
          </cell>
        </row>
        <row r="2061">
          <cell r="F2061" t="str">
            <v>9999000530</v>
          </cell>
          <cell r="G2061" t="str">
            <v>9999000530</v>
          </cell>
          <cell r="H2061">
            <v>0</v>
          </cell>
        </row>
        <row r="2062">
          <cell r="F2062" t="str">
            <v>9999000600</v>
          </cell>
          <cell r="G2062" t="str">
            <v>9999000600</v>
          </cell>
          <cell r="H2062">
            <v>0</v>
          </cell>
        </row>
        <row r="2063">
          <cell r="F2063" t="str">
            <v>9999000610</v>
          </cell>
          <cell r="G2063" t="str">
            <v>9999000610</v>
          </cell>
          <cell r="H2063">
            <v>0</v>
          </cell>
        </row>
        <row r="2064">
          <cell r="F2064" t="str">
            <v>9999000620</v>
          </cell>
          <cell r="G2064" t="str">
            <v>9999000620</v>
          </cell>
          <cell r="H2064">
            <v>0</v>
          </cell>
        </row>
        <row r="2065">
          <cell r="F2065" t="str">
            <v>9999000700</v>
          </cell>
          <cell r="G2065" t="str">
            <v>9999000700</v>
          </cell>
          <cell r="H2065">
            <v>0</v>
          </cell>
        </row>
        <row r="2066">
          <cell r="F2066" t="str">
            <v>9999000710</v>
          </cell>
          <cell r="G2066" t="str">
            <v>9999000710</v>
          </cell>
          <cell r="H2066">
            <v>0</v>
          </cell>
        </row>
        <row r="2067">
          <cell r="F2067" t="str">
            <v>9999000800</v>
          </cell>
          <cell r="G2067" t="str">
            <v>9999000800</v>
          </cell>
          <cell r="H2067">
            <v>0</v>
          </cell>
        </row>
        <row r="2068">
          <cell r="F2068" t="str">
            <v>9999000810</v>
          </cell>
          <cell r="G2068" t="str">
            <v>9999000810</v>
          </cell>
          <cell r="H2068">
            <v>0</v>
          </cell>
        </row>
        <row r="2069">
          <cell r="F2069" t="str">
            <v>9999000900</v>
          </cell>
          <cell r="G2069" t="str">
            <v>9999000900</v>
          </cell>
          <cell r="H2069">
            <v>0</v>
          </cell>
        </row>
        <row r="2070">
          <cell r="F2070" t="str">
            <v>9999000910</v>
          </cell>
          <cell r="G2070" t="str">
            <v>9999000910</v>
          </cell>
          <cell r="H2070">
            <v>0</v>
          </cell>
        </row>
        <row r="2071">
          <cell r="F2071" t="str">
            <v>9999001000</v>
          </cell>
          <cell r="G2071" t="str">
            <v>9999001000</v>
          </cell>
          <cell r="H2071">
            <v>0</v>
          </cell>
        </row>
        <row r="2072">
          <cell r="F2072" t="str">
            <v>9999001050</v>
          </cell>
          <cell r="G2072" t="str">
            <v>9999001050</v>
          </cell>
          <cell r="H2072">
            <v>0</v>
          </cell>
        </row>
        <row r="2073">
          <cell r="F2073" t="str">
            <v>9999001060</v>
          </cell>
          <cell r="G2073" t="str">
            <v>9999001060</v>
          </cell>
          <cell r="H2073">
            <v>0</v>
          </cell>
        </row>
        <row r="2074">
          <cell r="F2074" t="str">
            <v>9999001070</v>
          </cell>
          <cell r="G2074" t="str">
            <v>9999001070</v>
          </cell>
          <cell r="H2074">
            <v>0</v>
          </cell>
        </row>
        <row r="2075">
          <cell r="F2075" t="str">
            <v>9999001071</v>
          </cell>
          <cell r="G2075" t="str">
            <v>9999001071</v>
          </cell>
          <cell r="H2075">
            <v>0</v>
          </cell>
        </row>
        <row r="2076">
          <cell r="F2076" t="str">
            <v>9999001072</v>
          </cell>
          <cell r="G2076" t="str">
            <v>9999001072</v>
          </cell>
          <cell r="H2076">
            <v>0</v>
          </cell>
        </row>
        <row r="2077">
          <cell r="F2077" t="str">
            <v>9999001073</v>
          </cell>
          <cell r="G2077" t="str">
            <v>9999001073</v>
          </cell>
          <cell r="H2077">
            <v>0</v>
          </cell>
        </row>
        <row r="2078">
          <cell r="F2078" t="str">
            <v>9999001074</v>
          </cell>
          <cell r="G2078" t="str">
            <v>9999001074</v>
          </cell>
          <cell r="H2078">
            <v>0</v>
          </cell>
        </row>
        <row r="2079">
          <cell r="F2079" t="str">
            <v>9999001075</v>
          </cell>
          <cell r="G2079" t="str">
            <v>9999001075</v>
          </cell>
          <cell r="H2079">
            <v>0</v>
          </cell>
        </row>
        <row r="2080">
          <cell r="F2080" t="str">
            <v>9999001076</v>
          </cell>
          <cell r="G2080" t="str">
            <v>9999001076</v>
          </cell>
          <cell r="H2080">
            <v>0</v>
          </cell>
        </row>
        <row r="2081">
          <cell r="F2081" t="str">
            <v>9999001077</v>
          </cell>
          <cell r="G2081" t="str">
            <v>9999001077</v>
          </cell>
          <cell r="H2081">
            <v>0</v>
          </cell>
        </row>
        <row r="2082">
          <cell r="F2082" t="str">
            <v>9999001078</v>
          </cell>
          <cell r="G2082" t="str">
            <v>9999001078</v>
          </cell>
          <cell r="H2082">
            <v>0</v>
          </cell>
        </row>
        <row r="2083">
          <cell r="F2083" t="str">
            <v>9999001100</v>
          </cell>
          <cell r="G2083" t="str">
            <v>9999001100</v>
          </cell>
          <cell r="H2083">
            <v>0</v>
          </cell>
        </row>
        <row r="2084">
          <cell r="F2084" t="str">
            <v>9999001110</v>
          </cell>
          <cell r="G2084" t="str">
            <v>9999001110</v>
          </cell>
          <cell r="H2084">
            <v>0</v>
          </cell>
        </row>
        <row r="2085">
          <cell r="F2085" t="str">
            <v>9999001120</v>
          </cell>
          <cell r="G2085" t="str">
            <v>9999001120</v>
          </cell>
          <cell r="H2085">
            <v>0</v>
          </cell>
        </row>
        <row r="2086">
          <cell r="F2086" t="str">
            <v>9999001130</v>
          </cell>
          <cell r="G2086" t="str">
            <v>9999001130</v>
          </cell>
          <cell r="H2086">
            <v>0</v>
          </cell>
        </row>
        <row r="2087">
          <cell r="F2087" t="str">
            <v>9999001140</v>
          </cell>
          <cell r="G2087" t="str">
            <v>9999001140</v>
          </cell>
          <cell r="H2087">
            <v>0</v>
          </cell>
        </row>
        <row r="2088">
          <cell r="F2088" t="str">
            <v>9999001200</v>
          </cell>
          <cell r="G2088" t="str">
            <v>9999001200</v>
          </cell>
          <cell r="H2088">
            <v>0</v>
          </cell>
        </row>
        <row r="2089">
          <cell r="F2089" t="str">
            <v>9999001300</v>
          </cell>
          <cell r="G2089" t="str">
            <v>9999001300</v>
          </cell>
          <cell r="H2089">
            <v>0</v>
          </cell>
        </row>
        <row r="2090">
          <cell r="F2090" t="str">
            <v>9999001400</v>
          </cell>
          <cell r="G2090" t="str">
            <v>9999001400</v>
          </cell>
          <cell r="H2090">
            <v>0</v>
          </cell>
        </row>
        <row r="2091">
          <cell r="F2091" t="str">
            <v>9999001500</v>
          </cell>
          <cell r="G2091" t="str">
            <v>9999001500</v>
          </cell>
          <cell r="H2091">
            <v>0</v>
          </cell>
        </row>
        <row r="2092">
          <cell r="F2092" t="str">
            <v>9999001600</v>
          </cell>
          <cell r="G2092" t="str">
            <v>9999001600</v>
          </cell>
          <cell r="H2092">
            <v>0</v>
          </cell>
        </row>
        <row r="2093">
          <cell r="F2093" t="str">
            <v>9999001700</v>
          </cell>
          <cell r="G2093" t="str">
            <v>9999001700</v>
          </cell>
          <cell r="H2093">
            <v>0</v>
          </cell>
        </row>
        <row r="2094">
          <cell r="F2094" t="str">
            <v>9999001800</v>
          </cell>
          <cell r="G2094" t="str">
            <v>9999001800</v>
          </cell>
          <cell r="H2094">
            <v>0</v>
          </cell>
        </row>
        <row r="2095">
          <cell r="F2095" t="str">
            <v>9999001900</v>
          </cell>
          <cell r="G2095" t="str">
            <v>9999001900</v>
          </cell>
          <cell r="H2095">
            <v>0</v>
          </cell>
        </row>
        <row r="2096">
          <cell r="F2096" t="str">
            <v>9999002000</v>
          </cell>
          <cell r="G2096" t="str">
            <v>9999002000</v>
          </cell>
          <cell r="H2096">
            <v>0</v>
          </cell>
        </row>
        <row r="2097">
          <cell r="F2097" t="str">
            <v>9999002100</v>
          </cell>
          <cell r="G2097" t="str">
            <v>9999002100</v>
          </cell>
          <cell r="H2097">
            <v>0</v>
          </cell>
        </row>
        <row r="2098">
          <cell r="F2098" t="str">
            <v>9999002200</v>
          </cell>
          <cell r="G2098" t="str">
            <v>9999002200</v>
          </cell>
          <cell r="H2098">
            <v>0</v>
          </cell>
        </row>
        <row r="2099">
          <cell r="F2099" t="str">
            <v>9999002300</v>
          </cell>
          <cell r="G2099" t="str">
            <v>9999002300</v>
          </cell>
          <cell r="H2099">
            <v>0</v>
          </cell>
        </row>
        <row r="2100">
          <cell r="F2100" t="str">
            <v>9999002400</v>
          </cell>
          <cell r="G2100" t="str">
            <v>9999002400</v>
          </cell>
          <cell r="H2100">
            <v>0</v>
          </cell>
        </row>
        <row r="2101">
          <cell r="F2101" t="str">
            <v>9999002500</v>
          </cell>
          <cell r="G2101" t="str">
            <v>9999002500</v>
          </cell>
          <cell r="H2101">
            <v>0</v>
          </cell>
        </row>
        <row r="2102">
          <cell r="F2102" t="str">
            <v>9999002600</v>
          </cell>
          <cell r="G2102" t="str">
            <v>9999002600</v>
          </cell>
          <cell r="H2102">
            <v>0</v>
          </cell>
        </row>
        <row r="2103">
          <cell r="F2103" t="str">
            <v>9999002700</v>
          </cell>
          <cell r="G2103" t="str">
            <v>9999002700</v>
          </cell>
          <cell r="H2103">
            <v>0</v>
          </cell>
        </row>
        <row r="2104">
          <cell r="F2104" t="str">
            <v>9999002800</v>
          </cell>
          <cell r="G2104" t="str">
            <v>9999002800</v>
          </cell>
          <cell r="H2104">
            <v>0</v>
          </cell>
        </row>
        <row r="2105">
          <cell r="F2105" t="str">
            <v>9999002802</v>
          </cell>
          <cell r="G2105" t="str">
            <v>9999002802</v>
          </cell>
          <cell r="H2105">
            <v>0</v>
          </cell>
        </row>
        <row r="2106">
          <cell r="F2106" t="str">
            <v>9999002900</v>
          </cell>
          <cell r="G2106" t="str">
            <v>9999002900</v>
          </cell>
          <cell r="H2106">
            <v>0</v>
          </cell>
        </row>
        <row r="2107">
          <cell r="F2107" t="str">
            <v>9999003000</v>
          </cell>
          <cell r="G2107" t="str">
            <v>9999003000</v>
          </cell>
          <cell r="H2107">
            <v>0</v>
          </cell>
        </row>
        <row r="2108">
          <cell r="F2108" t="str">
            <v>9999003010</v>
          </cell>
          <cell r="G2108" t="str">
            <v>9999003010</v>
          </cell>
          <cell r="H2108">
            <v>0</v>
          </cell>
        </row>
        <row r="2109">
          <cell r="F2109" t="str">
            <v>9999003020</v>
          </cell>
          <cell r="G2109" t="str">
            <v>9999003020</v>
          </cell>
          <cell r="H2109">
            <v>0</v>
          </cell>
        </row>
        <row r="2110">
          <cell r="F2110" t="str">
            <v>9999003100</v>
          </cell>
          <cell r="G2110" t="str">
            <v>9999003100</v>
          </cell>
          <cell r="H2110">
            <v>0</v>
          </cell>
        </row>
        <row r="2111">
          <cell r="F2111" t="str">
            <v>9999003200</v>
          </cell>
          <cell r="G2111" t="str">
            <v>9999003200</v>
          </cell>
          <cell r="H2111">
            <v>0</v>
          </cell>
        </row>
        <row r="2112">
          <cell r="F2112" t="str">
            <v>9999003300</v>
          </cell>
          <cell r="G2112" t="str">
            <v>9999003300</v>
          </cell>
          <cell r="H2112">
            <v>0</v>
          </cell>
        </row>
        <row r="2113">
          <cell r="F2113" t="str">
            <v>9999003310</v>
          </cell>
          <cell r="G2113" t="str">
            <v>9999003310</v>
          </cell>
          <cell r="H2113">
            <v>0</v>
          </cell>
        </row>
        <row r="2114">
          <cell r="F2114" t="str">
            <v>9999003320</v>
          </cell>
          <cell r="G2114" t="str">
            <v>9999003320</v>
          </cell>
          <cell r="H2114">
            <v>0</v>
          </cell>
        </row>
        <row r="2115">
          <cell r="F2115" t="str">
            <v>9999003400</v>
          </cell>
          <cell r="G2115" t="str">
            <v>9999003400</v>
          </cell>
          <cell r="H2115">
            <v>0</v>
          </cell>
        </row>
        <row r="2116">
          <cell r="F2116" t="str">
            <v>9999003500</v>
          </cell>
          <cell r="G2116" t="str">
            <v>9999003500</v>
          </cell>
          <cell r="H2116">
            <v>0</v>
          </cell>
        </row>
        <row r="2117">
          <cell r="F2117" t="str">
            <v>9999003510</v>
          </cell>
          <cell r="G2117" t="str">
            <v>9999003510</v>
          </cell>
          <cell r="H2117">
            <v>0</v>
          </cell>
        </row>
        <row r="2118">
          <cell r="F2118" t="str">
            <v>9999003520</v>
          </cell>
          <cell r="G2118" t="str">
            <v>9999003520</v>
          </cell>
          <cell r="H2118">
            <v>0</v>
          </cell>
        </row>
        <row r="2119">
          <cell r="F2119" t="str">
            <v>9999003530</v>
          </cell>
          <cell r="G2119" t="str">
            <v>9999003530</v>
          </cell>
          <cell r="H2119">
            <v>0</v>
          </cell>
        </row>
        <row r="2120">
          <cell r="F2120" t="str">
            <v>9999003540</v>
          </cell>
          <cell r="G2120" t="str">
            <v>9999003540</v>
          </cell>
          <cell r="H2120">
            <v>0</v>
          </cell>
        </row>
        <row r="2121">
          <cell r="F2121" t="str">
            <v>9999003541</v>
          </cell>
          <cell r="G2121" t="str">
            <v>9999003541</v>
          </cell>
          <cell r="H2121">
            <v>0</v>
          </cell>
        </row>
        <row r="2122">
          <cell r="F2122" t="str">
            <v>9999003550</v>
          </cell>
          <cell r="G2122" t="str">
            <v>9999003550</v>
          </cell>
          <cell r="H2122">
            <v>0</v>
          </cell>
        </row>
        <row r="2123">
          <cell r="F2123" t="str">
            <v>9999003560</v>
          </cell>
          <cell r="G2123" t="str">
            <v>9999003560</v>
          </cell>
          <cell r="H2123">
            <v>0</v>
          </cell>
        </row>
        <row r="2124">
          <cell r="F2124" t="str">
            <v>9999003570</v>
          </cell>
          <cell r="G2124" t="str">
            <v>9999003570</v>
          </cell>
          <cell r="H2124">
            <v>0</v>
          </cell>
        </row>
        <row r="2125">
          <cell r="F2125" t="str">
            <v>9999003580</v>
          </cell>
          <cell r="G2125" t="str">
            <v>9999003580</v>
          </cell>
          <cell r="H2125">
            <v>0</v>
          </cell>
        </row>
        <row r="2126">
          <cell r="F2126" t="str">
            <v>9999003590</v>
          </cell>
          <cell r="G2126" t="str">
            <v>9999003590</v>
          </cell>
          <cell r="H2126">
            <v>0</v>
          </cell>
        </row>
        <row r="2127">
          <cell r="F2127" t="str">
            <v>9999003591</v>
          </cell>
          <cell r="G2127" t="str">
            <v>9999003591</v>
          </cell>
          <cell r="H2127">
            <v>0</v>
          </cell>
        </row>
        <row r="2128">
          <cell r="F2128" t="str">
            <v>9999003600</v>
          </cell>
          <cell r="G2128" t="str">
            <v>9999003600</v>
          </cell>
          <cell r="H2128">
            <v>0</v>
          </cell>
        </row>
        <row r="2129">
          <cell r="F2129" t="str">
            <v>9999003601</v>
          </cell>
          <cell r="G2129" t="str">
            <v>9999003601</v>
          </cell>
          <cell r="H2129">
            <v>0</v>
          </cell>
        </row>
        <row r="2130">
          <cell r="F2130" t="str">
            <v>9999003602</v>
          </cell>
          <cell r="G2130" t="str">
            <v>9999003602</v>
          </cell>
          <cell r="H2130">
            <v>0</v>
          </cell>
        </row>
        <row r="2131">
          <cell r="F2131" t="str">
            <v>9999003603</v>
          </cell>
          <cell r="G2131" t="str">
            <v>9999003603</v>
          </cell>
          <cell r="H2131">
            <v>0</v>
          </cell>
        </row>
        <row r="2132">
          <cell r="F2132" t="str">
            <v>9999003610</v>
          </cell>
          <cell r="G2132" t="str">
            <v>9999003610</v>
          </cell>
          <cell r="H2132">
            <v>0</v>
          </cell>
        </row>
        <row r="2133">
          <cell r="F2133" t="str">
            <v>9999003620</v>
          </cell>
          <cell r="G2133" t="str">
            <v>9999003620</v>
          </cell>
          <cell r="H2133">
            <v>0</v>
          </cell>
        </row>
        <row r="2134">
          <cell r="F2134" t="str">
            <v>9999003630</v>
          </cell>
          <cell r="G2134" t="str">
            <v>9999003630</v>
          </cell>
          <cell r="H2134">
            <v>0</v>
          </cell>
        </row>
        <row r="2135">
          <cell r="F2135" t="str">
            <v>9999003700</v>
          </cell>
          <cell r="G2135" t="str">
            <v>9999003700</v>
          </cell>
          <cell r="H2135">
            <v>0</v>
          </cell>
        </row>
        <row r="2136">
          <cell r="F2136" t="str">
            <v>9999003800</v>
          </cell>
          <cell r="G2136" t="str">
            <v>9999003800</v>
          </cell>
          <cell r="H2136">
            <v>0</v>
          </cell>
        </row>
        <row r="2137">
          <cell r="F2137" t="str">
            <v>9999003900</v>
          </cell>
          <cell r="G2137" t="str">
            <v>9999003900</v>
          </cell>
          <cell r="H2137">
            <v>0</v>
          </cell>
        </row>
        <row r="2138">
          <cell r="F2138" t="str">
            <v>9999003950</v>
          </cell>
          <cell r="G2138" t="str">
            <v>9999003950</v>
          </cell>
          <cell r="H2138">
            <v>0</v>
          </cell>
        </row>
        <row r="2139">
          <cell r="F2139" t="str">
            <v>9999004000</v>
          </cell>
          <cell r="G2139" t="str">
            <v>9999004000</v>
          </cell>
          <cell r="H2139">
            <v>0</v>
          </cell>
        </row>
        <row r="2140">
          <cell r="F2140" t="str">
            <v>9999004100</v>
          </cell>
          <cell r="G2140" t="str">
            <v>9999004100</v>
          </cell>
          <cell r="H2140">
            <v>0</v>
          </cell>
        </row>
        <row r="2141">
          <cell r="F2141" t="str">
            <v>9999004200</v>
          </cell>
          <cell r="G2141" t="str">
            <v>9999004200</v>
          </cell>
          <cell r="H2141">
            <v>0</v>
          </cell>
        </row>
        <row r="2142">
          <cell r="F2142" t="str">
            <v>9999004210</v>
          </cell>
          <cell r="G2142" t="str">
            <v>9999004210</v>
          </cell>
          <cell r="H2142">
            <v>0</v>
          </cell>
        </row>
        <row r="2143">
          <cell r="F2143" t="str">
            <v>9999004300</v>
          </cell>
          <cell r="G2143" t="str">
            <v>9999004300</v>
          </cell>
          <cell r="H2143">
            <v>0</v>
          </cell>
        </row>
        <row r="2144">
          <cell r="F2144" t="str">
            <v>9999004400</v>
          </cell>
          <cell r="G2144" t="str">
            <v>9999004400</v>
          </cell>
          <cell r="H2144">
            <v>0</v>
          </cell>
        </row>
        <row r="2145">
          <cell r="F2145" t="str">
            <v>9999004500</v>
          </cell>
          <cell r="G2145" t="str">
            <v>9999004500</v>
          </cell>
          <cell r="H2145">
            <v>0</v>
          </cell>
        </row>
        <row r="2146">
          <cell r="F2146" t="str">
            <v>9999004600</v>
          </cell>
          <cell r="G2146" t="str">
            <v>9999004600</v>
          </cell>
          <cell r="H2146">
            <v>0</v>
          </cell>
        </row>
        <row r="2147">
          <cell r="F2147" t="str">
            <v>9999004700</v>
          </cell>
          <cell r="G2147" t="str">
            <v>9999004700</v>
          </cell>
          <cell r="H2147">
            <v>0</v>
          </cell>
        </row>
        <row r="2148">
          <cell r="F2148" t="str">
            <v>9999004701</v>
          </cell>
          <cell r="G2148" t="str">
            <v>9999004701</v>
          </cell>
          <cell r="H2148">
            <v>0</v>
          </cell>
        </row>
        <row r="2149">
          <cell r="F2149" t="str">
            <v>9999004702</v>
          </cell>
          <cell r="G2149" t="str">
            <v>9999004702</v>
          </cell>
          <cell r="H2149">
            <v>0</v>
          </cell>
        </row>
        <row r="2150">
          <cell r="F2150" t="str">
            <v>9999004703</v>
          </cell>
          <cell r="G2150" t="str">
            <v>9999004703</v>
          </cell>
          <cell r="H2150">
            <v>0</v>
          </cell>
        </row>
        <row r="2151">
          <cell r="F2151" t="str">
            <v>9999004710</v>
          </cell>
          <cell r="G2151" t="str">
            <v>9999004710</v>
          </cell>
          <cell r="H2151">
            <v>0</v>
          </cell>
        </row>
        <row r="2152">
          <cell r="F2152" t="str">
            <v>9999004720</v>
          </cell>
          <cell r="G2152" t="str">
            <v>9999004720</v>
          </cell>
          <cell r="H2152">
            <v>0</v>
          </cell>
        </row>
        <row r="2153">
          <cell r="F2153" t="str">
            <v>9999004730</v>
          </cell>
          <cell r="G2153" t="str">
            <v>9999004730</v>
          </cell>
          <cell r="H2153">
            <v>0</v>
          </cell>
        </row>
        <row r="2154">
          <cell r="F2154" t="str">
            <v>9999004740</v>
          </cell>
          <cell r="G2154" t="str">
            <v>9999004740</v>
          </cell>
          <cell r="H2154">
            <v>0</v>
          </cell>
        </row>
        <row r="2155">
          <cell r="F2155" t="str">
            <v>9999004750</v>
          </cell>
          <cell r="G2155" t="str">
            <v>9999004750</v>
          </cell>
          <cell r="H2155">
            <v>0</v>
          </cell>
        </row>
        <row r="2156">
          <cell r="F2156" t="str">
            <v>9999004800</v>
          </cell>
          <cell r="G2156" t="str">
            <v>9999004800</v>
          </cell>
          <cell r="H2156">
            <v>0</v>
          </cell>
        </row>
        <row r="2157">
          <cell r="F2157" t="str">
            <v>9999004810</v>
          </cell>
          <cell r="G2157" t="str">
            <v>9999004810</v>
          </cell>
          <cell r="H2157">
            <v>0</v>
          </cell>
        </row>
        <row r="2158">
          <cell r="F2158" t="str">
            <v>9999004820</v>
          </cell>
          <cell r="G2158" t="str">
            <v>9999004820</v>
          </cell>
          <cell r="H2158">
            <v>0</v>
          </cell>
        </row>
        <row r="2159">
          <cell r="F2159" t="str">
            <v>9999004830</v>
          </cell>
          <cell r="G2159" t="str">
            <v>9999004830</v>
          </cell>
          <cell r="H2159">
            <v>0</v>
          </cell>
        </row>
        <row r="2160">
          <cell r="F2160" t="str">
            <v>9999004840</v>
          </cell>
          <cell r="G2160" t="str">
            <v>9999004840</v>
          </cell>
          <cell r="H2160">
            <v>0</v>
          </cell>
        </row>
        <row r="2161">
          <cell r="F2161" t="str">
            <v>9999004850</v>
          </cell>
          <cell r="G2161" t="str">
            <v>9999004850</v>
          </cell>
          <cell r="H2161">
            <v>0</v>
          </cell>
        </row>
        <row r="2162">
          <cell r="F2162" t="str">
            <v>9999004860</v>
          </cell>
          <cell r="G2162" t="str">
            <v>9999004860</v>
          </cell>
          <cell r="H2162">
            <v>0</v>
          </cell>
        </row>
        <row r="2163">
          <cell r="F2163" t="str">
            <v>9999004870</v>
          </cell>
          <cell r="G2163" t="str">
            <v>9999004870</v>
          </cell>
          <cell r="H2163">
            <v>0</v>
          </cell>
        </row>
        <row r="2164">
          <cell r="F2164" t="str">
            <v>9999004900</v>
          </cell>
          <cell r="G2164" t="str">
            <v>9999004900</v>
          </cell>
          <cell r="H2164">
            <v>0</v>
          </cell>
        </row>
        <row r="2165">
          <cell r="F2165" t="str">
            <v>9999004910</v>
          </cell>
          <cell r="G2165" t="str">
            <v>9999004910</v>
          </cell>
          <cell r="H2165">
            <v>0</v>
          </cell>
        </row>
        <row r="2166">
          <cell r="F2166" t="str">
            <v>9999004920</v>
          </cell>
          <cell r="G2166" t="str">
            <v>9999004920</v>
          </cell>
          <cell r="H2166">
            <v>0</v>
          </cell>
        </row>
        <row r="2167">
          <cell r="F2167" t="str">
            <v>9999004930</v>
          </cell>
          <cell r="G2167" t="str">
            <v>9999004930</v>
          </cell>
          <cell r="H2167">
            <v>0</v>
          </cell>
        </row>
        <row r="2168">
          <cell r="F2168" t="str">
            <v>9999004940</v>
          </cell>
          <cell r="G2168" t="str">
            <v>9999004940</v>
          </cell>
          <cell r="H2168">
            <v>0</v>
          </cell>
        </row>
        <row r="2169">
          <cell r="F2169" t="str">
            <v>9999004950</v>
          </cell>
          <cell r="G2169" t="str">
            <v>9999004950</v>
          </cell>
          <cell r="H2169">
            <v>0</v>
          </cell>
        </row>
        <row r="2170">
          <cell r="F2170" t="str">
            <v>9999005000</v>
          </cell>
          <cell r="G2170" t="str">
            <v>9999005000</v>
          </cell>
          <cell r="H2170">
            <v>0</v>
          </cell>
        </row>
        <row r="2171">
          <cell r="F2171" t="str">
            <v>9999005010</v>
          </cell>
          <cell r="G2171" t="str">
            <v>9999005010</v>
          </cell>
          <cell r="H2171">
            <v>0</v>
          </cell>
        </row>
        <row r="2172">
          <cell r="F2172" t="str">
            <v>9999005011</v>
          </cell>
          <cell r="G2172" t="str">
            <v>9999005011</v>
          </cell>
          <cell r="H2172">
            <v>0</v>
          </cell>
        </row>
        <row r="2173">
          <cell r="F2173" t="str">
            <v>9999005012</v>
          </cell>
          <cell r="G2173" t="str">
            <v>9999005012</v>
          </cell>
          <cell r="H2173">
            <v>0</v>
          </cell>
        </row>
        <row r="2174">
          <cell r="F2174" t="str">
            <v>9999005020</v>
          </cell>
          <cell r="G2174" t="str">
            <v>9999005020</v>
          </cell>
          <cell r="H2174">
            <v>0</v>
          </cell>
        </row>
        <row r="2175">
          <cell r="F2175" t="str">
            <v>9999005030</v>
          </cell>
          <cell r="G2175" t="str">
            <v>9999005030</v>
          </cell>
          <cell r="H2175">
            <v>0</v>
          </cell>
        </row>
        <row r="2176">
          <cell r="F2176" t="str">
            <v>9999005040</v>
          </cell>
          <cell r="G2176" t="str">
            <v>9999005040</v>
          </cell>
          <cell r="H2176">
            <v>0</v>
          </cell>
        </row>
        <row r="2177">
          <cell r="F2177" t="str">
            <v>9999005050</v>
          </cell>
          <cell r="G2177" t="str">
            <v>9999005050</v>
          </cell>
          <cell r="H2177">
            <v>0</v>
          </cell>
        </row>
        <row r="2178">
          <cell r="F2178" t="str">
            <v>9999005060</v>
          </cell>
          <cell r="G2178" t="str">
            <v>9999005060</v>
          </cell>
          <cell r="H2178">
            <v>0</v>
          </cell>
        </row>
        <row r="2179">
          <cell r="F2179" t="str">
            <v>9999005061</v>
          </cell>
          <cell r="G2179" t="str">
            <v>9999005061</v>
          </cell>
          <cell r="H2179">
            <v>0</v>
          </cell>
        </row>
        <row r="2180">
          <cell r="F2180" t="str">
            <v>9999005063</v>
          </cell>
          <cell r="G2180" t="str">
            <v>9999005063</v>
          </cell>
          <cell r="H2180">
            <v>0</v>
          </cell>
        </row>
        <row r="2181">
          <cell r="F2181" t="str">
            <v>9999005070</v>
          </cell>
          <cell r="G2181" t="str">
            <v>9999005070</v>
          </cell>
          <cell r="H2181">
            <v>0</v>
          </cell>
        </row>
        <row r="2182">
          <cell r="F2182" t="str">
            <v>9999005080</v>
          </cell>
          <cell r="G2182" t="str">
            <v>9999005080</v>
          </cell>
          <cell r="H2182">
            <v>0</v>
          </cell>
        </row>
        <row r="2183">
          <cell r="F2183" t="str">
            <v>9999005081</v>
          </cell>
          <cell r="G2183" t="str">
            <v>9999005081</v>
          </cell>
          <cell r="H2183">
            <v>0</v>
          </cell>
        </row>
        <row r="2184">
          <cell r="F2184" t="str">
            <v>9999005082</v>
          </cell>
          <cell r="G2184" t="str">
            <v>9999005082</v>
          </cell>
          <cell r="H2184">
            <v>0</v>
          </cell>
        </row>
        <row r="2185">
          <cell r="F2185" t="str">
            <v>9999005085</v>
          </cell>
          <cell r="G2185" t="str">
            <v>9999005085</v>
          </cell>
          <cell r="H2185">
            <v>0</v>
          </cell>
        </row>
        <row r="2186">
          <cell r="F2186" t="str">
            <v>9999005090</v>
          </cell>
          <cell r="G2186" t="str">
            <v>9999005090</v>
          </cell>
          <cell r="H2186">
            <v>0</v>
          </cell>
        </row>
        <row r="2187">
          <cell r="F2187" t="str">
            <v>9999005100</v>
          </cell>
          <cell r="G2187" t="str">
            <v>9999005100</v>
          </cell>
          <cell r="H2187">
            <v>0</v>
          </cell>
        </row>
        <row r="2188">
          <cell r="F2188" t="str">
            <v>9999005110</v>
          </cell>
          <cell r="G2188" t="str">
            <v>9999005110</v>
          </cell>
          <cell r="H2188">
            <v>0</v>
          </cell>
        </row>
        <row r="2189">
          <cell r="F2189" t="str">
            <v>9999005120</v>
          </cell>
          <cell r="G2189" t="str">
            <v>9999005120</v>
          </cell>
          <cell r="H2189">
            <v>0</v>
          </cell>
        </row>
        <row r="2190">
          <cell r="F2190" t="str">
            <v>9999005130</v>
          </cell>
          <cell r="G2190" t="str">
            <v>9999005130</v>
          </cell>
          <cell r="H2190">
            <v>0</v>
          </cell>
        </row>
        <row r="2191">
          <cell r="F2191" t="str">
            <v>9999005140</v>
          </cell>
          <cell r="G2191" t="str">
            <v>9999005140</v>
          </cell>
          <cell r="H2191">
            <v>0</v>
          </cell>
        </row>
        <row r="2192">
          <cell r="F2192" t="str">
            <v>9999005150</v>
          </cell>
          <cell r="G2192" t="str">
            <v>9999005150</v>
          </cell>
          <cell r="H2192">
            <v>0</v>
          </cell>
        </row>
        <row r="2193">
          <cell r="F2193" t="str">
            <v>9999005160</v>
          </cell>
          <cell r="G2193" t="str">
            <v>9999005160</v>
          </cell>
          <cell r="H2193">
            <v>0</v>
          </cell>
        </row>
        <row r="2194">
          <cell r="F2194" t="str">
            <v>9999005200</v>
          </cell>
          <cell r="G2194" t="str">
            <v>9999005200</v>
          </cell>
          <cell r="H2194">
            <v>0</v>
          </cell>
        </row>
        <row r="2195">
          <cell r="F2195" t="str">
            <v>9999005300</v>
          </cell>
          <cell r="G2195" t="str">
            <v>9999005300</v>
          </cell>
          <cell r="H2195">
            <v>0</v>
          </cell>
        </row>
        <row r="2196">
          <cell r="F2196" t="str">
            <v>9999005400</v>
          </cell>
          <cell r="G2196" t="str">
            <v>9999005400</v>
          </cell>
          <cell r="H2196">
            <v>0</v>
          </cell>
        </row>
        <row r="2197">
          <cell r="F2197" t="str">
            <v>9999005500</v>
          </cell>
          <cell r="G2197" t="str">
            <v>9999005500</v>
          </cell>
          <cell r="H2197">
            <v>0</v>
          </cell>
        </row>
        <row r="2198">
          <cell r="F2198" t="str">
            <v>9999005510</v>
          </cell>
          <cell r="G2198" t="str">
            <v>9999005510</v>
          </cell>
          <cell r="H2198">
            <v>0</v>
          </cell>
        </row>
        <row r="2199">
          <cell r="F2199" t="str">
            <v>9999005520</v>
          </cell>
          <cell r="G2199" t="str">
            <v>9999005520</v>
          </cell>
          <cell r="H2199">
            <v>0</v>
          </cell>
        </row>
        <row r="2200">
          <cell r="F2200" t="str">
            <v>9999005525</v>
          </cell>
          <cell r="G2200" t="str">
            <v>9999005525</v>
          </cell>
          <cell r="H2200">
            <v>0</v>
          </cell>
        </row>
        <row r="2201">
          <cell r="F2201" t="str">
            <v>9999005526</v>
          </cell>
          <cell r="G2201" t="str">
            <v>9999005526</v>
          </cell>
          <cell r="H2201">
            <v>0</v>
          </cell>
        </row>
        <row r="2202">
          <cell r="F2202" t="str">
            <v>9999005527</v>
          </cell>
          <cell r="G2202" t="str">
            <v>9999005527</v>
          </cell>
          <cell r="H2202">
            <v>0</v>
          </cell>
        </row>
        <row r="2203">
          <cell r="F2203" t="str">
            <v>9999005528</v>
          </cell>
          <cell r="G2203" t="str">
            <v>9999005528</v>
          </cell>
          <cell r="H2203">
            <v>0</v>
          </cell>
        </row>
        <row r="2204">
          <cell r="F2204" t="str">
            <v>9999005530</v>
          </cell>
          <cell r="G2204" t="str">
            <v>9999005530</v>
          </cell>
          <cell r="H2204">
            <v>0</v>
          </cell>
        </row>
        <row r="2205">
          <cell r="F2205" t="str">
            <v>9999005531</v>
          </cell>
          <cell r="G2205" t="str">
            <v>9999005531</v>
          </cell>
          <cell r="H2205">
            <v>0</v>
          </cell>
        </row>
        <row r="2206">
          <cell r="F2206" t="str">
            <v>9999005532</v>
          </cell>
          <cell r="G2206" t="str">
            <v>9999005532</v>
          </cell>
          <cell r="H2206">
            <v>0</v>
          </cell>
        </row>
        <row r="2207">
          <cell r="F2207" t="str">
            <v>9999005533</v>
          </cell>
          <cell r="G2207" t="str">
            <v>9999005533</v>
          </cell>
          <cell r="H2207">
            <v>0</v>
          </cell>
        </row>
        <row r="2208">
          <cell r="F2208" t="str">
            <v>9999005534</v>
          </cell>
          <cell r="G2208" t="str">
            <v>9999005534</v>
          </cell>
          <cell r="H2208">
            <v>0</v>
          </cell>
        </row>
        <row r="2209">
          <cell r="F2209" t="str">
            <v>9999005535</v>
          </cell>
          <cell r="G2209" t="str">
            <v>9999005535</v>
          </cell>
          <cell r="H2209">
            <v>0</v>
          </cell>
        </row>
        <row r="2210">
          <cell r="F2210" t="str">
            <v>9999005536</v>
          </cell>
          <cell r="G2210" t="str">
            <v>9999005536</v>
          </cell>
          <cell r="H2210">
            <v>0</v>
          </cell>
        </row>
        <row r="2211">
          <cell r="F2211" t="str">
            <v>9999005540</v>
          </cell>
          <cell r="G2211" t="str">
            <v>9999005540</v>
          </cell>
          <cell r="H2211">
            <v>0</v>
          </cell>
        </row>
        <row r="2212">
          <cell r="F2212" t="str">
            <v>9999005541</v>
          </cell>
          <cell r="G2212" t="str">
            <v>9999005541</v>
          </cell>
          <cell r="H2212">
            <v>0</v>
          </cell>
        </row>
        <row r="2213">
          <cell r="F2213" t="str">
            <v>9999005542</v>
          </cell>
          <cell r="G2213" t="str">
            <v>9999005542</v>
          </cell>
          <cell r="H2213">
            <v>0</v>
          </cell>
        </row>
        <row r="2214">
          <cell r="F2214" t="str">
            <v>9999005543</v>
          </cell>
          <cell r="G2214" t="str">
            <v>9999005543</v>
          </cell>
          <cell r="H2214">
            <v>0</v>
          </cell>
        </row>
        <row r="2215">
          <cell r="F2215" t="str">
            <v>9999005544</v>
          </cell>
          <cell r="G2215" t="str">
            <v>9999005544</v>
          </cell>
          <cell r="H2215">
            <v>0</v>
          </cell>
        </row>
        <row r="2216">
          <cell r="F2216" t="str">
            <v>9999005550</v>
          </cell>
          <cell r="G2216" t="str">
            <v>9999005550</v>
          </cell>
          <cell r="H2216">
            <v>0</v>
          </cell>
        </row>
        <row r="2217">
          <cell r="F2217" t="str">
            <v>9999005551</v>
          </cell>
          <cell r="G2217" t="str">
            <v>9999005551</v>
          </cell>
          <cell r="H2217">
            <v>0</v>
          </cell>
        </row>
        <row r="2218">
          <cell r="F2218" t="str">
            <v>9999005552</v>
          </cell>
          <cell r="G2218" t="str">
            <v>9999005552</v>
          </cell>
          <cell r="H2218">
            <v>0</v>
          </cell>
        </row>
        <row r="2219">
          <cell r="F2219" t="str">
            <v>9999005561</v>
          </cell>
          <cell r="G2219" t="str">
            <v>9999005561</v>
          </cell>
          <cell r="H2219">
            <v>0</v>
          </cell>
        </row>
        <row r="2220">
          <cell r="F2220" t="str">
            <v>9999005562</v>
          </cell>
          <cell r="G2220" t="str">
            <v>9999005562</v>
          </cell>
          <cell r="H2220">
            <v>0</v>
          </cell>
        </row>
        <row r="2221">
          <cell r="F2221" t="str">
            <v>9999005563</v>
          </cell>
          <cell r="G2221" t="str">
            <v>9999005563</v>
          </cell>
          <cell r="H2221">
            <v>0</v>
          </cell>
        </row>
        <row r="2222">
          <cell r="F2222" t="str">
            <v>9999005564</v>
          </cell>
          <cell r="G2222" t="str">
            <v>9999005564</v>
          </cell>
          <cell r="H2222">
            <v>0</v>
          </cell>
        </row>
        <row r="2223">
          <cell r="F2223" t="str">
            <v>9999005565</v>
          </cell>
          <cell r="G2223" t="str">
            <v>9999005565</v>
          </cell>
          <cell r="H2223">
            <v>0</v>
          </cell>
        </row>
        <row r="2224">
          <cell r="F2224" t="str">
            <v>9999005566</v>
          </cell>
          <cell r="G2224" t="str">
            <v>9999005566</v>
          </cell>
          <cell r="H2224">
            <v>0</v>
          </cell>
        </row>
        <row r="2225">
          <cell r="F2225" t="str">
            <v>9999005567</v>
          </cell>
          <cell r="G2225" t="str">
            <v>9999005567</v>
          </cell>
          <cell r="H2225">
            <v>0</v>
          </cell>
        </row>
        <row r="2226">
          <cell r="F2226" t="str">
            <v>9999005568</v>
          </cell>
          <cell r="G2226" t="str">
            <v>9999005568</v>
          </cell>
          <cell r="H2226">
            <v>0</v>
          </cell>
        </row>
        <row r="2227">
          <cell r="F2227" t="str">
            <v>9999005569</v>
          </cell>
          <cell r="G2227" t="str">
            <v>9999005569</v>
          </cell>
          <cell r="H2227">
            <v>0</v>
          </cell>
        </row>
        <row r="2228">
          <cell r="F2228" t="str">
            <v>9999005570</v>
          </cell>
          <cell r="G2228" t="str">
            <v>9999005570</v>
          </cell>
          <cell r="H2228">
            <v>0</v>
          </cell>
        </row>
        <row r="2229">
          <cell r="F2229" t="str">
            <v>9999005580</v>
          </cell>
          <cell r="G2229" t="str">
            <v>9999005580</v>
          </cell>
          <cell r="H2229">
            <v>0</v>
          </cell>
        </row>
        <row r="2230">
          <cell r="F2230" t="str">
            <v>9999005582</v>
          </cell>
          <cell r="G2230" t="str">
            <v>9999005582</v>
          </cell>
          <cell r="H2230">
            <v>0</v>
          </cell>
        </row>
        <row r="2231">
          <cell r="F2231" t="str">
            <v>9999005583</v>
          </cell>
          <cell r="G2231" t="str">
            <v>9999005583</v>
          </cell>
          <cell r="H2231">
            <v>0</v>
          </cell>
        </row>
        <row r="2232">
          <cell r="F2232" t="str">
            <v>9999005584</v>
          </cell>
          <cell r="G2232" t="str">
            <v>9999005584</v>
          </cell>
          <cell r="H2232">
            <v>0</v>
          </cell>
        </row>
        <row r="2233">
          <cell r="F2233" t="str">
            <v>9999005585</v>
          </cell>
          <cell r="G2233" t="str">
            <v>9999005585</v>
          </cell>
          <cell r="H2233">
            <v>0</v>
          </cell>
        </row>
        <row r="2234">
          <cell r="F2234" t="str">
            <v>9999005586</v>
          </cell>
          <cell r="G2234" t="str">
            <v>9999005586</v>
          </cell>
          <cell r="H2234">
            <v>0</v>
          </cell>
        </row>
        <row r="2235">
          <cell r="F2235" t="str">
            <v>9999005587</v>
          </cell>
          <cell r="G2235" t="str">
            <v>9999005587</v>
          </cell>
          <cell r="H2235">
            <v>0</v>
          </cell>
        </row>
        <row r="2236">
          <cell r="F2236" t="str">
            <v>9999005588</v>
          </cell>
          <cell r="G2236" t="str">
            <v>9999005588</v>
          </cell>
          <cell r="H2236">
            <v>0</v>
          </cell>
        </row>
        <row r="2237">
          <cell r="F2237" t="str">
            <v>9999005589</v>
          </cell>
          <cell r="G2237" t="str">
            <v>9999005589</v>
          </cell>
          <cell r="H2237">
            <v>0</v>
          </cell>
        </row>
        <row r="2238">
          <cell r="F2238" t="str">
            <v>9999005590</v>
          </cell>
          <cell r="G2238" t="str">
            <v>9999005590</v>
          </cell>
          <cell r="H2238">
            <v>0</v>
          </cell>
        </row>
        <row r="2239">
          <cell r="F2239" t="str">
            <v>9999005591</v>
          </cell>
          <cell r="G2239" t="str">
            <v>9999005591</v>
          </cell>
          <cell r="H2239">
            <v>0</v>
          </cell>
        </row>
        <row r="2240">
          <cell r="F2240" t="str">
            <v>9999005592</v>
          </cell>
          <cell r="G2240" t="str">
            <v>9999005592</v>
          </cell>
          <cell r="H2240">
            <v>0</v>
          </cell>
        </row>
        <row r="2241">
          <cell r="F2241" t="str">
            <v>9999005593</v>
          </cell>
          <cell r="G2241" t="str">
            <v>9999005593</v>
          </cell>
          <cell r="H2241">
            <v>0</v>
          </cell>
        </row>
        <row r="2242">
          <cell r="F2242" t="str">
            <v>9999005594</v>
          </cell>
          <cell r="G2242" t="str">
            <v>9999005594</v>
          </cell>
          <cell r="H2242">
            <v>0</v>
          </cell>
        </row>
        <row r="2243">
          <cell r="F2243" t="str">
            <v>9999005595</v>
          </cell>
          <cell r="G2243" t="str">
            <v>9999005595</v>
          </cell>
          <cell r="H2243">
            <v>0</v>
          </cell>
        </row>
        <row r="2244">
          <cell r="F2244" t="str">
            <v>9999005596</v>
          </cell>
          <cell r="G2244" t="str">
            <v>9999005596</v>
          </cell>
          <cell r="H2244">
            <v>0</v>
          </cell>
        </row>
        <row r="2245">
          <cell r="F2245" t="str">
            <v>9999005600</v>
          </cell>
          <cell r="G2245" t="str">
            <v>9999005600</v>
          </cell>
          <cell r="H2245">
            <v>0</v>
          </cell>
        </row>
        <row r="2246">
          <cell r="F2246" t="str">
            <v>9999005700</v>
          </cell>
          <cell r="G2246" t="str">
            <v>9999005700</v>
          </cell>
          <cell r="H2246">
            <v>0</v>
          </cell>
        </row>
        <row r="2247">
          <cell r="F2247" t="str">
            <v>9999005800</v>
          </cell>
          <cell r="G2247" t="str">
            <v>9999005800</v>
          </cell>
          <cell r="H2247">
            <v>0</v>
          </cell>
        </row>
        <row r="2248">
          <cell r="F2248" t="str">
            <v>9999005900</v>
          </cell>
          <cell r="G2248" t="str">
            <v>9999005900</v>
          </cell>
          <cell r="H2248">
            <v>0</v>
          </cell>
        </row>
        <row r="2249">
          <cell r="F2249" t="str">
            <v>9999006000</v>
          </cell>
          <cell r="G2249" t="str">
            <v>9999006000</v>
          </cell>
          <cell r="H2249">
            <v>0</v>
          </cell>
        </row>
        <row r="2250">
          <cell r="F2250" t="str">
            <v>9999006100</v>
          </cell>
          <cell r="G2250" t="str">
            <v>9999006100</v>
          </cell>
          <cell r="H2250">
            <v>0</v>
          </cell>
        </row>
        <row r="2251">
          <cell r="F2251" t="str">
            <v>9999006110</v>
          </cell>
          <cell r="G2251" t="str">
            <v>9999006110</v>
          </cell>
          <cell r="H2251">
            <v>0</v>
          </cell>
        </row>
        <row r="2252">
          <cell r="F2252" t="str">
            <v>9999006200</v>
          </cell>
          <cell r="G2252" t="str">
            <v>9999006200</v>
          </cell>
          <cell r="H2252">
            <v>0</v>
          </cell>
        </row>
        <row r="2253">
          <cell r="F2253" t="str">
            <v>9999006210</v>
          </cell>
          <cell r="G2253" t="str">
            <v>9999006210</v>
          </cell>
          <cell r="H2253">
            <v>0</v>
          </cell>
        </row>
        <row r="2254">
          <cell r="F2254" t="str">
            <v>9999006220</v>
          </cell>
          <cell r="G2254" t="str">
            <v>9999006220</v>
          </cell>
          <cell r="H2254">
            <v>0</v>
          </cell>
        </row>
        <row r="2255">
          <cell r="F2255" t="str">
            <v>9999006230</v>
          </cell>
          <cell r="G2255" t="str">
            <v>9999006230</v>
          </cell>
          <cell r="H2255">
            <v>0</v>
          </cell>
        </row>
        <row r="2256">
          <cell r="F2256" t="str">
            <v>9999006240</v>
          </cell>
          <cell r="G2256" t="str">
            <v>9999006240</v>
          </cell>
          <cell r="H2256">
            <v>0</v>
          </cell>
        </row>
        <row r="2257">
          <cell r="F2257" t="str">
            <v>9999006250</v>
          </cell>
          <cell r="G2257" t="str">
            <v>9999006250</v>
          </cell>
          <cell r="H2257">
            <v>0</v>
          </cell>
        </row>
        <row r="2258">
          <cell r="F2258" t="str">
            <v>9999006260</v>
          </cell>
          <cell r="G2258" t="str">
            <v>9999006260</v>
          </cell>
          <cell r="H2258">
            <v>0</v>
          </cell>
        </row>
        <row r="2259">
          <cell r="F2259" t="str">
            <v>9999006270</v>
          </cell>
          <cell r="G2259" t="str">
            <v>9999006270</v>
          </cell>
          <cell r="H2259">
            <v>0</v>
          </cell>
        </row>
        <row r="2260">
          <cell r="F2260" t="str">
            <v>9999006280</v>
          </cell>
          <cell r="G2260" t="str">
            <v>9999006280</v>
          </cell>
          <cell r="H2260">
            <v>0</v>
          </cell>
        </row>
        <row r="2261">
          <cell r="F2261" t="str">
            <v>9999006290</v>
          </cell>
          <cell r="G2261" t="str">
            <v>9999006290</v>
          </cell>
          <cell r="H2261">
            <v>0</v>
          </cell>
        </row>
        <row r="2262">
          <cell r="F2262" t="str">
            <v>9999006291</v>
          </cell>
          <cell r="G2262" t="str">
            <v>9999006291</v>
          </cell>
          <cell r="H2262">
            <v>0</v>
          </cell>
        </row>
        <row r="2263">
          <cell r="F2263" t="str">
            <v>9999006292</v>
          </cell>
          <cell r="G2263" t="str">
            <v>9999006292</v>
          </cell>
          <cell r="H2263">
            <v>0</v>
          </cell>
        </row>
        <row r="2264">
          <cell r="F2264" t="str">
            <v>9999006293</v>
          </cell>
          <cell r="G2264" t="str">
            <v>9999006293</v>
          </cell>
          <cell r="H2264">
            <v>0</v>
          </cell>
        </row>
        <row r="2265">
          <cell r="F2265" t="str">
            <v>9999006300</v>
          </cell>
          <cell r="G2265" t="str">
            <v>9999006300</v>
          </cell>
          <cell r="H2265">
            <v>0</v>
          </cell>
        </row>
        <row r="2266">
          <cell r="F2266" t="str">
            <v>9999006310</v>
          </cell>
          <cell r="G2266" t="str">
            <v>9999006310</v>
          </cell>
          <cell r="H2266">
            <v>0</v>
          </cell>
        </row>
        <row r="2267">
          <cell r="F2267" t="str">
            <v>9999006311</v>
          </cell>
          <cell r="G2267" t="str">
            <v>9999006311</v>
          </cell>
          <cell r="H2267">
            <v>0</v>
          </cell>
        </row>
        <row r="2268">
          <cell r="F2268" t="str">
            <v>9999006320</v>
          </cell>
          <cell r="G2268" t="str">
            <v>9999006320</v>
          </cell>
          <cell r="H2268">
            <v>0</v>
          </cell>
        </row>
        <row r="2269">
          <cell r="F2269" t="str">
            <v>9999006330</v>
          </cell>
          <cell r="G2269" t="str">
            <v>9999006330</v>
          </cell>
          <cell r="H2269">
            <v>0</v>
          </cell>
        </row>
        <row r="2270">
          <cell r="F2270" t="str">
            <v>9999006340</v>
          </cell>
          <cell r="G2270" t="str">
            <v>9999006340</v>
          </cell>
          <cell r="H2270">
            <v>0</v>
          </cell>
        </row>
        <row r="2271">
          <cell r="F2271" t="str">
            <v>9999006350</v>
          </cell>
          <cell r="G2271" t="str">
            <v>9999006350</v>
          </cell>
          <cell r="H2271">
            <v>0</v>
          </cell>
        </row>
        <row r="2272">
          <cell r="F2272" t="str">
            <v>9999006360</v>
          </cell>
          <cell r="G2272" t="str">
            <v>9999006360</v>
          </cell>
          <cell r="H2272">
            <v>0</v>
          </cell>
        </row>
        <row r="2273">
          <cell r="F2273" t="str">
            <v>9999006370</v>
          </cell>
          <cell r="G2273" t="str">
            <v>9999006370</v>
          </cell>
          <cell r="H2273">
            <v>0</v>
          </cell>
        </row>
        <row r="2274">
          <cell r="F2274" t="str">
            <v>9999006380</v>
          </cell>
          <cell r="G2274" t="str">
            <v>9999006380</v>
          </cell>
          <cell r="H2274">
            <v>0</v>
          </cell>
        </row>
        <row r="2275">
          <cell r="F2275" t="str">
            <v>9999006390</v>
          </cell>
          <cell r="G2275" t="str">
            <v>9999006390</v>
          </cell>
          <cell r="H2275">
            <v>0</v>
          </cell>
        </row>
        <row r="2276">
          <cell r="F2276" t="str">
            <v>9999006400</v>
          </cell>
          <cell r="G2276" t="str">
            <v>9999006400</v>
          </cell>
          <cell r="H2276">
            <v>0</v>
          </cell>
        </row>
        <row r="2277">
          <cell r="F2277" t="str">
            <v>9999006401</v>
          </cell>
          <cell r="G2277" t="str">
            <v>9999006401</v>
          </cell>
          <cell r="H2277">
            <v>0</v>
          </cell>
        </row>
        <row r="2278">
          <cell r="F2278" t="str">
            <v>9999006405</v>
          </cell>
          <cell r="G2278" t="str">
            <v>9999006405</v>
          </cell>
          <cell r="H2278">
            <v>0</v>
          </cell>
        </row>
        <row r="2279">
          <cell r="F2279" t="str">
            <v>9999006410</v>
          </cell>
          <cell r="G2279" t="str">
            <v>9999006410</v>
          </cell>
          <cell r="H2279">
            <v>0</v>
          </cell>
        </row>
        <row r="2280">
          <cell r="F2280" t="str">
            <v>9999006420</v>
          </cell>
          <cell r="G2280" t="str">
            <v>9999006420</v>
          </cell>
          <cell r="H2280">
            <v>0</v>
          </cell>
        </row>
        <row r="2281">
          <cell r="F2281" t="str">
            <v>9999006430</v>
          </cell>
          <cell r="G2281" t="str">
            <v>9999006430</v>
          </cell>
          <cell r="H2281">
            <v>0</v>
          </cell>
        </row>
        <row r="2282">
          <cell r="F2282" t="str">
            <v>9999006440</v>
          </cell>
          <cell r="G2282" t="str">
            <v>9999006440</v>
          </cell>
          <cell r="H2282">
            <v>0</v>
          </cell>
        </row>
        <row r="2283">
          <cell r="F2283" t="str">
            <v>9999006450</v>
          </cell>
          <cell r="G2283" t="str">
            <v>9999006450</v>
          </cell>
          <cell r="H2283">
            <v>0</v>
          </cell>
        </row>
        <row r="2284">
          <cell r="F2284" t="str">
            <v>9999006500</v>
          </cell>
          <cell r="G2284" t="str">
            <v>9999006500</v>
          </cell>
          <cell r="H2284">
            <v>0</v>
          </cell>
        </row>
        <row r="2285">
          <cell r="F2285" t="str">
            <v>9999006510</v>
          </cell>
          <cell r="G2285" t="str">
            <v>9999006510</v>
          </cell>
          <cell r="H2285">
            <v>0</v>
          </cell>
        </row>
        <row r="2286">
          <cell r="F2286" t="str">
            <v>9999006511</v>
          </cell>
          <cell r="G2286" t="str">
            <v>9999006511</v>
          </cell>
          <cell r="H2286">
            <v>0</v>
          </cell>
        </row>
        <row r="2287">
          <cell r="F2287" t="str">
            <v>9999006520</v>
          </cell>
          <cell r="G2287" t="str">
            <v>9999006520</v>
          </cell>
          <cell r="H2287">
            <v>0</v>
          </cell>
        </row>
        <row r="2288">
          <cell r="F2288" t="str">
            <v>9999006530</v>
          </cell>
          <cell r="G2288" t="str">
            <v>9999006530</v>
          </cell>
          <cell r="H2288">
            <v>0</v>
          </cell>
        </row>
        <row r="2289">
          <cell r="F2289" t="str">
            <v>9999006540</v>
          </cell>
          <cell r="G2289" t="str">
            <v>9999006540</v>
          </cell>
          <cell r="H2289">
            <v>0</v>
          </cell>
        </row>
        <row r="2290">
          <cell r="F2290" t="str">
            <v>9999006600</v>
          </cell>
          <cell r="G2290" t="str">
            <v>9999006600</v>
          </cell>
          <cell r="H2290">
            <v>0</v>
          </cell>
        </row>
        <row r="2291">
          <cell r="F2291" t="str">
            <v>9999006605</v>
          </cell>
          <cell r="G2291" t="str">
            <v>9999006605</v>
          </cell>
          <cell r="H2291">
            <v>0</v>
          </cell>
        </row>
        <row r="2292">
          <cell r="F2292" t="str">
            <v>9999006610</v>
          </cell>
          <cell r="G2292" t="str">
            <v>9999006610</v>
          </cell>
          <cell r="H2292">
            <v>0</v>
          </cell>
        </row>
        <row r="2293">
          <cell r="F2293" t="str">
            <v>9999006615</v>
          </cell>
          <cell r="G2293" t="str">
            <v>9999006615</v>
          </cell>
          <cell r="H2293">
            <v>0</v>
          </cell>
        </row>
        <row r="2294">
          <cell r="F2294" t="str">
            <v>9999006620</v>
          </cell>
          <cell r="G2294" t="str">
            <v>9999006620</v>
          </cell>
          <cell r="H2294">
            <v>0</v>
          </cell>
        </row>
        <row r="2295">
          <cell r="F2295" t="str">
            <v>9999006625</v>
          </cell>
          <cell r="G2295" t="str">
            <v>9999006625</v>
          </cell>
          <cell r="H2295">
            <v>0</v>
          </cell>
        </row>
        <row r="2296">
          <cell r="F2296" t="str">
            <v>9999006630</v>
          </cell>
          <cell r="G2296" t="str">
            <v>9999006630</v>
          </cell>
          <cell r="H2296">
            <v>0</v>
          </cell>
        </row>
        <row r="2297">
          <cell r="F2297" t="str">
            <v>9999006635</v>
          </cell>
          <cell r="G2297" t="str">
            <v>9999006635</v>
          </cell>
          <cell r="H2297">
            <v>0</v>
          </cell>
        </row>
        <row r="2298">
          <cell r="F2298" t="str">
            <v>9999006640</v>
          </cell>
          <cell r="G2298" t="str">
            <v>9999006640</v>
          </cell>
          <cell r="H2298">
            <v>0</v>
          </cell>
        </row>
        <row r="2299">
          <cell r="F2299" t="str">
            <v>9999006645</v>
          </cell>
          <cell r="G2299" t="str">
            <v>9999006645</v>
          </cell>
          <cell r="H2299">
            <v>0</v>
          </cell>
        </row>
        <row r="2300">
          <cell r="F2300" t="str">
            <v>9999006650</v>
          </cell>
          <cell r="G2300" t="str">
            <v>9999006650</v>
          </cell>
          <cell r="H2300">
            <v>0</v>
          </cell>
        </row>
        <row r="2301">
          <cell r="F2301" t="str">
            <v>9999006655</v>
          </cell>
          <cell r="G2301" t="str">
            <v>9999006655</v>
          </cell>
          <cell r="H2301">
            <v>0</v>
          </cell>
        </row>
        <row r="2302">
          <cell r="F2302" t="str">
            <v>9999006660</v>
          </cell>
          <cell r="G2302" t="str">
            <v>9999006660</v>
          </cell>
          <cell r="H2302">
            <v>0</v>
          </cell>
        </row>
        <row r="2303">
          <cell r="F2303" t="str">
            <v>9999006665</v>
          </cell>
          <cell r="G2303" t="str">
            <v>9999006665</v>
          </cell>
          <cell r="H2303">
            <v>0</v>
          </cell>
        </row>
        <row r="2304">
          <cell r="F2304" t="str">
            <v>9999006670</v>
          </cell>
          <cell r="G2304" t="str">
            <v>9999006670</v>
          </cell>
          <cell r="H2304">
            <v>0</v>
          </cell>
        </row>
        <row r="2305">
          <cell r="F2305" t="str">
            <v>9999006675</v>
          </cell>
          <cell r="G2305" t="str">
            <v>9999006675</v>
          </cell>
          <cell r="H2305">
            <v>0</v>
          </cell>
        </row>
        <row r="2306">
          <cell r="F2306" t="str">
            <v>9999006680</v>
          </cell>
          <cell r="G2306" t="str">
            <v>9999006680</v>
          </cell>
          <cell r="H2306">
            <v>0</v>
          </cell>
        </row>
        <row r="2307">
          <cell r="F2307" t="str">
            <v>9999006685</v>
          </cell>
          <cell r="G2307" t="str">
            <v>9999006685</v>
          </cell>
          <cell r="H2307">
            <v>0</v>
          </cell>
        </row>
        <row r="2308">
          <cell r="F2308" t="str">
            <v>9999006690</v>
          </cell>
          <cell r="G2308" t="str">
            <v>9999006690</v>
          </cell>
          <cell r="H2308">
            <v>0</v>
          </cell>
        </row>
        <row r="2309">
          <cell r="F2309" t="str">
            <v>9999006695</v>
          </cell>
          <cell r="G2309" t="str">
            <v>9999006695</v>
          </cell>
          <cell r="H2309">
            <v>0</v>
          </cell>
        </row>
        <row r="2310">
          <cell r="F2310" t="str">
            <v>9999006699</v>
          </cell>
          <cell r="G2310" t="str">
            <v>9999006699</v>
          </cell>
          <cell r="H2310">
            <v>0</v>
          </cell>
        </row>
        <row r="2311">
          <cell r="F2311" t="str">
            <v>9999006700</v>
          </cell>
          <cell r="G2311" t="str">
            <v>9999006700</v>
          </cell>
          <cell r="H2311">
            <v>0</v>
          </cell>
        </row>
        <row r="2312">
          <cell r="F2312" t="str">
            <v>9999006701</v>
          </cell>
          <cell r="G2312" t="str">
            <v>9999006701</v>
          </cell>
          <cell r="H2312">
            <v>0</v>
          </cell>
        </row>
        <row r="2313">
          <cell r="F2313" t="str">
            <v>9999006710</v>
          </cell>
          <cell r="G2313" t="str">
            <v>9999006710</v>
          </cell>
          <cell r="H2313">
            <v>0</v>
          </cell>
        </row>
        <row r="2314">
          <cell r="F2314" t="str">
            <v>9999006711</v>
          </cell>
          <cell r="G2314" t="str">
            <v>9999006711</v>
          </cell>
          <cell r="H2314">
            <v>0</v>
          </cell>
        </row>
        <row r="2315">
          <cell r="F2315" t="str">
            <v>9999006720</v>
          </cell>
          <cell r="G2315" t="str">
            <v>9999006720</v>
          </cell>
          <cell r="H2315">
            <v>0</v>
          </cell>
        </row>
        <row r="2316">
          <cell r="F2316" t="str">
            <v>9999006730</v>
          </cell>
          <cell r="G2316" t="str">
            <v>9999006730</v>
          </cell>
          <cell r="H2316">
            <v>0</v>
          </cell>
        </row>
        <row r="2317">
          <cell r="F2317" t="str">
            <v>9999006740</v>
          </cell>
          <cell r="G2317" t="str">
            <v>9999006740</v>
          </cell>
          <cell r="H2317">
            <v>0</v>
          </cell>
        </row>
        <row r="2318">
          <cell r="F2318" t="str">
            <v>9999006750</v>
          </cell>
          <cell r="G2318" t="str">
            <v>9999006750</v>
          </cell>
          <cell r="H2318">
            <v>0</v>
          </cell>
        </row>
        <row r="2319">
          <cell r="F2319" t="str">
            <v>9999006800</v>
          </cell>
          <cell r="G2319" t="str">
            <v>9999006800</v>
          </cell>
          <cell r="H2319">
            <v>0</v>
          </cell>
        </row>
        <row r="2320">
          <cell r="F2320" t="str">
            <v>9999006810</v>
          </cell>
          <cell r="G2320" t="str">
            <v>9999006810</v>
          </cell>
          <cell r="H2320">
            <v>0</v>
          </cell>
        </row>
        <row r="2321">
          <cell r="F2321" t="str">
            <v>9999006820</v>
          </cell>
          <cell r="G2321" t="str">
            <v>9999006820</v>
          </cell>
          <cell r="H2321">
            <v>0</v>
          </cell>
        </row>
        <row r="2322">
          <cell r="F2322" t="str">
            <v>9999006830</v>
          </cell>
          <cell r="G2322" t="str">
            <v>9999006830</v>
          </cell>
          <cell r="H2322">
            <v>0</v>
          </cell>
        </row>
        <row r="2323">
          <cell r="F2323" t="str">
            <v>9999006840</v>
          </cell>
          <cell r="G2323" t="str">
            <v>9999006840</v>
          </cell>
          <cell r="H2323">
            <v>0</v>
          </cell>
        </row>
        <row r="2324">
          <cell r="F2324" t="str">
            <v>9999006900</v>
          </cell>
          <cell r="G2324" t="str">
            <v>9999006900</v>
          </cell>
          <cell r="H2324">
            <v>0</v>
          </cell>
        </row>
        <row r="2325">
          <cell r="F2325" t="str">
            <v>9999006905</v>
          </cell>
          <cell r="G2325" t="str">
            <v>9999006905</v>
          </cell>
          <cell r="H2325">
            <v>0</v>
          </cell>
        </row>
        <row r="2326">
          <cell r="F2326" t="str">
            <v>9999006910</v>
          </cell>
          <cell r="G2326" t="str">
            <v>9999006910</v>
          </cell>
          <cell r="H2326">
            <v>0</v>
          </cell>
        </row>
        <row r="2327">
          <cell r="F2327" t="str">
            <v>9999006915</v>
          </cell>
          <cell r="G2327" t="str">
            <v>9999006915</v>
          </cell>
          <cell r="H2327">
            <v>0</v>
          </cell>
        </row>
        <row r="2328">
          <cell r="F2328" t="str">
            <v>9999006920</v>
          </cell>
          <cell r="G2328" t="str">
            <v>9999006920</v>
          </cell>
          <cell r="H2328">
            <v>0</v>
          </cell>
        </row>
        <row r="2329">
          <cell r="F2329" t="str">
            <v>9999006925</v>
          </cell>
          <cell r="G2329" t="str">
            <v>9999006925</v>
          </cell>
          <cell r="H2329">
            <v>0</v>
          </cell>
        </row>
        <row r="2330">
          <cell r="F2330" t="str">
            <v>9999006930</v>
          </cell>
          <cell r="G2330" t="str">
            <v>9999006930</v>
          </cell>
          <cell r="H2330">
            <v>0</v>
          </cell>
        </row>
        <row r="2331">
          <cell r="F2331" t="str">
            <v>9999006935</v>
          </cell>
          <cell r="G2331" t="str">
            <v>9999006935</v>
          </cell>
          <cell r="H2331">
            <v>0</v>
          </cell>
        </row>
        <row r="2332">
          <cell r="F2332" t="str">
            <v>9999006940</v>
          </cell>
          <cell r="G2332" t="str">
            <v>9999006940</v>
          </cell>
          <cell r="H2332">
            <v>0</v>
          </cell>
        </row>
        <row r="2333">
          <cell r="F2333" t="str">
            <v>9999006945</v>
          </cell>
          <cell r="G2333" t="str">
            <v>9999006945</v>
          </cell>
          <cell r="H2333">
            <v>0</v>
          </cell>
        </row>
        <row r="2334">
          <cell r="F2334" t="str">
            <v>9999007000</v>
          </cell>
          <cell r="G2334" t="str">
            <v>9999007000</v>
          </cell>
          <cell r="H2334">
            <v>0</v>
          </cell>
        </row>
        <row r="2335">
          <cell r="F2335" t="str">
            <v>9999007001</v>
          </cell>
          <cell r="G2335" t="str">
            <v>9999007001</v>
          </cell>
          <cell r="H2335">
            <v>0</v>
          </cell>
        </row>
        <row r="2336">
          <cell r="F2336" t="str">
            <v>9999007002</v>
          </cell>
          <cell r="G2336" t="str">
            <v>9999007002</v>
          </cell>
          <cell r="H2336">
            <v>0</v>
          </cell>
        </row>
        <row r="2337">
          <cell r="F2337" t="str">
            <v>9999007003</v>
          </cell>
          <cell r="G2337" t="str">
            <v>9999007003</v>
          </cell>
          <cell r="H2337">
            <v>0</v>
          </cell>
        </row>
        <row r="2338">
          <cell r="F2338" t="str">
            <v>9999007010</v>
          </cell>
          <cell r="G2338" t="str">
            <v>9999007010</v>
          </cell>
          <cell r="H2338">
            <v>0</v>
          </cell>
        </row>
        <row r="2339">
          <cell r="F2339" t="str">
            <v>9999007100</v>
          </cell>
          <cell r="G2339" t="str">
            <v>9999007100</v>
          </cell>
          <cell r="H2339">
            <v>0</v>
          </cell>
        </row>
        <row r="2340">
          <cell r="F2340" t="str">
            <v>9999007200</v>
          </cell>
          <cell r="G2340" t="str">
            <v>9999007200</v>
          </cell>
          <cell r="H2340">
            <v>0</v>
          </cell>
        </row>
        <row r="2341">
          <cell r="F2341" t="str">
            <v>9999007201</v>
          </cell>
          <cell r="G2341" t="str">
            <v>9999007201</v>
          </cell>
          <cell r="H2341">
            <v>0</v>
          </cell>
        </row>
        <row r="2342">
          <cell r="F2342" t="str">
            <v>9999007300</v>
          </cell>
          <cell r="G2342" t="str">
            <v>9999007300</v>
          </cell>
          <cell r="H2342">
            <v>0</v>
          </cell>
        </row>
        <row r="2343">
          <cell r="F2343" t="str">
            <v>9999007400</v>
          </cell>
          <cell r="G2343" t="str">
            <v>9999007400</v>
          </cell>
          <cell r="H2343">
            <v>0</v>
          </cell>
        </row>
        <row r="2344">
          <cell r="F2344" t="str">
            <v>9999007401</v>
          </cell>
          <cell r="G2344" t="str">
            <v>9999007401</v>
          </cell>
          <cell r="H2344">
            <v>0</v>
          </cell>
        </row>
        <row r="2345">
          <cell r="F2345" t="str">
            <v>9999007402</v>
          </cell>
          <cell r="G2345" t="str">
            <v>9999007402</v>
          </cell>
          <cell r="H2345">
            <v>0</v>
          </cell>
        </row>
        <row r="2346">
          <cell r="F2346" t="str">
            <v>9999007403</v>
          </cell>
          <cell r="G2346" t="str">
            <v>9999007403</v>
          </cell>
          <cell r="H2346">
            <v>0</v>
          </cell>
        </row>
        <row r="2347">
          <cell r="F2347" t="str">
            <v>9999007410</v>
          </cell>
          <cell r="G2347" t="str">
            <v>9999007410</v>
          </cell>
          <cell r="H2347">
            <v>0</v>
          </cell>
        </row>
        <row r="2348">
          <cell r="F2348" t="str">
            <v>9999007420</v>
          </cell>
          <cell r="G2348" t="str">
            <v>9999007420</v>
          </cell>
          <cell r="H2348">
            <v>0</v>
          </cell>
        </row>
        <row r="2349">
          <cell r="F2349" t="str">
            <v>9999007500</v>
          </cell>
          <cell r="G2349" t="str">
            <v>9999007500</v>
          </cell>
          <cell r="H2349">
            <v>0</v>
          </cell>
        </row>
        <row r="2350">
          <cell r="F2350" t="str">
            <v>9999007510</v>
          </cell>
          <cell r="G2350" t="str">
            <v>9999007510</v>
          </cell>
          <cell r="H2350">
            <v>0</v>
          </cell>
        </row>
        <row r="2351">
          <cell r="F2351" t="str">
            <v>9999007511</v>
          </cell>
          <cell r="G2351" t="str">
            <v>9999007511</v>
          </cell>
          <cell r="H2351">
            <v>0</v>
          </cell>
        </row>
        <row r="2352">
          <cell r="F2352" t="str">
            <v>9999007512</v>
          </cell>
          <cell r="G2352" t="str">
            <v>9999007512</v>
          </cell>
          <cell r="H2352">
            <v>0</v>
          </cell>
        </row>
        <row r="2353">
          <cell r="F2353" t="str">
            <v>9999007513</v>
          </cell>
          <cell r="G2353" t="str">
            <v>9999007513</v>
          </cell>
          <cell r="H2353">
            <v>0</v>
          </cell>
        </row>
        <row r="2354">
          <cell r="F2354" t="str">
            <v>9999007514</v>
          </cell>
          <cell r="G2354" t="str">
            <v>9999007514</v>
          </cell>
          <cell r="H2354">
            <v>0</v>
          </cell>
        </row>
        <row r="2355">
          <cell r="F2355" t="str">
            <v>9999007515</v>
          </cell>
          <cell r="G2355" t="str">
            <v>9999007515</v>
          </cell>
          <cell r="H2355">
            <v>0</v>
          </cell>
        </row>
        <row r="2356">
          <cell r="F2356" t="str">
            <v>9999007516</v>
          </cell>
          <cell r="G2356" t="str">
            <v>9999007516</v>
          </cell>
          <cell r="H2356">
            <v>0</v>
          </cell>
        </row>
        <row r="2357">
          <cell r="F2357" t="str">
            <v>9999007520</v>
          </cell>
          <cell r="G2357" t="str">
            <v>9999007520</v>
          </cell>
          <cell r="H2357">
            <v>0</v>
          </cell>
        </row>
        <row r="2358">
          <cell r="F2358" t="str">
            <v>9999007600</v>
          </cell>
          <cell r="G2358" t="str">
            <v>9999007600</v>
          </cell>
          <cell r="H2358">
            <v>0</v>
          </cell>
        </row>
        <row r="2359">
          <cell r="F2359" t="str">
            <v>9999007650</v>
          </cell>
          <cell r="G2359" t="str">
            <v>9999007650</v>
          </cell>
          <cell r="H2359">
            <v>0</v>
          </cell>
        </row>
        <row r="2360">
          <cell r="F2360" t="str">
            <v>9999007700</v>
          </cell>
          <cell r="G2360" t="str">
            <v>9999007700</v>
          </cell>
          <cell r="H2360">
            <v>0</v>
          </cell>
        </row>
        <row r="2361">
          <cell r="F2361" t="str">
            <v>9999007710</v>
          </cell>
          <cell r="G2361" t="str">
            <v>9999007710</v>
          </cell>
          <cell r="H2361">
            <v>0</v>
          </cell>
        </row>
        <row r="2362">
          <cell r="F2362" t="str">
            <v>9999007720</v>
          </cell>
          <cell r="G2362" t="str">
            <v>9999007720</v>
          </cell>
          <cell r="H2362">
            <v>0</v>
          </cell>
        </row>
        <row r="2363">
          <cell r="F2363" t="str">
            <v>9999007800</v>
          </cell>
          <cell r="G2363" t="str">
            <v>9999007800</v>
          </cell>
          <cell r="H2363">
            <v>0</v>
          </cell>
        </row>
        <row r="2364">
          <cell r="F2364" t="str">
            <v>9999007900</v>
          </cell>
          <cell r="G2364" t="str">
            <v>9999007900</v>
          </cell>
          <cell r="H2364">
            <v>0</v>
          </cell>
        </row>
        <row r="2365">
          <cell r="F2365" t="str">
            <v>9999007905</v>
          </cell>
          <cell r="G2365" t="str">
            <v>9999007905</v>
          </cell>
          <cell r="H2365">
            <v>0</v>
          </cell>
        </row>
        <row r="2366">
          <cell r="F2366" t="str">
            <v>9999007910</v>
          </cell>
          <cell r="G2366" t="str">
            <v>9999007910</v>
          </cell>
          <cell r="H2366">
            <v>0</v>
          </cell>
        </row>
        <row r="2367">
          <cell r="F2367" t="str">
            <v>9999007911</v>
          </cell>
          <cell r="G2367" t="str">
            <v>9999007911</v>
          </cell>
          <cell r="H2367">
            <v>0</v>
          </cell>
        </row>
        <row r="2368">
          <cell r="F2368" t="str">
            <v>9999007960</v>
          </cell>
          <cell r="G2368" t="str">
            <v>9999007960</v>
          </cell>
          <cell r="H2368">
            <v>0</v>
          </cell>
        </row>
        <row r="2369">
          <cell r="F2369" t="str">
            <v>9999007965</v>
          </cell>
          <cell r="G2369" t="str">
            <v>9999007965</v>
          </cell>
          <cell r="H2369">
            <v>0</v>
          </cell>
        </row>
        <row r="2370">
          <cell r="F2370" t="str">
            <v>9999008000</v>
          </cell>
          <cell r="G2370" t="str">
            <v>9999008000</v>
          </cell>
          <cell r="H2370">
            <v>0</v>
          </cell>
        </row>
        <row r="2371">
          <cell r="F2371" t="str">
            <v>9999008100</v>
          </cell>
          <cell r="G2371" t="str">
            <v>9999008100</v>
          </cell>
          <cell r="H2371">
            <v>0</v>
          </cell>
        </row>
        <row r="2372">
          <cell r="F2372" t="str">
            <v>9999008105</v>
          </cell>
          <cell r="G2372" t="str">
            <v>9999008105</v>
          </cell>
          <cell r="H2372">
            <v>0</v>
          </cell>
        </row>
        <row r="2373">
          <cell r="F2373" t="str">
            <v>9999008106</v>
          </cell>
          <cell r="G2373" t="str">
            <v>9999008106</v>
          </cell>
          <cell r="H2373">
            <v>0</v>
          </cell>
        </row>
        <row r="2374">
          <cell r="F2374" t="str">
            <v>9999008107</v>
          </cell>
          <cell r="G2374" t="str">
            <v>9999008107</v>
          </cell>
          <cell r="H2374">
            <v>0</v>
          </cell>
        </row>
        <row r="2375">
          <cell r="F2375" t="str">
            <v>9999008110</v>
          </cell>
          <cell r="G2375" t="str">
            <v>9999008110</v>
          </cell>
          <cell r="H2375">
            <v>0</v>
          </cell>
        </row>
        <row r="2376">
          <cell r="F2376" t="str">
            <v>9999008111</v>
          </cell>
          <cell r="G2376" t="str">
            <v>9999008111</v>
          </cell>
          <cell r="H2376">
            <v>0</v>
          </cell>
        </row>
        <row r="2377">
          <cell r="F2377" t="str">
            <v>9999008112</v>
          </cell>
          <cell r="G2377" t="str">
            <v>9999008112</v>
          </cell>
          <cell r="H2377">
            <v>0</v>
          </cell>
        </row>
        <row r="2378">
          <cell r="F2378" t="str">
            <v>9999008120</v>
          </cell>
          <cell r="G2378" t="str">
            <v>9999008120</v>
          </cell>
          <cell r="H2378">
            <v>0</v>
          </cell>
        </row>
        <row r="2379">
          <cell r="F2379" t="str">
            <v>9999008200</v>
          </cell>
          <cell r="G2379" t="str">
            <v>9999008200</v>
          </cell>
          <cell r="H2379">
            <v>0</v>
          </cell>
        </row>
        <row r="2380">
          <cell r="F2380" t="str">
            <v>9999008210</v>
          </cell>
          <cell r="G2380" t="str">
            <v>9999008210</v>
          </cell>
          <cell r="H2380">
            <v>0</v>
          </cell>
        </row>
        <row r="2381">
          <cell r="F2381" t="str">
            <v>9999008220</v>
          </cell>
          <cell r="G2381" t="str">
            <v>9999008220</v>
          </cell>
          <cell r="H2381">
            <v>0</v>
          </cell>
        </row>
        <row r="2382">
          <cell r="F2382" t="str">
            <v>9999008300</v>
          </cell>
          <cell r="G2382" t="str">
            <v>9999008300</v>
          </cell>
          <cell r="H2382">
            <v>0</v>
          </cell>
        </row>
        <row r="2383">
          <cell r="F2383" t="str">
            <v>9999008310</v>
          </cell>
          <cell r="G2383" t="str">
            <v>9999008310</v>
          </cell>
          <cell r="H2383">
            <v>0</v>
          </cell>
        </row>
        <row r="2384">
          <cell r="F2384" t="str">
            <v>9999008320</v>
          </cell>
          <cell r="G2384" t="str">
            <v>9999008320</v>
          </cell>
          <cell r="H2384">
            <v>0</v>
          </cell>
        </row>
        <row r="2385">
          <cell r="F2385" t="str">
            <v>9999008330</v>
          </cell>
          <cell r="G2385" t="str">
            <v>9999008330</v>
          </cell>
          <cell r="H2385">
            <v>0</v>
          </cell>
        </row>
        <row r="2386">
          <cell r="F2386" t="str">
            <v>9999008340</v>
          </cell>
          <cell r="G2386" t="str">
            <v>9999008340</v>
          </cell>
          <cell r="H2386">
            <v>0</v>
          </cell>
        </row>
        <row r="2387">
          <cell r="F2387" t="str">
            <v>9999008350</v>
          </cell>
          <cell r="G2387" t="str">
            <v>9999008350</v>
          </cell>
          <cell r="H2387">
            <v>0</v>
          </cell>
        </row>
        <row r="2388">
          <cell r="F2388" t="str">
            <v>9999008360</v>
          </cell>
          <cell r="G2388" t="str">
            <v>9999008360</v>
          </cell>
          <cell r="H2388">
            <v>0</v>
          </cell>
        </row>
        <row r="2389">
          <cell r="F2389" t="str">
            <v>9999008370</v>
          </cell>
          <cell r="G2389" t="str">
            <v>9999008370</v>
          </cell>
          <cell r="H2389">
            <v>0</v>
          </cell>
        </row>
        <row r="2390">
          <cell r="F2390" t="str">
            <v>9999008371</v>
          </cell>
          <cell r="G2390" t="str">
            <v>9999008371</v>
          </cell>
          <cell r="H2390">
            <v>0</v>
          </cell>
        </row>
        <row r="2391">
          <cell r="F2391" t="str">
            <v>9999008372</v>
          </cell>
          <cell r="G2391" t="str">
            <v>9999008372</v>
          </cell>
          <cell r="H2391">
            <v>0</v>
          </cell>
        </row>
        <row r="2392">
          <cell r="F2392" t="str">
            <v>9999008373</v>
          </cell>
          <cell r="G2392" t="str">
            <v>9999008373</v>
          </cell>
          <cell r="H2392">
            <v>0</v>
          </cell>
        </row>
        <row r="2393">
          <cell r="F2393" t="str">
            <v>9999008374</v>
          </cell>
          <cell r="G2393" t="str">
            <v>9999008374</v>
          </cell>
          <cell r="H2393">
            <v>0</v>
          </cell>
        </row>
        <row r="2394">
          <cell r="F2394" t="str">
            <v>9999008380</v>
          </cell>
          <cell r="G2394" t="str">
            <v>9999008380</v>
          </cell>
          <cell r="H2394">
            <v>0</v>
          </cell>
        </row>
        <row r="2395">
          <cell r="F2395" t="str">
            <v>9999008390</v>
          </cell>
          <cell r="G2395" t="str">
            <v>9999008390</v>
          </cell>
          <cell r="H2395">
            <v>0</v>
          </cell>
        </row>
        <row r="2396">
          <cell r="F2396" t="str">
            <v>9999008395</v>
          </cell>
          <cell r="G2396" t="str">
            <v>9999008395</v>
          </cell>
          <cell r="H2396">
            <v>0</v>
          </cell>
        </row>
        <row r="2397">
          <cell r="F2397" t="str">
            <v>9999008400</v>
          </cell>
          <cell r="G2397" t="str">
            <v>9999008400</v>
          </cell>
          <cell r="H2397">
            <v>0</v>
          </cell>
        </row>
        <row r="2398">
          <cell r="F2398" t="str">
            <v>9999008500</v>
          </cell>
          <cell r="G2398" t="str">
            <v>9999008500</v>
          </cell>
          <cell r="H2398">
            <v>0</v>
          </cell>
        </row>
        <row r="2399">
          <cell r="F2399" t="str">
            <v>9999008600</v>
          </cell>
          <cell r="G2399" t="str">
            <v>9999008600</v>
          </cell>
          <cell r="H2399">
            <v>0</v>
          </cell>
        </row>
        <row r="2400">
          <cell r="F2400" t="str">
            <v>9999008700</v>
          </cell>
          <cell r="G2400" t="str">
            <v>9999008700</v>
          </cell>
          <cell r="H2400">
            <v>0</v>
          </cell>
        </row>
        <row r="2401">
          <cell r="F2401" t="str">
            <v>9999008800</v>
          </cell>
          <cell r="G2401" t="str">
            <v>9999008800</v>
          </cell>
          <cell r="H2401">
            <v>0</v>
          </cell>
        </row>
        <row r="2402">
          <cell r="F2402" t="str">
            <v>9999008900</v>
          </cell>
          <cell r="G2402" t="str">
            <v>9999008900</v>
          </cell>
          <cell r="H2402">
            <v>0</v>
          </cell>
        </row>
        <row r="2403">
          <cell r="F2403" t="str">
            <v>9999009000</v>
          </cell>
          <cell r="G2403" t="str">
            <v>9999009000</v>
          </cell>
          <cell r="H2403">
            <v>0</v>
          </cell>
        </row>
        <row r="2404">
          <cell r="F2404" t="str">
            <v>9999009001</v>
          </cell>
          <cell r="G2404" t="str">
            <v>9999009001</v>
          </cell>
          <cell r="H2404">
            <v>0</v>
          </cell>
        </row>
        <row r="2405">
          <cell r="F2405" t="str">
            <v>9999009100</v>
          </cell>
          <cell r="G2405" t="str">
            <v>9999009100</v>
          </cell>
          <cell r="H2405">
            <v>0</v>
          </cell>
        </row>
        <row r="2406">
          <cell r="F2406" t="str">
            <v>9999009110</v>
          </cell>
          <cell r="G2406" t="str">
            <v>9999009110</v>
          </cell>
          <cell r="H2406">
            <v>0</v>
          </cell>
        </row>
        <row r="2407">
          <cell r="F2407" t="str">
            <v>9999009120</v>
          </cell>
          <cell r="G2407" t="str">
            <v>9999009120</v>
          </cell>
          <cell r="H2407">
            <v>0</v>
          </cell>
        </row>
        <row r="2408">
          <cell r="F2408" t="str">
            <v>9999009130</v>
          </cell>
          <cell r="G2408" t="str">
            <v>9999009130</v>
          </cell>
          <cell r="H2408">
            <v>0</v>
          </cell>
        </row>
        <row r="2409">
          <cell r="F2409" t="str">
            <v>9999009131</v>
          </cell>
          <cell r="G2409" t="str">
            <v>9999009131</v>
          </cell>
          <cell r="H2409">
            <v>0</v>
          </cell>
        </row>
        <row r="2410">
          <cell r="F2410" t="str">
            <v>9999009140</v>
          </cell>
          <cell r="G2410" t="str">
            <v>9999009140</v>
          </cell>
          <cell r="H2410">
            <v>0</v>
          </cell>
        </row>
        <row r="2411">
          <cell r="F2411" t="str">
            <v>9999009200</v>
          </cell>
          <cell r="G2411" t="str">
            <v>9999009200</v>
          </cell>
          <cell r="H2411">
            <v>0</v>
          </cell>
        </row>
        <row r="2412">
          <cell r="F2412" t="str">
            <v>9999009201</v>
          </cell>
          <cell r="G2412" t="str">
            <v>9999009201</v>
          </cell>
          <cell r="H2412">
            <v>0</v>
          </cell>
        </row>
        <row r="2413">
          <cell r="F2413" t="str">
            <v>9999009210</v>
          </cell>
          <cell r="G2413" t="str">
            <v>9999009210</v>
          </cell>
          <cell r="H2413">
            <v>0</v>
          </cell>
        </row>
        <row r="2414">
          <cell r="F2414" t="str">
            <v>9999009220</v>
          </cell>
          <cell r="G2414" t="str">
            <v>9999009220</v>
          </cell>
          <cell r="H2414">
            <v>0</v>
          </cell>
        </row>
        <row r="2415">
          <cell r="F2415" t="str">
            <v>9999009230</v>
          </cell>
          <cell r="G2415" t="str">
            <v>9999009230</v>
          </cell>
          <cell r="H2415">
            <v>0</v>
          </cell>
        </row>
        <row r="2416">
          <cell r="F2416" t="str">
            <v>9999009240</v>
          </cell>
          <cell r="G2416" t="str">
            <v>9999009240</v>
          </cell>
          <cell r="H2416">
            <v>0</v>
          </cell>
        </row>
        <row r="2417">
          <cell r="F2417" t="str">
            <v>9999009241</v>
          </cell>
          <cell r="G2417" t="str">
            <v>9999009241</v>
          </cell>
          <cell r="H2417">
            <v>0</v>
          </cell>
        </row>
        <row r="2418">
          <cell r="F2418" t="str">
            <v>9999009250</v>
          </cell>
          <cell r="G2418" t="str">
            <v>9999009250</v>
          </cell>
          <cell r="H2418">
            <v>0</v>
          </cell>
        </row>
        <row r="2419">
          <cell r="F2419" t="str">
            <v>9999009260</v>
          </cell>
          <cell r="G2419" t="str">
            <v>9999009260</v>
          </cell>
          <cell r="H2419">
            <v>0</v>
          </cell>
        </row>
        <row r="2420">
          <cell r="F2420" t="str">
            <v>9999009270</v>
          </cell>
          <cell r="G2420" t="str">
            <v>9999009270</v>
          </cell>
          <cell r="H2420">
            <v>0</v>
          </cell>
        </row>
        <row r="2421">
          <cell r="F2421" t="str">
            <v>9999009280</v>
          </cell>
          <cell r="G2421" t="str">
            <v>9999009280</v>
          </cell>
          <cell r="H2421">
            <v>0</v>
          </cell>
        </row>
        <row r="2422">
          <cell r="F2422" t="str">
            <v>9999009285</v>
          </cell>
          <cell r="G2422" t="str">
            <v>9999009285</v>
          </cell>
          <cell r="H2422">
            <v>0</v>
          </cell>
        </row>
        <row r="2423">
          <cell r="F2423" t="str">
            <v>9999009286</v>
          </cell>
          <cell r="G2423" t="str">
            <v>9999009286</v>
          </cell>
          <cell r="H2423">
            <v>0</v>
          </cell>
        </row>
        <row r="2424">
          <cell r="F2424" t="str">
            <v>9999009300</v>
          </cell>
          <cell r="G2424" t="str">
            <v>9999009300</v>
          </cell>
          <cell r="H2424">
            <v>0</v>
          </cell>
        </row>
        <row r="2425">
          <cell r="F2425" t="str">
            <v>9999009400</v>
          </cell>
          <cell r="G2425" t="str">
            <v>9999009400</v>
          </cell>
          <cell r="H2425">
            <v>0</v>
          </cell>
        </row>
        <row r="2426">
          <cell r="F2426" t="str">
            <v>9999009410</v>
          </cell>
          <cell r="G2426" t="str">
            <v>9999009410</v>
          </cell>
          <cell r="H2426">
            <v>0</v>
          </cell>
        </row>
        <row r="2427">
          <cell r="F2427" t="str">
            <v>9999009420</v>
          </cell>
          <cell r="G2427" t="str">
            <v>9999009420</v>
          </cell>
          <cell r="H2427">
            <v>0</v>
          </cell>
        </row>
        <row r="2428">
          <cell r="F2428" t="str">
            <v>9999009430</v>
          </cell>
          <cell r="G2428" t="str">
            <v>9999009430</v>
          </cell>
          <cell r="H2428">
            <v>0</v>
          </cell>
        </row>
        <row r="2429">
          <cell r="F2429" t="str">
            <v>9999009440</v>
          </cell>
          <cell r="G2429" t="str">
            <v>9999009440</v>
          </cell>
          <cell r="H2429">
            <v>0</v>
          </cell>
        </row>
        <row r="2430">
          <cell r="F2430" t="str">
            <v>9999009500</v>
          </cell>
          <cell r="G2430" t="str">
            <v>9999009500</v>
          </cell>
          <cell r="H2430">
            <v>0</v>
          </cell>
        </row>
        <row r="2431">
          <cell r="F2431" t="str">
            <v>9999009510</v>
          </cell>
          <cell r="G2431" t="str">
            <v>9999009510</v>
          </cell>
          <cell r="H2431">
            <v>0</v>
          </cell>
        </row>
        <row r="2432">
          <cell r="F2432" t="str">
            <v>9999009520</v>
          </cell>
          <cell r="G2432" t="str">
            <v>9999009520</v>
          </cell>
          <cell r="H2432">
            <v>0</v>
          </cell>
        </row>
        <row r="2433">
          <cell r="F2433" t="str">
            <v>9999009530</v>
          </cell>
          <cell r="G2433" t="str">
            <v>9999009530</v>
          </cell>
          <cell r="H2433">
            <v>0</v>
          </cell>
        </row>
        <row r="2434">
          <cell r="F2434" t="str">
            <v>9999009540</v>
          </cell>
          <cell r="G2434" t="str">
            <v>9999009540</v>
          </cell>
          <cell r="H2434">
            <v>0</v>
          </cell>
        </row>
        <row r="2435">
          <cell r="F2435" t="str">
            <v>9999009550</v>
          </cell>
          <cell r="G2435" t="str">
            <v>9999009550</v>
          </cell>
          <cell r="H2435">
            <v>0</v>
          </cell>
        </row>
        <row r="2436">
          <cell r="F2436" t="str">
            <v>9999009560</v>
          </cell>
          <cell r="G2436" t="str">
            <v>9999009560</v>
          </cell>
          <cell r="H2436">
            <v>0</v>
          </cell>
        </row>
        <row r="2437">
          <cell r="F2437" t="str">
            <v>9999009600</v>
          </cell>
          <cell r="G2437" t="str">
            <v>9999009600</v>
          </cell>
          <cell r="H2437">
            <v>0</v>
          </cell>
        </row>
        <row r="2438">
          <cell r="F2438" t="str">
            <v>9999009700</v>
          </cell>
          <cell r="G2438" t="str">
            <v>9999009700</v>
          </cell>
          <cell r="H2438">
            <v>0</v>
          </cell>
        </row>
        <row r="2439">
          <cell r="F2439" t="str">
            <v>9999009800</v>
          </cell>
          <cell r="G2439" t="str">
            <v>9999009800</v>
          </cell>
          <cell r="H2439">
            <v>0</v>
          </cell>
        </row>
        <row r="2440">
          <cell r="F2440" t="str">
            <v>9999009810</v>
          </cell>
          <cell r="G2440" t="str">
            <v>9999009810</v>
          </cell>
          <cell r="H2440">
            <v>0</v>
          </cell>
        </row>
        <row r="2441">
          <cell r="F2441" t="str">
            <v>9999009820</v>
          </cell>
          <cell r="G2441" t="str">
            <v>9999009820</v>
          </cell>
          <cell r="H2441">
            <v>0</v>
          </cell>
        </row>
        <row r="2442">
          <cell r="F2442" t="str">
            <v>9999009830</v>
          </cell>
          <cell r="G2442" t="str">
            <v>9999009830</v>
          </cell>
          <cell r="H2442">
            <v>0</v>
          </cell>
        </row>
        <row r="2443">
          <cell r="F2443" t="str">
            <v>9999009840</v>
          </cell>
          <cell r="G2443" t="str">
            <v>9999009840</v>
          </cell>
          <cell r="H2443">
            <v>0</v>
          </cell>
        </row>
        <row r="2444">
          <cell r="F2444" t="str">
            <v>9999009850</v>
          </cell>
          <cell r="G2444" t="str">
            <v>9999009850</v>
          </cell>
          <cell r="H2444">
            <v>0</v>
          </cell>
        </row>
        <row r="2445">
          <cell r="F2445" t="str">
            <v>9999009900</v>
          </cell>
          <cell r="G2445" t="str">
            <v>9999009900</v>
          </cell>
          <cell r="H2445">
            <v>0</v>
          </cell>
        </row>
        <row r="2446">
          <cell r="F2446" t="str">
            <v>9999010000</v>
          </cell>
          <cell r="G2446" t="str">
            <v>9999010000</v>
          </cell>
          <cell r="H2446">
            <v>0</v>
          </cell>
        </row>
        <row r="2447">
          <cell r="F2447" t="str">
            <v>9999010100</v>
          </cell>
          <cell r="G2447" t="str">
            <v>9999010100</v>
          </cell>
          <cell r="H2447">
            <v>0</v>
          </cell>
        </row>
        <row r="2448">
          <cell r="F2448" t="str">
            <v>9999010110</v>
          </cell>
          <cell r="G2448" t="str">
            <v>9999010110</v>
          </cell>
          <cell r="H2448">
            <v>0</v>
          </cell>
        </row>
        <row r="2449">
          <cell r="F2449" t="str">
            <v>9999010120</v>
          </cell>
          <cell r="G2449" t="str">
            <v>9999010120</v>
          </cell>
          <cell r="H2449">
            <v>0</v>
          </cell>
        </row>
        <row r="2450">
          <cell r="F2450" t="str">
            <v>9999010130</v>
          </cell>
          <cell r="G2450" t="str">
            <v>9999010130</v>
          </cell>
          <cell r="H2450">
            <v>0</v>
          </cell>
        </row>
        <row r="2451">
          <cell r="F2451" t="str">
            <v>9999010140</v>
          </cell>
          <cell r="G2451" t="str">
            <v>9999010140</v>
          </cell>
          <cell r="H2451">
            <v>0</v>
          </cell>
        </row>
        <row r="2452">
          <cell r="F2452" t="str">
            <v>9999010150</v>
          </cell>
          <cell r="G2452" t="str">
            <v>9999010150</v>
          </cell>
          <cell r="H2452">
            <v>0</v>
          </cell>
        </row>
        <row r="2453">
          <cell r="F2453" t="str">
            <v>9999010160</v>
          </cell>
          <cell r="G2453" t="str">
            <v>9999010160</v>
          </cell>
          <cell r="H2453">
            <v>0</v>
          </cell>
        </row>
        <row r="2454">
          <cell r="F2454" t="str">
            <v>9999010170</v>
          </cell>
          <cell r="G2454" t="str">
            <v>9999010170</v>
          </cell>
          <cell r="H2454">
            <v>0</v>
          </cell>
        </row>
        <row r="2455">
          <cell r="F2455" t="str">
            <v>9999010180</v>
          </cell>
          <cell r="G2455" t="str">
            <v>9999010180</v>
          </cell>
          <cell r="H2455">
            <v>0</v>
          </cell>
        </row>
        <row r="2456">
          <cell r="F2456" t="str">
            <v>9999010190</v>
          </cell>
          <cell r="G2456" t="str">
            <v>9999010190</v>
          </cell>
          <cell r="H2456">
            <v>0</v>
          </cell>
        </row>
        <row r="2457">
          <cell r="F2457" t="str">
            <v>9999010200</v>
          </cell>
          <cell r="G2457" t="str">
            <v>9999010200</v>
          </cell>
          <cell r="H2457">
            <v>0</v>
          </cell>
        </row>
        <row r="2458">
          <cell r="F2458" t="str">
            <v>9999010201</v>
          </cell>
          <cell r="G2458" t="str">
            <v>9999010201</v>
          </cell>
          <cell r="H2458">
            <v>0</v>
          </cell>
        </row>
        <row r="2459">
          <cell r="F2459" t="str">
            <v>9999010202</v>
          </cell>
          <cell r="G2459" t="str">
            <v>9999010202</v>
          </cell>
          <cell r="H2459">
            <v>0</v>
          </cell>
        </row>
        <row r="2460">
          <cell r="F2460" t="str">
            <v>9999010203</v>
          </cell>
          <cell r="G2460" t="str">
            <v>9999010203</v>
          </cell>
          <cell r="H2460">
            <v>0</v>
          </cell>
        </row>
        <row r="2461">
          <cell r="F2461" t="str">
            <v>9999010300</v>
          </cell>
          <cell r="G2461" t="str">
            <v>9999010300</v>
          </cell>
          <cell r="H2461">
            <v>0</v>
          </cell>
        </row>
        <row r="2462">
          <cell r="F2462" t="str">
            <v>9999010400</v>
          </cell>
          <cell r="G2462" t="str">
            <v>9999010400</v>
          </cell>
          <cell r="H2462">
            <v>0</v>
          </cell>
        </row>
        <row r="2463">
          <cell r="F2463" t="str">
            <v>9999010500</v>
          </cell>
          <cell r="G2463" t="str">
            <v>9999010500</v>
          </cell>
          <cell r="H2463">
            <v>0</v>
          </cell>
        </row>
        <row r="2464">
          <cell r="F2464" t="str">
            <v>9999010600</v>
          </cell>
          <cell r="G2464" t="str">
            <v>9999010600</v>
          </cell>
          <cell r="H2464">
            <v>0</v>
          </cell>
        </row>
        <row r="2465">
          <cell r="F2465" t="str">
            <v>9999010700</v>
          </cell>
          <cell r="G2465" t="str">
            <v>9999010700</v>
          </cell>
          <cell r="H2465">
            <v>0</v>
          </cell>
        </row>
        <row r="2466">
          <cell r="F2466" t="str">
            <v>9999010800</v>
          </cell>
          <cell r="G2466" t="str">
            <v>9999010800</v>
          </cell>
          <cell r="H2466">
            <v>0</v>
          </cell>
        </row>
        <row r="2467">
          <cell r="F2467" t="str">
            <v>9999010900</v>
          </cell>
          <cell r="G2467" t="str">
            <v>9999010900</v>
          </cell>
          <cell r="H2467">
            <v>0</v>
          </cell>
        </row>
        <row r="2468">
          <cell r="F2468" t="str">
            <v>9999011000</v>
          </cell>
          <cell r="G2468" t="str">
            <v>9999011000</v>
          </cell>
          <cell r="H2468">
            <v>0</v>
          </cell>
        </row>
        <row r="2469">
          <cell r="F2469" t="str">
            <v>9999011100</v>
          </cell>
          <cell r="G2469" t="str">
            <v>9999011100</v>
          </cell>
          <cell r="H2469">
            <v>0</v>
          </cell>
        </row>
        <row r="2470">
          <cell r="F2470" t="str">
            <v>9999011101</v>
          </cell>
          <cell r="G2470" t="str">
            <v>9999011101</v>
          </cell>
          <cell r="H2470">
            <v>0</v>
          </cell>
        </row>
        <row r="2471">
          <cell r="F2471" t="str">
            <v>9999011102</v>
          </cell>
          <cell r="G2471" t="str">
            <v>9999011102</v>
          </cell>
          <cell r="H2471">
            <v>0</v>
          </cell>
        </row>
        <row r="2472">
          <cell r="F2472" t="str">
            <v>9999011103</v>
          </cell>
          <cell r="G2472" t="str">
            <v>9999011103</v>
          </cell>
          <cell r="H2472">
            <v>0</v>
          </cell>
        </row>
        <row r="2473">
          <cell r="F2473" t="str">
            <v>9999011104</v>
          </cell>
          <cell r="G2473" t="str">
            <v>9999011104</v>
          </cell>
          <cell r="H2473">
            <v>0</v>
          </cell>
        </row>
        <row r="2474">
          <cell r="F2474" t="str">
            <v>9999011200</v>
          </cell>
          <cell r="G2474" t="str">
            <v>9999011200</v>
          </cell>
          <cell r="H2474">
            <v>0</v>
          </cell>
        </row>
        <row r="2475">
          <cell r="F2475" t="str">
            <v>9999011300</v>
          </cell>
          <cell r="G2475" t="str">
            <v>9999011300</v>
          </cell>
          <cell r="H2475">
            <v>0</v>
          </cell>
        </row>
        <row r="2476">
          <cell r="F2476" t="str">
            <v>9999011400</v>
          </cell>
          <cell r="G2476" t="str">
            <v>9999011400</v>
          </cell>
          <cell r="H2476">
            <v>0</v>
          </cell>
        </row>
        <row r="2477">
          <cell r="F2477" t="str">
            <v>9999011500</v>
          </cell>
          <cell r="G2477" t="str">
            <v>9999011500</v>
          </cell>
          <cell r="H2477">
            <v>0</v>
          </cell>
        </row>
        <row r="2478">
          <cell r="F2478" t="str">
            <v>9999011510</v>
          </cell>
          <cell r="G2478" t="str">
            <v>9999011510</v>
          </cell>
          <cell r="H2478">
            <v>0</v>
          </cell>
        </row>
        <row r="2479">
          <cell r="F2479" t="str">
            <v>9999011520</v>
          </cell>
          <cell r="G2479" t="str">
            <v>9999011520</v>
          </cell>
          <cell r="H2479">
            <v>0</v>
          </cell>
        </row>
        <row r="2480">
          <cell r="F2480" t="str">
            <v>9999011530</v>
          </cell>
          <cell r="G2480" t="str">
            <v>9999011530</v>
          </cell>
          <cell r="H2480">
            <v>0</v>
          </cell>
        </row>
        <row r="2481">
          <cell r="F2481" t="str">
            <v>9999011600</v>
          </cell>
          <cell r="G2481" t="str">
            <v>9999011600</v>
          </cell>
          <cell r="H2481">
            <v>0</v>
          </cell>
        </row>
        <row r="2482">
          <cell r="F2482" t="str">
            <v>9999011700</v>
          </cell>
          <cell r="G2482" t="str">
            <v>9999011700</v>
          </cell>
          <cell r="H2482">
            <v>0</v>
          </cell>
        </row>
        <row r="2483">
          <cell r="F2483" t="str">
            <v>9999011800</v>
          </cell>
          <cell r="G2483" t="str">
            <v>9999011800</v>
          </cell>
          <cell r="H2483">
            <v>0</v>
          </cell>
        </row>
        <row r="2484">
          <cell r="F2484" t="str">
            <v>9999011900</v>
          </cell>
          <cell r="G2484" t="str">
            <v>9999011900</v>
          </cell>
          <cell r="H2484">
            <v>0</v>
          </cell>
        </row>
        <row r="2485">
          <cell r="F2485" t="str">
            <v>9999012000</v>
          </cell>
          <cell r="G2485" t="str">
            <v>9999012000</v>
          </cell>
          <cell r="H2485">
            <v>0</v>
          </cell>
        </row>
        <row r="2486">
          <cell r="F2486" t="str">
            <v>9999012010</v>
          </cell>
          <cell r="G2486" t="str">
            <v>9999012010</v>
          </cell>
          <cell r="H2486">
            <v>0</v>
          </cell>
        </row>
        <row r="2487">
          <cell r="F2487" t="str">
            <v>9999012020</v>
          </cell>
          <cell r="G2487" t="str">
            <v>9999012020</v>
          </cell>
          <cell r="H2487">
            <v>0</v>
          </cell>
        </row>
        <row r="2488">
          <cell r="F2488" t="str">
            <v>9999012030</v>
          </cell>
          <cell r="G2488" t="str">
            <v>9999012030</v>
          </cell>
          <cell r="H2488">
            <v>0</v>
          </cell>
        </row>
        <row r="2489">
          <cell r="F2489" t="str">
            <v>9999012040</v>
          </cell>
          <cell r="G2489" t="str">
            <v>9999012040</v>
          </cell>
          <cell r="H2489">
            <v>0</v>
          </cell>
        </row>
        <row r="2490">
          <cell r="F2490" t="str">
            <v>9999012080</v>
          </cell>
          <cell r="G2490" t="str">
            <v>9999012080</v>
          </cell>
          <cell r="H2490">
            <v>0</v>
          </cell>
        </row>
        <row r="2491">
          <cell r="F2491" t="str">
            <v>9999012085</v>
          </cell>
          <cell r="G2491" t="str">
            <v>9999012085</v>
          </cell>
          <cell r="H2491">
            <v>0</v>
          </cell>
        </row>
        <row r="2492">
          <cell r="F2492" t="str">
            <v>9999012100</v>
          </cell>
          <cell r="G2492" t="str">
            <v>9999012100</v>
          </cell>
          <cell r="H2492">
            <v>0</v>
          </cell>
        </row>
        <row r="2493">
          <cell r="F2493" t="str">
            <v>9999012200</v>
          </cell>
          <cell r="G2493" t="str">
            <v>9999012200</v>
          </cell>
          <cell r="H2493">
            <v>0</v>
          </cell>
        </row>
        <row r="2494">
          <cell r="F2494" t="str">
            <v>9999012300</v>
          </cell>
          <cell r="G2494" t="str">
            <v>9999012300</v>
          </cell>
          <cell r="H2494">
            <v>0</v>
          </cell>
        </row>
        <row r="2495">
          <cell r="F2495" t="str">
            <v>9999012400</v>
          </cell>
          <cell r="G2495" t="str">
            <v>9999012400</v>
          </cell>
          <cell r="H2495">
            <v>0</v>
          </cell>
        </row>
        <row r="2496">
          <cell r="F2496" t="str">
            <v>9999012500</v>
          </cell>
          <cell r="G2496" t="str">
            <v>9999012500</v>
          </cell>
          <cell r="H2496">
            <v>0</v>
          </cell>
        </row>
        <row r="2497">
          <cell r="F2497" t="str">
            <v>9999012510</v>
          </cell>
          <cell r="G2497" t="str">
            <v>9999012510</v>
          </cell>
          <cell r="H2497">
            <v>0</v>
          </cell>
        </row>
        <row r="2498">
          <cell r="F2498" t="str">
            <v>9999012520</v>
          </cell>
          <cell r="G2498" t="str">
            <v>9999012520</v>
          </cell>
          <cell r="H2498">
            <v>0</v>
          </cell>
        </row>
        <row r="2499">
          <cell r="F2499" t="str">
            <v>9999012530</v>
          </cell>
          <cell r="G2499" t="str">
            <v>9999012530</v>
          </cell>
          <cell r="H2499">
            <v>0</v>
          </cell>
        </row>
        <row r="2500">
          <cell r="F2500" t="str">
            <v>9999012540</v>
          </cell>
          <cell r="G2500" t="str">
            <v>9999012540</v>
          </cell>
          <cell r="H2500">
            <v>0</v>
          </cell>
        </row>
        <row r="2501">
          <cell r="F2501" t="str">
            <v>9999012550</v>
          </cell>
          <cell r="G2501" t="str">
            <v>9999012550</v>
          </cell>
          <cell r="H2501">
            <v>0</v>
          </cell>
        </row>
        <row r="2502">
          <cell r="F2502" t="str">
            <v>9999012560</v>
          </cell>
          <cell r="G2502" t="str">
            <v>9999012560</v>
          </cell>
          <cell r="H2502">
            <v>0</v>
          </cell>
        </row>
        <row r="2503">
          <cell r="F2503" t="str">
            <v>9999012570</v>
          </cell>
          <cell r="G2503" t="str">
            <v>9999012570</v>
          </cell>
          <cell r="H2503">
            <v>0</v>
          </cell>
        </row>
        <row r="2504">
          <cell r="F2504" t="str">
            <v>9999012600</v>
          </cell>
          <cell r="G2504" t="str">
            <v>9999012600</v>
          </cell>
          <cell r="H2504">
            <v>0</v>
          </cell>
        </row>
        <row r="2505">
          <cell r="F2505" t="str">
            <v>9999012700</v>
          </cell>
          <cell r="G2505" t="str">
            <v>9999012700</v>
          </cell>
          <cell r="H2505">
            <v>0</v>
          </cell>
        </row>
        <row r="2506">
          <cell r="F2506" t="str">
            <v>9999012800</v>
          </cell>
          <cell r="G2506" t="str">
            <v>9999012800</v>
          </cell>
          <cell r="H2506">
            <v>0</v>
          </cell>
        </row>
        <row r="2507">
          <cell r="F2507" t="str">
            <v>9999012900</v>
          </cell>
          <cell r="G2507" t="str">
            <v>9999012900</v>
          </cell>
          <cell r="H2507">
            <v>0</v>
          </cell>
        </row>
        <row r="2508">
          <cell r="F2508" t="str">
            <v>9999012910</v>
          </cell>
          <cell r="G2508" t="str">
            <v>9999012910</v>
          </cell>
          <cell r="H2508">
            <v>0</v>
          </cell>
        </row>
        <row r="2509">
          <cell r="F2509" t="str">
            <v>9999013000</v>
          </cell>
          <cell r="G2509" t="str">
            <v>9999013000</v>
          </cell>
          <cell r="H2509">
            <v>0</v>
          </cell>
        </row>
        <row r="2510">
          <cell r="F2510" t="str">
            <v>9999013100</v>
          </cell>
          <cell r="G2510" t="str">
            <v>9999013100</v>
          </cell>
          <cell r="H2510">
            <v>0</v>
          </cell>
        </row>
        <row r="2511">
          <cell r="F2511" t="str">
            <v>9999013200</v>
          </cell>
          <cell r="G2511" t="str">
            <v>9999013200</v>
          </cell>
          <cell r="H2511">
            <v>0</v>
          </cell>
        </row>
        <row r="2512">
          <cell r="F2512" t="str">
            <v>9999013300</v>
          </cell>
          <cell r="G2512" t="str">
            <v>9999013300</v>
          </cell>
          <cell r="H2512">
            <v>0</v>
          </cell>
        </row>
        <row r="2513">
          <cell r="F2513" t="str">
            <v>9999013400</v>
          </cell>
          <cell r="G2513" t="str">
            <v>9999013400</v>
          </cell>
          <cell r="H2513">
            <v>0</v>
          </cell>
        </row>
        <row r="2514">
          <cell r="F2514" t="str">
            <v>9999013410</v>
          </cell>
          <cell r="G2514" t="str">
            <v>9999013410</v>
          </cell>
          <cell r="H2514">
            <v>0</v>
          </cell>
        </row>
        <row r="2515">
          <cell r="F2515" t="str">
            <v>9999013450</v>
          </cell>
          <cell r="G2515" t="str">
            <v>9999013450</v>
          </cell>
          <cell r="H2515">
            <v>0</v>
          </cell>
        </row>
        <row r="2516">
          <cell r="F2516" t="str">
            <v>9999013500</v>
          </cell>
          <cell r="G2516" t="str">
            <v>9999013500</v>
          </cell>
          <cell r="H2516">
            <v>0</v>
          </cell>
        </row>
        <row r="2517">
          <cell r="F2517" t="str">
            <v>9999013600</v>
          </cell>
          <cell r="G2517" t="str">
            <v>9999013600</v>
          </cell>
          <cell r="H2517">
            <v>0</v>
          </cell>
        </row>
        <row r="2518">
          <cell r="F2518" t="str">
            <v>9999013700</v>
          </cell>
          <cell r="G2518" t="str">
            <v>9999013700</v>
          </cell>
          <cell r="H2518">
            <v>0</v>
          </cell>
        </row>
        <row r="2519">
          <cell r="F2519" t="str">
            <v>9999013800</v>
          </cell>
          <cell r="G2519" t="str">
            <v>9999013800</v>
          </cell>
          <cell r="H2519">
            <v>0</v>
          </cell>
        </row>
        <row r="2520">
          <cell r="F2520" t="str">
            <v>9999013900</v>
          </cell>
          <cell r="G2520" t="str">
            <v>9999013900</v>
          </cell>
          <cell r="H2520">
            <v>0</v>
          </cell>
        </row>
        <row r="2521">
          <cell r="F2521" t="str">
            <v>9999014000</v>
          </cell>
          <cell r="G2521" t="str">
            <v>9999014000</v>
          </cell>
          <cell r="H2521">
            <v>0</v>
          </cell>
        </row>
        <row r="2522">
          <cell r="F2522" t="str">
            <v>9999014100</v>
          </cell>
          <cell r="G2522" t="str">
            <v>9999014100</v>
          </cell>
          <cell r="H2522">
            <v>0</v>
          </cell>
        </row>
        <row r="2523">
          <cell r="F2523" t="str">
            <v>9999014200</v>
          </cell>
          <cell r="G2523" t="str">
            <v>9999014200</v>
          </cell>
          <cell r="H2523">
            <v>0</v>
          </cell>
        </row>
        <row r="2524">
          <cell r="F2524" t="str">
            <v>9999014300</v>
          </cell>
          <cell r="G2524" t="str">
            <v>9999014300</v>
          </cell>
          <cell r="H2524">
            <v>0</v>
          </cell>
        </row>
        <row r="2525">
          <cell r="F2525" t="str">
            <v>9999014400</v>
          </cell>
          <cell r="G2525" t="str">
            <v>9999014400</v>
          </cell>
          <cell r="H2525">
            <v>0</v>
          </cell>
        </row>
        <row r="2526">
          <cell r="F2526" t="str">
            <v>9999014500</v>
          </cell>
          <cell r="G2526" t="str">
            <v>9999014500</v>
          </cell>
          <cell r="H2526">
            <v>0</v>
          </cell>
        </row>
        <row r="2527">
          <cell r="F2527" t="str">
            <v>9999014600</v>
          </cell>
          <cell r="G2527" t="str">
            <v>9999014600</v>
          </cell>
          <cell r="H2527">
            <v>0</v>
          </cell>
        </row>
        <row r="2528">
          <cell r="F2528" t="str">
            <v>9999014700</v>
          </cell>
          <cell r="G2528" t="str">
            <v>9999014700</v>
          </cell>
          <cell r="H2528">
            <v>0</v>
          </cell>
        </row>
        <row r="2529">
          <cell r="F2529" t="str">
            <v>9999014800</v>
          </cell>
          <cell r="G2529" t="str">
            <v>9999014800</v>
          </cell>
          <cell r="H2529">
            <v>0</v>
          </cell>
        </row>
        <row r="2530">
          <cell r="F2530" t="str">
            <v>9999014900</v>
          </cell>
          <cell r="G2530" t="str">
            <v>9999014900</v>
          </cell>
          <cell r="H2530">
            <v>0</v>
          </cell>
        </row>
        <row r="2531">
          <cell r="F2531" t="str">
            <v>9999015000</v>
          </cell>
          <cell r="G2531" t="str">
            <v>9999015000</v>
          </cell>
          <cell r="H2531">
            <v>0</v>
          </cell>
        </row>
        <row r="2532">
          <cell r="F2532" t="str">
            <v>9999015100</v>
          </cell>
          <cell r="G2532" t="str">
            <v>9999015100</v>
          </cell>
          <cell r="H2532">
            <v>0</v>
          </cell>
        </row>
        <row r="2533">
          <cell r="F2533" t="str">
            <v>9999015200</v>
          </cell>
          <cell r="G2533" t="str">
            <v>9999015200</v>
          </cell>
          <cell r="H2533">
            <v>0</v>
          </cell>
        </row>
        <row r="2534">
          <cell r="F2534" t="str">
            <v>9999015300</v>
          </cell>
          <cell r="G2534" t="str">
            <v>9999015300</v>
          </cell>
          <cell r="H2534">
            <v>0</v>
          </cell>
        </row>
        <row r="2535">
          <cell r="F2535" t="str">
            <v>9999015400</v>
          </cell>
          <cell r="G2535" t="str">
            <v>9999015400</v>
          </cell>
          <cell r="H2535">
            <v>0</v>
          </cell>
        </row>
        <row r="2536">
          <cell r="F2536" t="str">
            <v>9999015500</v>
          </cell>
          <cell r="G2536" t="str">
            <v>9999015500</v>
          </cell>
          <cell r="H2536">
            <v>0</v>
          </cell>
        </row>
        <row r="2537">
          <cell r="F2537" t="str">
            <v>9999015600</v>
          </cell>
          <cell r="G2537" t="str">
            <v>9999015600</v>
          </cell>
          <cell r="H2537">
            <v>0</v>
          </cell>
        </row>
        <row r="2538">
          <cell r="F2538" t="str">
            <v>9999015700</v>
          </cell>
          <cell r="G2538" t="str">
            <v>9999015700</v>
          </cell>
          <cell r="H2538">
            <v>0</v>
          </cell>
        </row>
        <row r="2539">
          <cell r="F2539" t="str">
            <v>9999015800</v>
          </cell>
          <cell r="G2539" t="str">
            <v>9999015800</v>
          </cell>
          <cell r="H2539">
            <v>0</v>
          </cell>
        </row>
        <row r="2540">
          <cell r="F2540" t="str">
            <v>9999015900</v>
          </cell>
          <cell r="G2540" t="str">
            <v>9999015900</v>
          </cell>
          <cell r="H2540">
            <v>0</v>
          </cell>
        </row>
        <row r="2541">
          <cell r="F2541" t="str">
            <v>9999016000</v>
          </cell>
          <cell r="G2541" t="str">
            <v>9999016000</v>
          </cell>
          <cell r="H2541">
            <v>0</v>
          </cell>
        </row>
        <row r="2542">
          <cell r="F2542" t="str">
            <v>9999016100</v>
          </cell>
          <cell r="G2542" t="str">
            <v>9999016100</v>
          </cell>
          <cell r="H2542">
            <v>0</v>
          </cell>
        </row>
        <row r="2543">
          <cell r="F2543" t="str">
            <v>9999016200</v>
          </cell>
          <cell r="G2543" t="str">
            <v>9999016200</v>
          </cell>
          <cell r="H2543">
            <v>0</v>
          </cell>
        </row>
        <row r="2544">
          <cell r="F2544" t="str">
            <v>9999016300</v>
          </cell>
          <cell r="G2544" t="str">
            <v>9999016300</v>
          </cell>
          <cell r="H2544">
            <v>0</v>
          </cell>
        </row>
        <row r="2545">
          <cell r="F2545" t="str">
            <v>9999016400</v>
          </cell>
          <cell r="G2545" t="str">
            <v>9999016400</v>
          </cell>
          <cell r="H2545">
            <v>0</v>
          </cell>
        </row>
        <row r="2546">
          <cell r="F2546" t="str">
            <v>9999016500</v>
          </cell>
          <cell r="G2546" t="str">
            <v>9999016500</v>
          </cell>
          <cell r="H2546">
            <v>0</v>
          </cell>
        </row>
        <row r="2547">
          <cell r="F2547" t="str">
            <v>9999016600</v>
          </cell>
          <cell r="G2547" t="str">
            <v>9999016600</v>
          </cell>
          <cell r="H2547">
            <v>0</v>
          </cell>
        </row>
        <row r="2548">
          <cell r="F2548" t="str">
            <v>9999016700</v>
          </cell>
          <cell r="G2548" t="str">
            <v>9999016700</v>
          </cell>
          <cell r="H2548">
            <v>0</v>
          </cell>
        </row>
        <row r="2549">
          <cell r="F2549" t="str">
            <v>9999016800</v>
          </cell>
          <cell r="G2549" t="str">
            <v>9999016800</v>
          </cell>
          <cell r="H2549">
            <v>0</v>
          </cell>
        </row>
        <row r="2550">
          <cell r="F2550" t="str">
            <v>9999016900</v>
          </cell>
          <cell r="G2550" t="str">
            <v>9999016900</v>
          </cell>
          <cell r="H2550">
            <v>0</v>
          </cell>
        </row>
        <row r="2551">
          <cell r="F2551" t="str">
            <v>9999017000</v>
          </cell>
          <cell r="G2551" t="str">
            <v>9999017000</v>
          </cell>
          <cell r="H2551">
            <v>0</v>
          </cell>
        </row>
        <row r="2552">
          <cell r="F2552" t="str">
            <v>9999017100</v>
          </cell>
          <cell r="G2552" t="str">
            <v>9999017100</v>
          </cell>
          <cell r="H2552">
            <v>0</v>
          </cell>
        </row>
        <row r="2553">
          <cell r="F2553" t="str">
            <v>9999017200</v>
          </cell>
          <cell r="G2553" t="str">
            <v>9999017200</v>
          </cell>
          <cell r="H2553">
            <v>0</v>
          </cell>
        </row>
        <row r="2554">
          <cell r="F2554" t="str">
            <v>9999017300</v>
          </cell>
          <cell r="G2554" t="str">
            <v>9999017300</v>
          </cell>
          <cell r="H2554">
            <v>0</v>
          </cell>
        </row>
        <row r="2555">
          <cell r="F2555" t="str">
            <v>9999017400</v>
          </cell>
          <cell r="G2555" t="str">
            <v>9999017400</v>
          </cell>
          <cell r="H2555">
            <v>0</v>
          </cell>
        </row>
        <row r="2556">
          <cell r="F2556" t="str">
            <v>9999017410</v>
          </cell>
          <cell r="G2556" t="str">
            <v>9999017410</v>
          </cell>
          <cell r="H2556">
            <v>0</v>
          </cell>
        </row>
        <row r="2557">
          <cell r="F2557" t="str">
            <v>9999017420</v>
          </cell>
          <cell r="G2557" t="str">
            <v>9999017420</v>
          </cell>
          <cell r="H2557">
            <v>0</v>
          </cell>
        </row>
        <row r="2558">
          <cell r="F2558" t="str">
            <v>9999017500</v>
          </cell>
          <cell r="G2558" t="str">
            <v>9999017500</v>
          </cell>
          <cell r="H2558">
            <v>0</v>
          </cell>
        </row>
        <row r="2559">
          <cell r="F2559" t="str">
            <v>9999017600</v>
          </cell>
          <cell r="G2559" t="str">
            <v>9999017600</v>
          </cell>
          <cell r="H2559">
            <v>0</v>
          </cell>
        </row>
        <row r="2560">
          <cell r="F2560" t="str">
            <v>9999017700</v>
          </cell>
          <cell r="G2560" t="str">
            <v>9999017700</v>
          </cell>
          <cell r="H2560">
            <v>0</v>
          </cell>
        </row>
        <row r="2561">
          <cell r="F2561" t="str">
            <v>9999017800</v>
          </cell>
          <cell r="G2561" t="str">
            <v>9999017800</v>
          </cell>
          <cell r="H2561">
            <v>0</v>
          </cell>
        </row>
        <row r="2562">
          <cell r="F2562" t="str">
            <v>9999017810</v>
          </cell>
          <cell r="G2562" t="str">
            <v>9999017810</v>
          </cell>
          <cell r="H2562">
            <v>0</v>
          </cell>
        </row>
        <row r="2563">
          <cell r="F2563" t="str">
            <v>9999017820</v>
          </cell>
          <cell r="G2563" t="str">
            <v>9999017820</v>
          </cell>
          <cell r="H2563">
            <v>0</v>
          </cell>
        </row>
        <row r="2564">
          <cell r="F2564" t="str">
            <v>9999017830</v>
          </cell>
          <cell r="G2564" t="str">
            <v>9999017830</v>
          </cell>
          <cell r="H2564">
            <v>0</v>
          </cell>
        </row>
        <row r="2565">
          <cell r="F2565" t="str">
            <v>9999017900</v>
          </cell>
          <cell r="G2565" t="str">
            <v>9999017900</v>
          </cell>
          <cell r="H2565">
            <v>0</v>
          </cell>
        </row>
        <row r="2566">
          <cell r="F2566" t="str">
            <v>9999018000</v>
          </cell>
          <cell r="G2566" t="str">
            <v>9999018000</v>
          </cell>
          <cell r="H2566">
            <v>0</v>
          </cell>
        </row>
        <row r="2567">
          <cell r="F2567" t="str">
            <v>9999018010</v>
          </cell>
          <cell r="G2567" t="str">
            <v>9999018010</v>
          </cell>
          <cell r="H2567">
            <v>0</v>
          </cell>
        </row>
        <row r="2568">
          <cell r="F2568" t="str">
            <v>9999018100</v>
          </cell>
          <cell r="G2568" t="str">
            <v>9999018100</v>
          </cell>
          <cell r="H2568">
            <v>0</v>
          </cell>
        </row>
        <row r="2569">
          <cell r="F2569" t="str">
            <v>9999018110</v>
          </cell>
          <cell r="G2569" t="str">
            <v>9999018110</v>
          </cell>
          <cell r="H2569">
            <v>0</v>
          </cell>
        </row>
        <row r="2570">
          <cell r="F2570" t="str">
            <v>9999018120</v>
          </cell>
          <cell r="G2570" t="str">
            <v>9999018120</v>
          </cell>
          <cell r="H2570">
            <v>0</v>
          </cell>
        </row>
        <row r="2571">
          <cell r="F2571" t="str">
            <v>9999018200</v>
          </cell>
          <cell r="G2571" t="str">
            <v>9999018200</v>
          </cell>
          <cell r="H2571">
            <v>0</v>
          </cell>
        </row>
        <row r="2572">
          <cell r="F2572" t="str">
            <v>9999018300</v>
          </cell>
          <cell r="G2572" t="str">
            <v>9999018300</v>
          </cell>
          <cell r="H2572">
            <v>0</v>
          </cell>
        </row>
        <row r="2573">
          <cell r="F2573" t="str">
            <v>9999018400</v>
          </cell>
          <cell r="G2573" t="str">
            <v>9999018400</v>
          </cell>
          <cell r="H2573">
            <v>0</v>
          </cell>
        </row>
        <row r="2574">
          <cell r="F2574" t="str">
            <v>9999018410</v>
          </cell>
          <cell r="G2574" t="str">
            <v>9999018410</v>
          </cell>
          <cell r="H2574">
            <v>0</v>
          </cell>
        </row>
        <row r="2575">
          <cell r="F2575" t="str">
            <v>9999018420</v>
          </cell>
          <cell r="G2575" t="str">
            <v>9999018420</v>
          </cell>
          <cell r="H2575">
            <v>0</v>
          </cell>
        </row>
        <row r="2576">
          <cell r="F2576" t="str">
            <v>9999018500</v>
          </cell>
          <cell r="G2576" t="str">
            <v>9999018500</v>
          </cell>
          <cell r="H2576">
            <v>0</v>
          </cell>
        </row>
        <row r="2577">
          <cell r="F2577" t="str">
            <v>9999018600</v>
          </cell>
          <cell r="G2577" t="str">
            <v>9999018600</v>
          </cell>
          <cell r="H2577">
            <v>0</v>
          </cell>
        </row>
        <row r="2578">
          <cell r="F2578" t="str">
            <v>9999018700</v>
          </cell>
          <cell r="G2578" t="str">
            <v>9999018700</v>
          </cell>
          <cell r="H2578">
            <v>0</v>
          </cell>
        </row>
        <row r="2579">
          <cell r="F2579" t="str">
            <v>9999018800</v>
          </cell>
          <cell r="G2579" t="str">
            <v>9999018800</v>
          </cell>
          <cell r="H2579">
            <v>0</v>
          </cell>
        </row>
        <row r="2580">
          <cell r="F2580" t="str">
            <v>9999018900</v>
          </cell>
          <cell r="G2580" t="str">
            <v>9999018900</v>
          </cell>
          <cell r="H2580">
            <v>0</v>
          </cell>
        </row>
        <row r="2581">
          <cell r="F2581" t="str">
            <v>9999019000</v>
          </cell>
          <cell r="G2581" t="str">
            <v>9999019000</v>
          </cell>
          <cell r="H2581">
            <v>0</v>
          </cell>
        </row>
        <row r="2582">
          <cell r="F2582" t="str">
            <v>9999019010</v>
          </cell>
          <cell r="G2582" t="str">
            <v>9999019010</v>
          </cell>
          <cell r="H2582">
            <v>0</v>
          </cell>
        </row>
        <row r="2583">
          <cell r="F2583" t="str">
            <v>9999019020</v>
          </cell>
          <cell r="G2583" t="str">
            <v>9999019020</v>
          </cell>
          <cell r="H2583">
            <v>0</v>
          </cell>
        </row>
        <row r="2584">
          <cell r="F2584" t="str">
            <v>9999019100</v>
          </cell>
          <cell r="G2584" t="str">
            <v>9999019100</v>
          </cell>
          <cell r="H2584">
            <v>0</v>
          </cell>
        </row>
        <row r="2585">
          <cell r="F2585" t="str">
            <v>9999019200</v>
          </cell>
          <cell r="G2585" t="str">
            <v>9999019200</v>
          </cell>
          <cell r="H2585">
            <v>0</v>
          </cell>
        </row>
        <row r="2586">
          <cell r="F2586" t="str">
            <v>9999019300</v>
          </cell>
          <cell r="G2586" t="str">
            <v>9999019300</v>
          </cell>
          <cell r="H2586">
            <v>0</v>
          </cell>
        </row>
        <row r="2587">
          <cell r="F2587" t="str">
            <v>9999019400</v>
          </cell>
          <cell r="G2587" t="str">
            <v>9999019400</v>
          </cell>
          <cell r="H2587">
            <v>0</v>
          </cell>
        </row>
        <row r="2588">
          <cell r="F2588" t="str">
            <v>9999019500</v>
          </cell>
          <cell r="G2588" t="str">
            <v>9999019500</v>
          </cell>
          <cell r="H2588">
            <v>0</v>
          </cell>
        </row>
        <row r="2589">
          <cell r="F2589" t="str">
            <v>9999019600</v>
          </cell>
          <cell r="G2589" t="str">
            <v>9999019600</v>
          </cell>
          <cell r="H2589">
            <v>0</v>
          </cell>
        </row>
        <row r="2590">
          <cell r="F2590" t="str">
            <v>9999019700</v>
          </cell>
          <cell r="G2590" t="str">
            <v>9999019700</v>
          </cell>
          <cell r="H2590">
            <v>0</v>
          </cell>
        </row>
        <row r="2591">
          <cell r="F2591" t="str">
            <v>9999019800</v>
          </cell>
          <cell r="G2591" t="str">
            <v>9999019800</v>
          </cell>
          <cell r="H2591">
            <v>0</v>
          </cell>
        </row>
        <row r="2592">
          <cell r="F2592" t="str">
            <v>9999019900</v>
          </cell>
          <cell r="G2592" t="str">
            <v>9999019900</v>
          </cell>
          <cell r="H2592">
            <v>0</v>
          </cell>
        </row>
        <row r="2593">
          <cell r="F2593" t="str">
            <v>9999020000</v>
          </cell>
          <cell r="G2593" t="str">
            <v>9999020000</v>
          </cell>
          <cell r="H2593">
            <v>0</v>
          </cell>
        </row>
        <row r="2594">
          <cell r="F2594" t="str">
            <v>9999020100</v>
          </cell>
          <cell r="G2594" t="str">
            <v>9999020100</v>
          </cell>
          <cell r="H2594">
            <v>0</v>
          </cell>
        </row>
        <row r="2595">
          <cell r="F2595" t="str">
            <v>9999020200</v>
          </cell>
          <cell r="G2595" t="str">
            <v>9999020200</v>
          </cell>
          <cell r="H2595">
            <v>0</v>
          </cell>
        </row>
        <row r="2596">
          <cell r="F2596" t="str">
            <v>9999020300</v>
          </cell>
          <cell r="G2596" t="str">
            <v>9999020300</v>
          </cell>
          <cell r="H2596">
            <v>0</v>
          </cell>
        </row>
        <row r="2597">
          <cell r="F2597" t="str">
            <v>9999020400</v>
          </cell>
          <cell r="G2597" t="str">
            <v>9999020400</v>
          </cell>
          <cell r="H2597">
            <v>0</v>
          </cell>
        </row>
        <row r="2598">
          <cell r="F2598" t="str">
            <v>9999020500</v>
          </cell>
          <cell r="G2598" t="str">
            <v>9999020500</v>
          </cell>
          <cell r="H2598">
            <v>0</v>
          </cell>
        </row>
        <row r="2599">
          <cell r="F2599" t="str">
            <v>9999020600</v>
          </cell>
          <cell r="G2599" t="str">
            <v>9999020600</v>
          </cell>
          <cell r="H2599">
            <v>0</v>
          </cell>
        </row>
        <row r="2600">
          <cell r="F2600" t="str">
            <v>9999020700</v>
          </cell>
          <cell r="G2600" t="str">
            <v>9999020700</v>
          </cell>
          <cell r="H2600">
            <v>0</v>
          </cell>
        </row>
        <row r="2601">
          <cell r="F2601" t="str">
            <v>9999020800</v>
          </cell>
          <cell r="G2601" t="str">
            <v>9999020800</v>
          </cell>
          <cell r="H2601">
            <v>0</v>
          </cell>
        </row>
        <row r="2602">
          <cell r="F2602" t="str">
            <v>9999020900</v>
          </cell>
          <cell r="G2602" t="str">
            <v>9999020900</v>
          </cell>
          <cell r="H2602">
            <v>0</v>
          </cell>
        </row>
        <row r="2603">
          <cell r="F2603" t="str">
            <v>9999021000</v>
          </cell>
          <cell r="G2603" t="str">
            <v>9999021000</v>
          </cell>
          <cell r="H2603">
            <v>0</v>
          </cell>
        </row>
        <row r="2604">
          <cell r="F2604" t="str">
            <v>9999021100</v>
          </cell>
          <cell r="G2604" t="str">
            <v>9999021100</v>
          </cell>
          <cell r="H2604">
            <v>0</v>
          </cell>
        </row>
        <row r="2605">
          <cell r="F2605" t="str">
            <v>9999021200</v>
          </cell>
          <cell r="G2605" t="str">
            <v>9999021200</v>
          </cell>
          <cell r="H2605">
            <v>0</v>
          </cell>
        </row>
        <row r="2606">
          <cell r="F2606" t="str">
            <v>9999021300</v>
          </cell>
          <cell r="G2606" t="str">
            <v>9999021300</v>
          </cell>
          <cell r="H2606">
            <v>0</v>
          </cell>
        </row>
        <row r="2607">
          <cell r="F2607" t="str">
            <v>9999021400</v>
          </cell>
          <cell r="G2607" t="str">
            <v>9999021400</v>
          </cell>
          <cell r="H2607">
            <v>0</v>
          </cell>
        </row>
        <row r="2608">
          <cell r="F2608" t="str">
            <v>9999021500</v>
          </cell>
          <cell r="G2608" t="str">
            <v>9999021500</v>
          </cell>
          <cell r="H2608">
            <v>0</v>
          </cell>
        </row>
        <row r="2609">
          <cell r="F2609" t="str">
            <v>9999021600</v>
          </cell>
          <cell r="G2609" t="str">
            <v>9999021600</v>
          </cell>
          <cell r="H2609">
            <v>0</v>
          </cell>
        </row>
        <row r="2610">
          <cell r="F2610" t="str">
            <v>9999021700</v>
          </cell>
          <cell r="G2610" t="str">
            <v>9999021700</v>
          </cell>
          <cell r="H2610">
            <v>0</v>
          </cell>
        </row>
        <row r="2611">
          <cell r="F2611" t="str">
            <v>9999021800</v>
          </cell>
          <cell r="G2611" t="str">
            <v>9999021800</v>
          </cell>
          <cell r="H2611">
            <v>0</v>
          </cell>
        </row>
        <row r="2612">
          <cell r="F2612" t="str">
            <v>9999021900</v>
          </cell>
          <cell r="G2612" t="str">
            <v>9999021900</v>
          </cell>
          <cell r="H2612">
            <v>0</v>
          </cell>
        </row>
        <row r="2613">
          <cell r="F2613" t="str">
            <v>9999022000</v>
          </cell>
          <cell r="G2613" t="str">
            <v>9999022000</v>
          </cell>
          <cell r="H2613">
            <v>0</v>
          </cell>
        </row>
        <row r="2614">
          <cell r="F2614" t="str">
            <v>9999022100</v>
          </cell>
          <cell r="G2614" t="str">
            <v>9999022100</v>
          </cell>
          <cell r="H2614">
            <v>0</v>
          </cell>
        </row>
        <row r="2615">
          <cell r="F2615" t="str">
            <v>9999022200</v>
          </cell>
          <cell r="G2615" t="str">
            <v>9999022200</v>
          </cell>
          <cell r="H2615">
            <v>0</v>
          </cell>
        </row>
        <row r="2616">
          <cell r="F2616" t="str">
            <v>9999022300</v>
          </cell>
          <cell r="G2616" t="str">
            <v>9999022300</v>
          </cell>
          <cell r="H2616">
            <v>0</v>
          </cell>
        </row>
        <row r="2617">
          <cell r="F2617" t="str">
            <v>9999022400</v>
          </cell>
          <cell r="G2617" t="str">
            <v>9999022400</v>
          </cell>
          <cell r="H2617">
            <v>0</v>
          </cell>
        </row>
        <row r="2618">
          <cell r="F2618" t="str">
            <v>9999022500</v>
          </cell>
          <cell r="G2618" t="str">
            <v>9999022500</v>
          </cell>
          <cell r="H2618">
            <v>0</v>
          </cell>
        </row>
        <row r="2619">
          <cell r="F2619" t="str">
            <v>9999022600</v>
          </cell>
          <cell r="G2619" t="str">
            <v>9999022600</v>
          </cell>
          <cell r="H2619">
            <v>0</v>
          </cell>
        </row>
        <row r="2620">
          <cell r="F2620" t="str">
            <v>9999022700</v>
          </cell>
          <cell r="G2620" t="str">
            <v>9999022700</v>
          </cell>
          <cell r="H2620">
            <v>0</v>
          </cell>
        </row>
        <row r="2621">
          <cell r="F2621" t="str">
            <v>9999022800</v>
          </cell>
          <cell r="G2621" t="str">
            <v>9999022800</v>
          </cell>
          <cell r="H2621">
            <v>0</v>
          </cell>
        </row>
        <row r="2622">
          <cell r="F2622" t="str">
            <v>9999022900</v>
          </cell>
          <cell r="G2622" t="str">
            <v>9999022900</v>
          </cell>
          <cell r="H2622">
            <v>0</v>
          </cell>
        </row>
        <row r="2623">
          <cell r="F2623" t="str">
            <v>9999023000</v>
          </cell>
          <cell r="G2623" t="str">
            <v>9999023000</v>
          </cell>
          <cell r="H2623">
            <v>0</v>
          </cell>
        </row>
        <row r="2624">
          <cell r="F2624" t="str">
            <v>9999023100</v>
          </cell>
          <cell r="G2624" t="str">
            <v>9999023100</v>
          </cell>
          <cell r="H2624">
            <v>0</v>
          </cell>
        </row>
        <row r="2625">
          <cell r="F2625" t="str">
            <v>9999023200</v>
          </cell>
          <cell r="G2625" t="str">
            <v>9999023200</v>
          </cell>
          <cell r="H2625">
            <v>0</v>
          </cell>
        </row>
        <row r="2626">
          <cell r="F2626" t="str">
            <v>9999023300</v>
          </cell>
          <cell r="G2626" t="str">
            <v>9999023300</v>
          </cell>
          <cell r="H2626">
            <v>0</v>
          </cell>
        </row>
        <row r="2627">
          <cell r="F2627" t="str">
            <v>9999023400</v>
          </cell>
          <cell r="G2627" t="str">
            <v>9999023400</v>
          </cell>
          <cell r="H2627">
            <v>0</v>
          </cell>
        </row>
        <row r="2628">
          <cell r="F2628" t="str">
            <v>9999023500</v>
          </cell>
          <cell r="G2628" t="str">
            <v>9999023500</v>
          </cell>
          <cell r="H2628">
            <v>0</v>
          </cell>
        </row>
        <row r="2629">
          <cell r="F2629" t="str">
            <v>9999023600</v>
          </cell>
          <cell r="G2629" t="str">
            <v>9999023600</v>
          </cell>
          <cell r="H2629">
            <v>0</v>
          </cell>
        </row>
        <row r="2630">
          <cell r="F2630" t="str">
            <v>9999023700</v>
          </cell>
          <cell r="G2630" t="str">
            <v>9999023700</v>
          </cell>
          <cell r="H2630">
            <v>0</v>
          </cell>
        </row>
        <row r="2631">
          <cell r="F2631" t="str">
            <v>9999023800</v>
          </cell>
          <cell r="G2631" t="str">
            <v>9999023800</v>
          </cell>
          <cell r="H2631">
            <v>0</v>
          </cell>
        </row>
        <row r="2632">
          <cell r="F2632" t="str">
            <v>9999023900</v>
          </cell>
          <cell r="G2632" t="str">
            <v>9999023900</v>
          </cell>
          <cell r="H2632">
            <v>0</v>
          </cell>
        </row>
        <row r="2633">
          <cell r="F2633" t="str">
            <v>9999024000</v>
          </cell>
          <cell r="G2633" t="str">
            <v>9999024000</v>
          </cell>
          <cell r="H2633">
            <v>0</v>
          </cell>
        </row>
        <row r="2634">
          <cell r="F2634" t="str">
            <v>9999024100</v>
          </cell>
          <cell r="G2634" t="str">
            <v>9999024100</v>
          </cell>
          <cell r="H2634">
            <v>0</v>
          </cell>
        </row>
        <row r="2635">
          <cell r="F2635" t="str">
            <v>9999024200</v>
          </cell>
          <cell r="G2635" t="str">
            <v>9999024200</v>
          </cell>
          <cell r="H2635">
            <v>0</v>
          </cell>
        </row>
        <row r="2636">
          <cell r="F2636" t="str">
            <v>9999024300</v>
          </cell>
          <cell r="G2636" t="str">
            <v>9999024300</v>
          </cell>
          <cell r="H2636">
            <v>0</v>
          </cell>
        </row>
        <row r="2637">
          <cell r="F2637" t="str">
            <v>9999024400</v>
          </cell>
          <cell r="G2637" t="str">
            <v>9999024400</v>
          </cell>
          <cell r="H2637">
            <v>0</v>
          </cell>
        </row>
        <row r="2638">
          <cell r="F2638" t="str">
            <v>9999024500</v>
          </cell>
          <cell r="G2638" t="str">
            <v>9999024500</v>
          </cell>
          <cell r="H2638">
            <v>0</v>
          </cell>
        </row>
        <row r="2639">
          <cell r="F2639" t="str">
            <v>9999024600</v>
          </cell>
          <cell r="G2639" t="str">
            <v>9999024600</v>
          </cell>
          <cell r="H2639">
            <v>0</v>
          </cell>
        </row>
        <row r="2640">
          <cell r="F2640" t="str">
            <v>9999024700</v>
          </cell>
          <cell r="G2640" t="str">
            <v>9999024700</v>
          </cell>
          <cell r="H2640">
            <v>0</v>
          </cell>
        </row>
        <row r="2641">
          <cell r="F2641" t="str">
            <v>9999024800</v>
          </cell>
          <cell r="G2641" t="str">
            <v>9999024800</v>
          </cell>
          <cell r="H2641">
            <v>0</v>
          </cell>
        </row>
        <row r="2642">
          <cell r="F2642" t="str">
            <v>9999024900</v>
          </cell>
          <cell r="G2642" t="str">
            <v>9999024900</v>
          </cell>
          <cell r="H2642">
            <v>0</v>
          </cell>
        </row>
        <row r="2643">
          <cell r="F2643" t="str">
            <v>9999025000</v>
          </cell>
          <cell r="G2643" t="str">
            <v>9999025000</v>
          </cell>
          <cell r="H2643">
            <v>0</v>
          </cell>
        </row>
        <row r="2644">
          <cell r="F2644" t="str">
            <v>9999025100</v>
          </cell>
          <cell r="G2644" t="str">
            <v>9999025100</v>
          </cell>
          <cell r="H2644">
            <v>0</v>
          </cell>
        </row>
        <row r="2645">
          <cell r="F2645" t="str">
            <v>9999025200</v>
          </cell>
          <cell r="G2645" t="str">
            <v>9999025200</v>
          </cell>
          <cell r="H2645">
            <v>0</v>
          </cell>
        </row>
        <row r="2646">
          <cell r="F2646" t="str">
            <v>9999025300</v>
          </cell>
          <cell r="G2646" t="str">
            <v>9999025300</v>
          </cell>
          <cell r="H2646">
            <v>0</v>
          </cell>
        </row>
        <row r="2647">
          <cell r="F2647" t="str">
            <v>9999025400</v>
          </cell>
          <cell r="G2647" t="str">
            <v>9999025400</v>
          </cell>
          <cell r="H2647">
            <v>0</v>
          </cell>
        </row>
        <row r="2648">
          <cell r="F2648" t="str">
            <v>9999025500</v>
          </cell>
          <cell r="G2648" t="str">
            <v>9999025500</v>
          </cell>
          <cell r="H2648">
            <v>0</v>
          </cell>
        </row>
        <row r="2649">
          <cell r="F2649" t="str">
            <v>9999025600</v>
          </cell>
          <cell r="G2649" t="str">
            <v>9999025600</v>
          </cell>
          <cell r="H2649">
            <v>0</v>
          </cell>
        </row>
        <row r="2650">
          <cell r="F2650" t="str">
            <v>9999025700</v>
          </cell>
          <cell r="G2650" t="str">
            <v>9999025700</v>
          </cell>
          <cell r="H2650">
            <v>0</v>
          </cell>
        </row>
        <row r="2651">
          <cell r="F2651" t="str">
            <v>9999025800</v>
          </cell>
          <cell r="G2651" t="str">
            <v>9999025800</v>
          </cell>
          <cell r="H2651">
            <v>0</v>
          </cell>
        </row>
        <row r="2652">
          <cell r="F2652" t="str">
            <v>9999025900</v>
          </cell>
          <cell r="G2652" t="str">
            <v>9999025900</v>
          </cell>
          <cell r="H2652">
            <v>0</v>
          </cell>
        </row>
        <row r="2653">
          <cell r="F2653" t="str">
            <v>9999026000</v>
          </cell>
          <cell r="G2653" t="str">
            <v>9999026000</v>
          </cell>
          <cell r="H2653">
            <v>0</v>
          </cell>
        </row>
        <row r="2654">
          <cell r="F2654" t="str">
            <v>9999026100</v>
          </cell>
          <cell r="G2654" t="str">
            <v>9999026100</v>
          </cell>
          <cell r="H2654">
            <v>0</v>
          </cell>
        </row>
        <row r="2655">
          <cell r="F2655" t="str">
            <v>9999026200</v>
          </cell>
          <cell r="G2655" t="str">
            <v>9999026200</v>
          </cell>
          <cell r="H2655">
            <v>0</v>
          </cell>
        </row>
        <row r="2656">
          <cell r="F2656" t="str">
            <v>9999026300</v>
          </cell>
          <cell r="G2656" t="str">
            <v>9999026300</v>
          </cell>
          <cell r="H2656">
            <v>0</v>
          </cell>
        </row>
        <row r="2657">
          <cell r="F2657" t="str">
            <v>9999026400</v>
          </cell>
          <cell r="G2657" t="str">
            <v>9999026400</v>
          </cell>
          <cell r="H2657">
            <v>0</v>
          </cell>
        </row>
        <row r="2658">
          <cell r="F2658" t="str">
            <v>9999026500</v>
          </cell>
          <cell r="G2658" t="str">
            <v>9999026500</v>
          </cell>
          <cell r="H2658">
            <v>0</v>
          </cell>
        </row>
        <row r="2659">
          <cell r="F2659" t="str">
            <v>9999026600</v>
          </cell>
          <cell r="G2659" t="str">
            <v>9999026600</v>
          </cell>
          <cell r="H2659">
            <v>0</v>
          </cell>
        </row>
        <row r="2660">
          <cell r="F2660" t="str">
            <v>9999026700</v>
          </cell>
          <cell r="G2660" t="str">
            <v>9999026700</v>
          </cell>
          <cell r="H2660">
            <v>0</v>
          </cell>
        </row>
        <row r="2661">
          <cell r="F2661" t="str">
            <v>9999026705</v>
          </cell>
          <cell r="G2661" t="str">
            <v>9999026705</v>
          </cell>
          <cell r="H2661">
            <v>0</v>
          </cell>
        </row>
        <row r="2662">
          <cell r="F2662" t="str">
            <v>9999026710</v>
          </cell>
          <cell r="G2662" t="str">
            <v>9999026710</v>
          </cell>
          <cell r="H2662">
            <v>0</v>
          </cell>
        </row>
        <row r="2663">
          <cell r="F2663" t="str">
            <v>9999026715</v>
          </cell>
          <cell r="G2663" t="str">
            <v>9999026715</v>
          </cell>
          <cell r="H2663">
            <v>0</v>
          </cell>
        </row>
        <row r="2664">
          <cell r="F2664" t="str">
            <v>9999026720</v>
          </cell>
          <cell r="G2664" t="str">
            <v>9999026720</v>
          </cell>
          <cell r="H2664">
            <v>0</v>
          </cell>
        </row>
        <row r="2665">
          <cell r="F2665" t="str">
            <v>9999026722</v>
          </cell>
          <cell r="G2665" t="str">
            <v>9999026722</v>
          </cell>
          <cell r="H2665">
            <v>0</v>
          </cell>
        </row>
        <row r="2666">
          <cell r="F2666" t="str">
            <v>9999026724</v>
          </cell>
          <cell r="G2666" t="str">
            <v>9999026724</v>
          </cell>
          <cell r="H2666">
            <v>0</v>
          </cell>
        </row>
        <row r="2667">
          <cell r="F2667" t="str">
            <v>9999026726</v>
          </cell>
          <cell r="G2667" t="str">
            <v>9999026726</v>
          </cell>
          <cell r="H2667">
            <v>0</v>
          </cell>
        </row>
        <row r="2668">
          <cell r="F2668" t="str">
            <v>9999026728</v>
          </cell>
          <cell r="G2668" t="str">
            <v>9999026728</v>
          </cell>
          <cell r="H2668">
            <v>0</v>
          </cell>
        </row>
        <row r="2669">
          <cell r="F2669" t="str">
            <v>9999026730</v>
          </cell>
          <cell r="G2669" t="str">
            <v>9999026730</v>
          </cell>
          <cell r="H2669">
            <v>0</v>
          </cell>
        </row>
        <row r="2670">
          <cell r="F2670" t="str">
            <v>9999026732</v>
          </cell>
          <cell r="G2670" t="str">
            <v>9999026732</v>
          </cell>
          <cell r="H2670">
            <v>0</v>
          </cell>
        </row>
        <row r="2671">
          <cell r="F2671" t="str">
            <v>9999026734</v>
          </cell>
          <cell r="G2671" t="str">
            <v>9999026734</v>
          </cell>
          <cell r="H2671">
            <v>0</v>
          </cell>
        </row>
        <row r="2672">
          <cell r="F2672" t="str">
            <v>9999026736</v>
          </cell>
          <cell r="G2672" t="str">
            <v>9999026736</v>
          </cell>
          <cell r="H2672">
            <v>0</v>
          </cell>
        </row>
        <row r="2673">
          <cell r="F2673" t="str">
            <v>9999026738</v>
          </cell>
          <cell r="G2673" t="str">
            <v>9999026738</v>
          </cell>
          <cell r="H2673">
            <v>0</v>
          </cell>
        </row>
        <row r="2674">
          <cell r="F2674" t="str">
            <v>9999026740</v>
          </cell>
          <cell r="G2674" t="str">
            <v>9999026740</v>
          </cell>
          <cell r="H2674">
            <v>0</v>
          </cell>
        </row>
        <row r="2675">
          <cell r="F2675" t="str">
            <v>9999026742</v>
          </cell>
          <cell r="G2675" t="str">
            <v>9999026742</v>
          </cell>
          <cell r="H2675">
            <v>0</v>
          </cell>
        </row>
        <row r="2676">
          <cell r="F2676" t="str">
            <v>9999026744</v>
          </cell>
          <cell r="G2676" t="str">
            <v>9999026744</v>
          </cell>
          <cell r="H2676">
            <v>0</v>
          </cell>
        </row>
        <row r="2677">
          <cell r="F2677" t="str">
            <v>9999026746</v>
          </cell>
          <cell r="G2677" t="str">
            <v>9999026746</v>
          </cell>
          <cell r="H2677">
            <v>0</v>
          </cell>
        </row>
        <row r="2678">
          <cell r="F2678" t="str">
            <v>9999026748</v>
          </cell>
          <cell r="G2678" t="str">
            <v>9999026748</v>
          </cell>
          <cell r="H2678">
            <v>0</v>
          </cell>
        </row>
        <row r="2679">
          <cell r="F2679" t="str">
            <v>9999026750</v>
          </cell>
          <cell r="G2679" t="str">
            <v>9999026750</v>
          </cell>
          <cell r="H2679">
            <v>0</v>
          </cell>
        </row>
        <row r="2680">
          <cell r="F2680" t="str">
            <v>9999026752</v>
          </cell>
          <cell r="G2680" t="str">
            <v>9999026752</v>
          </cell>
          <cell r="H2680">
            <v>0</v>
          </cell>
        </row>
        <row r="2681">
          <cell r="F2681" t="str">
            <v>9999026754</v>
          </cell>
          <cell r="G2681" t="str">
            <v>9999026754</v>
          </cell>
          <cell r="H2681">
            <v>0</v>
          </cell>
        </row>
        <row r="2682">
          <cell r="F2682" t="str">
            <v>9999026756</v>
          </cell>
          <cell r="G2682" t="str">
            <v>9999026756</v>
          </cell>
          <cell r="H2682">
            <v>0</v>
          </cell>
        </row>
        <row r="2683">
          <cell r="F2683" t="str">
            <v>9999026758</v>
          </cell>
          <cell r="G2683" t="str">
            <v>9999026758</v>
          </cell>
          <cell r="H2683">
            <v>0</v>
          </cell>
        </row>
        <row r="2684">
          <cell r="F2684" t="str">
            <v>9999026760</v>
          </cell>
          <cell r="G2684" t="str">
            <v>9999026760</v>
          </cell>
          <cell r="H2684">
            <v>0</v>
          </cell>
        </row>
        <row r="2685">
          <cell r="F2685" t="str">
            <v>9999026762</v>
          </cell>
          <cell r="G2685" t="str">
            <v>9999026762</v>
          </cell>
          <cell r="H2685">
            <v>0</v>
          </cell>
        </row>
        <row r="2686">
          <cell r="F2686" t="str">
            <v>9999026764</v>
          </cell>
          <cell r="G2686" t="str">
            <v>9999026764</v>
          </cell>
          <cell r="H2686">
            <v>0</v>
          </cell>
        </row>
        <row r="2687">
          <cell r="F2687" t="str">
            <v>9999026766</v>
          </cell>
          <cell r="G2687" t="str">
            <v>9999026766</v>
          </cell>
          <cell r="H2687">
            <v>0</v>
          </cell>
        </row>
        <row r="2688">
          <cell r="F2688" t="str">
            <v>9999026768</v>
          </cell>
          <cell r="G2688" t="str">
            <v>9999026768</v>
          </cell>
          <cell r="H2688">
            <v>0</v>
          </cell>
        </row>
        <row r="2689">
          <cell r="F2689" t="str">
            <v>9999026770</v>
          </cell>
          <cell r="G2689" t="str">
            <v>9999026770</v>
          </cell>
          <cell r="H2689">
            <v>0</v>
          </cell>
        </row>
        <row r="2690">
          <cell r="F2690" t="str">
            <v>9999026772</v>
          </cell>
          <cell r="G2690" t="str">
            <v>9999026772</v>
          </cell>
          <cell r="H2690">
            <v>0</v>
          </cell>
        </row>
        <row r="2691">
          <cell r="F2691" t="str">
            <v>9999026774</v>
          </cell>
          <cell r="G2691" t="str">
            <v>9999026774</v>
          </cell>
          <cell r="H2691">
            <v>0</v>
          </cell>
        </row>
        <row r="2692">
          <cell r="F2692" t="str">
            <v>9999026800</v>
          </cell>
          <cell r="G2692" t="str">
            <v>9999026800</v>
          </cell>
          <cell r="H2692">
            <v>0</v>
          </cell>
        </row>
        <row r="2693">
          <cell r="F2693" t="str">
            <v>9999026900</v>
          </cell>
          <cell r="G2693" t="str">
            <v>9999026900</v>
          </cell>
          <cell r="H2693">
            <v>0</v>
          </cell>
        </row>
        <row r="2694">
          <cell r="F2694" t="str">
            <v>9999027000</v>
          </cell>
          <cell r="G2694" t="str">
            <v>9999027000</v>
          </cell>
          <cell r="H2694">
            <v>0</v>
          </cell>
        </row>
        <row r="2695">
          <cell r="F2695" t="str">
            <v>9999027010</v>
          </cell>
          <cell r="G2695" t="str">
            <v>9999027010</v>
          </cell>
          <cell r="H2695">
            <v>0</v>
          </cell>
        </row>
        <row r="2696">
          <cell r="F2696" t="str">
            <v>9999027100</v>
          </cell>
          <cell r="G2696" t="str">
            <v>9999027100</v>
          </cell>
          <cell r="H2696">
            <v>0</v>
          </cell>
        </row>
        <row r="2697">
          <cell r="F2697" t="str">
            <v>9999027101</v>
          </cell>
          <cell r="G2697" t="str">
            <v>9999027101</v>
          </cell>
          <cell r="H2697">
            <v>0</v>
          </cell>
        </row>
        <row r="2698">
          <cell r="F2698" t="str">
            <v>9999027102</v>
          </cell>
          <cell r="G2698" t="str">
            <v>9999027102</v>
          </cell>
          <cell r="H2698">
            <v>0</v>
          </cell>
        </row>
        <row r="2699">
          <cell r="F2699" t="str">
            <v>9999027103</v>
          </cell>
          <cell r="G2699" t="str">
            <v>9999027103</v>
          </cell>
          <cell r="H2699">
            <v>0</v>
          </cell>
        </row>
        <row r="2700">
          <cell r="F2700" t="str">
            <v>9999027104</v>
          </cell>
          <cell r="G2700" t="str">
            <v>9999027104</v>
          </cell>
          <cell r="H2700">
            <v>0</v>
          </cell>
        </row>
        <row r="2701">
          <cell r="F2701" t="str">
            <v>9999027105</v>
          </cell>
          <cell r="G2701" t="str">
            <v>9999027105</v>
          </cell>
          <cell r="H2701">
            <v>0</v>
          </cell>
        </row>
        <row r="2702">
          <cell r="F2702" t="str">
            <v>9999027106</v>
          </cell>
          <cell r="G2702" t="str">
            <v>9999027106</v>
          </cell>
          <cell r="H2702">
            <v>0</v>
          </cell>
        </row>
        <row r="2703">
          <cell r="F2703" t="str">
            <v>9999027107</v>
          </cell>
          <cell r="G2703" t="str">
            <v>9999027107</v>
          </cell>
          <cell r="H2703">
            <v>0</v>
          </cell>
        </row>
        <row r="2704">
          <cell r="F2704" t="str">
            <v>9999027108</v>
          </cell>
          <cell r="G2704" t="str">
            <v>9999027108</v>
          </cell>
          <cell r="H2704">
            <v>0</v>
          </cell>
        </row>
        <row r="2705">
          <cell r="F2705" t="str">
            <v>9999027109</v>
          </cell>
          <cell r="G2705" t="str">
            <v>9999027109</v>
          </cell>
          <cell r="H2705">
            <v>0</v>
          </cell>
        </row>
        <row r="2706">
          <cell r="F2706" t="str">
            <v>9999027110</v>
          </cell>
          <cell r="G2706" t="str">
            <v>9999027110</v>
          </cell>
          <cell r="H2706">
            <v>0</v>
          </cell>
        </row>
        <row r="2707">
          <cell r="F2707" t="str">
            <v>9999027111</v>
          </cell>
          <cell r="G2707" t="str">
            <v>9999027111</v>
          </cell>
          <cell r="H2707">
            <v>0</v>
          </cell>
        </row>
        <row r="2708">
          <cell r="F2708" t="str">
            <v>9999027112</v>
          </cell>
          <cell r="G2708" t="str">
            <v>9999027112</v>
          </cell>
          <cell r="H2708">
            <v>0</v>
          </cell>
        </row>
        <row r="2709">
          <cell r="F2709" t="str">
            <v>9999027113</v>
          </cell>
          <cell r="G2709" t="str">
            <v>9999027113</v>
          </cell>
          <cell r="H2709">
            <v>0</v>
          </cell>
        </row>
        <row r="2710">
          <cell r="F2710" t="str">
            <v>9999027114</v>
          </cell>
          <cell r="G2710" t="str">
            <v>9999027114</v>
          </cell>
          <cell r="H2710">
            <v>0</v>
          </cell>
        </row>
        <row r="2711">
          <cell r="F2711" t="str">
            <v>9999027115</v>
          </cell>
          <cell r="G2711" t="str">
            <v>9999027115</v>
          </cell>
          <cell r="H2711">
            <v>0</v>
          </cell>
        </row>
        <row r="2712">
          <cell r="F2712" t="str">
            <v>9999027116</v>
          </cell>
          <cell r="G2712" t="str">
            <v>9999027116</v>
          </cell>
          <cell r="H2712">
            <v>0</v>
          </cell>
        </row>
        <row r="2713">
          <cell r="F2713" t="str">
            <v>9999027117</v>
          </cell>
          <cell r="G2713" t="str">
            <v>9999027117</v>
          </cell>
          <cell r="H2713">
            <v>0</v>
          </cell>
        </row>
        <row r="2714">
          <cell r="F2714" t="str">
            <v>9999027118</v>
          </cell>
          <cell r="G2714" t="str">
            <v>9999027118</v>
          </cell>
          <cell r="H2714">
            <v>0</v>
          </cell>
        </row>
        <row r="2715">
          <cell r="F2715" t="str">
            <v>9999027119</v>
          </cell>
          <cell r="G2715" t="str">
            <v>9999027119</v>
          </cell>
          <cell r="H2715">
            <v>0</v>
          </cell>
        </row>
        <row r="2716">
          <cell r="F2716" t="str">
            <v>9999027120</v>
          </cell>
          <cell r="G2716" t="str">
            <v>9999027120</v>
          </cell>
          <cell r="H2716">
            <v>0</v>
          </cell>
        </row>
        <row r="2717">
          <cell r="F2717" t="str">
            <v>9999027121</v>
          </cell>
          <cell r="G2717" t="str">
            <v>9999027121</v>
          </cell>
          <cell r="H2717">
            <v>0</v>
          </cell>
        </row>
        <row r="2718">
          <cell r="F2718" t="str">
            <v>9999027122</v>
          </cell>
          <cell r="G2718" t="str">
            <v>9999027122</v>
          </cell>
          <cell r="H2718">
            <v>0</v>
          </cell>
        </row>
        <row r="2719">
          <cell r="F2719" t="str">
            <v>9999027123</v>
          </cell>
          <cell r="G2719" t="str">
            <v>9999027123</v>
          </cell>
          <cell r="H2719">
            <v>0</v>
          </cell>
        </row>
        <row r="2720">
          <cell r="F2720" t="str">
            <v>9999027124</v>
          </cell>
          <cell r="G2720" t="str">
            <v>9999027124</v>
          </cell>
          <cell r="H2720">
            <v>0</v>
          </cell>
        </row>
        <row r="2721">
          <cell r="F2721" t="str">
            <v>9999027125</v>
          </cell>
          <cell r="G2721" t="str">
            <v>9999027125</v>
          </cell>
          <cell r="H2721">
            <v>0</v>
          </cell>
        </row>
        <row r="2722">
          <cell r="F2722" t="str">
            <v>9999027126</v>
          </cell>
          <cell r="G2722" t="str">
            <v>9999027126</v>
          </cell>
          <cell r="H2722">
            <v>0</v>
          </cell>
        </row>
        <row r="2723">
          <cell r="F2723" t="str">
            <v>9999027127</v>
          </cell>
          <cell r="G2723" t="str">
            <v>9999027127</v>
          </cell>
          <cell r="H2723">
            <v>0</v>
          </cell>
        </row>
        <row r="2724">
          <cell r="F2724" t="str">
            <v>9999027128</v>
          </cell>
          <cell r="G2724" t="str">
            <v>9999027128</v>
          </cell>
          <cell r="H2724">
            <v>0</v>
          </cell>
        </row>
        <row r="2725">
          <cell r="F2725" t="str">
            <v>9999027129</v>
          </cell>
          <cell r="G2725" t="str">
            <v>9999027129</v>
          </cell>
          <cell r="H2725">
            <v>0</v>
          </cell>
        </row>
        <row r="2726">
          <cell r="F2726" t="str">
            <v>9999027130</v>
          </cell>
          <cell r="G2726" t="str">
            <v>9999027130</v>
          </cell>
          <cell r="H2726">
            <v>0</v>
          </cell>
        </row>
        <row r="2727">
          <cell r="F2727" t="str">
            <v>9999027131</v>
          </cell>
          <cell r="G2727" t="str">
            <v>9999027131</v>
          </cell>
          <cell r="H2727">
            <v>0</v>
          </cell>
        </row>
        <row r="2728">
          <cell r="F2728" t="str">
            <v>9999027132</v>
          </cell>
          <cell r="G2728" t="str">
            <v>9999027132</v>
          </cell>
          <cell r="H2728">
            <v>0</v>
          </cell>
        </row>
        <row r="2729">
          <cell r="F2729" t="str">
            <v>9999027133</v>
          </cell>
          <cell r="G2729" t="str">
            <v>9999027133</v>
          </cell>
          <cell r="H2729">
            <v>0</v>
          </cell>
        </row>
        <row r="2730">
          <cell r="F2730" t="str">
            <v>9999027134</v>
          </cell>
          <cell r="G2730" t="str">
            <v>9999027134</v>
          </cell>
          <cell r="H2730">
            <v>0</v>
          </cell>
        </row>
        <row r="2731">
          <cell r="F2731" t="str">
            <v>9999027135</v>
          </cell>
          <cell r="G2731" t="str">
            <v>9999027135</v>
          </cell>
          <cell r="H2731">
            <v>0</v>
          </cell>
        </row>
        <row r="2732">
          <cell r="F2732" t="str">
            <v>9999027136</v>
          </cell>
          <cell r="G2732" t="str">
            <v>9999027136</v>
          </cell>
          <cell r="H2732">
            <v>0</v>
          </cell>
        </row>
        <row r="2733">
          <cell r="F2733" t="str">
            <v>9999027137</v>
          </cell>
          <cell r="G2733" t="str">
            <v>9999027137</v>
          </cell>
          <cell r="H2733">
            <v>0</v>
          </cell>
        </row>
        <row r="2734">
          <cell r="F2734" t="str">
            <v>9999027138</v>
          </cell>
          <cell r="G2734" t="str">
            <v>9999027138</v>
          </cell>
          <cell r="H2734">
            <v>0</v>
          </cell>
        </row>
        <row r="2735">
          <cell r="F2735" t="str">
            <v>9999027139</v>
          </cell>
          <cell r="G2735" t="str">
            <v>9999027139</v>
          </cell>
          <cell r="H2735">
            <v>0</v>
          </cell>
        </row>
        <row r="2736">
          <cell r="F2736" t="str">
            <v>9999027140</v>
          </cell>
          <cell r="G2736" t="str">
            <v>9999027140</v>
          </cell>
          <cell r="H2736">
            <v>0</v>
          </cell>
        </row>
        <row r="2737">
          <cell r="F2737" t="str">
            <v>9999027141</v>
          </cell>
          <cell r="G2737" t="str">
            <v>9999027141</v>
          </cell>
          <cell r="H2737">
            <v>0</v>
          </cell>
        </row>
        <row r="2738">
          <cell r="F2738" t="str">
            <v>9999027142</v>
          </cell>
          <cell r="G2738" t="str">
            <v>9999027142</v>
          </cell>
          <cell r="H2738">
            <v>0</v>
          </cell>
        </row>
        <row r="2739">
          <cell r="F2739" t="str">
            <v>9999027143</v>
          </cell>
          <cell r="G2739" t="str">
            <v>9999027143</v>
          </cell>
          <cell r="H2739">
            <v>0</v>
          </cell>
        </row>
        <row r="2740">
          <cell r="F2740" t="str">
            <v>9999027144</v>
          </cell>
          <cell r="G2740" t="str">
            <v>9999027144</v>
          </cell>
          <cell r="H2740">
            <v>0</v>
          </cell>
        </row>
        <row r="2741">
          <cell r="F2741" t="str">
            <v>9999027145</v>
          </cell>
          <cell r="G2741" t="str">
            <v>9999027145</v>
          </cell>
          <cell r="H2741">
            <v>0</v>
          </cell>
        </row>
        <row r="2742">
          <cell r="F2742" t="str">
            <v>9999027200</v>
          </cell>
          <cell r="G2742" t="str">
            <v>9999027200</v>
          </cell>
          <cell r="H2742">
            <v>0</v>
          </cell>
        </row>
        <row r="2743">
          <cell r="F2743" t="str">
            <v>9999027300</v>
          </cell>
          <cell r="G2743" t="str">
            <v>9999027300</v>
          </cell>
          <cell r="H2743">
            <v>0</v>
          </cell>
        </row>
        <row r="2744">
          <cell r="F2744" t="str">
            <v>9999027400</v>
          </cell>
          <cell r="G2744" t="str">
            <v>9999027400</v>
          </cell>
          <cell r="H2744">
            <v>0</v>
          </cell>
        </row>
        <row r="2745">
          <cell r="F2745" t="str">
            <v>9999027500</v>
          </cell>
          <cell r="G2745" t="str">
            <v>9999027500</v>
          </cell>
          <cell r="H2745">
            <v>0</v>
          </cell>
        </row>
        <row r="2746">
          <cell r="F2746" t="str">
            <v>9999027600</v>
          </cell>
          <cell r="G2746" t="str">
            <v>9999027600</v>
          </cell>
          <cell r="H2746">
            <v>0</v>
          </cell>
        </row>
        <row r="2747">
          <cell r="F2747" t="str">
            <v>9999027602</v>
          </cell>
          <cell r="G2747" t="str">
            <v>9999027602</v>
          </cell>
          <cell r="H2747">
            <v>0</v>
          </cell>
        </row>
        <row r="2748">
          <cell r="F2748" t="str">
            <v>9999027604</v>
          </cell>
          <cell r="G2748" t="str">
            <v>9999027604</v>
          </cell>
          <cell r="H2748">
            <v>0</v>
          </cell>
        </row>
        <row r="2749">
          <cell r="F2749" t="str">
            <v>9999027606</v>
          </cell>
          <cell r="G2749" t="str">
            <v>9999027606</v>
          </cell>
          <cell r="H2749">
            <v>0</v>
          </cell>
        </row>
        <row r="2750">
          <cell r="F2750" t="str">
            <v>9999027608</v>
          </cell>
          <cell r="G2750" t="str">
            <v>9999027608</v>
          </cell>
          <cell r="H2750">
            <v>0</v>
          </cell>
        </row>
        <row r="2751">
          <cell r="F2751" t="str">
            <v>9999027610</v>
          </cell>
          <cell r="G2751" t="str">
            <v>9999027610</v>
          </cell>
          <cell r="H2751">
            <v>0</v>
          </cell>
        </row>
        <row r="2752">
          <cell r="F2752" t="str">
            <v>9999027611</v>
          </cell>
          <cell r="G2752" t="str">
            <v>9999027611</v>
          </cell>
          <cell r="H2752">
            <v>0</v>
          </cell>
        </row>
        <row r="2753">
          <cell r="F2753" t="str">
            <v>9999027612</v>
          </cell>
          <cell r="G2753" t="str">
            <v>9999027612</v>
          </cell>
          <cell r="H2753">
            <v>0</v>
          </cell>
        </row>
        <row r="2754">
          <cell r="F2754" t="str">
            <v>9999027614</v>
          </cell>
          <cell r="G2754" t="str">
            <v>9999027614</v>
          </cell>
          <cell r="H2754">
            <v>0</v>
          </cell>
        </row>
        <row r="2755">
          <cell r="F2755" t="str">
            <v>9999027616</v>
          </cell>
          <cell r="G2755" t="str">
            <v>9999027616</v>
          </cell>
          <cell r="H2755">
            <v>0</v>
          </cell>
        </row>
        <row r="2756">
          <cell r="F2756" t="str">
            <v>9999027618</v>
          </cell>
          <cell r="G2756" t="str">
            <v>9999027618</v>
          </cell>
          <cell r="H2756">
            <v>0</v>
          </cell>
        </row>
        <row r="2757">
          <cell r="F2757" t="str">
            <v>9999027620</v>
          </cell>
          <cell r="G2757" t="str">
            <v>9999027620</v>
          </cell>
          <cell r="H2757">
            <v>0</v>
          </cell>
        </row>
        <row r="2758">
          <cell r="F2758" t="str">
            <v>9999027622</v>
          </cell>
          <cell r="G2758" t="str">
            <v>9999027622</v>
          </cell>
          <cell r="H2758">
            <v>0</v>
          </cell>
        </row>
        <row r="2759">
          <cell r="F2759" t="str">
            <v>9999027624</v>
          </cell>
          <cell r="G2759" t="str">
            <v>9999027624</v>
          </cell>
          <cell r="H2759">
            <v>0</v>
          </cell>
        </row>
        <row r="2760">
          <cell r="F2760" t="str">
            <v>9999027626</v>
          </cell>
          <cell r="G2760" t="str">
            <v>9999027626</v>
          </cell>
          <cell r="H2760">
            <v>0</v>
          </cell>
        </row>
        <row r="2761">
          <cell r="F2761" t="str">
            <v>9999027628</v>
          </cell>
          <cell r="G2761" t="str">
            <v>9999027628</v>
          </cell>
          <cell r="H2761">
            <v>0</v>
          </cell>
        </row>
        <row r="2762">
          <cell r="F2762" t="str">
            <v>9999027630</v>
          </cell>
          <cell r="G2762" t="str">
            <v>9999027630</v>
          </cell>
          <cell r="H2762">
            <v>0</v>
          </cell>
        </row>
        <row r="2763">
          <cell r="F2763" t="str">
            <v>9999027632</v>
          </cell>
          <cell r="G2763" t="str">
            <v>9999027632</v>
          </cell>
          <cell r="H2763">
            <v>0</v>
          </cell>
        </row>
        <row r="2764">
          <cell r="F2764" t="str">
            <v>9999027634</v>
          </cell>
          <cell r="G2764" t="str">
            <v>9999027634</v>
          </cell>
          <cell r="H2764">
            <v>0</v>
          </cell>
        </row>
        <row r="2765">
          <cell r="F2765" t="str">
            <v>9999027636</v>
          </cell>
          <cell r="G2765" t="str">
            <v>9999027636</v>
          </cell>
          <cell r="H2765">
            <v>0</v>
          </cell>
        </row>
        <row r="2766">
          <cell r="F2766" t="str">
            <v>9999027638</v>
          </cell>
          <cell r="G2766" t="str">
            <v>9999027638</v>
          </cell>
          <cell r="H2766">
            <v>0</v>
          </cell>
        </row>
        <row r="2767">
          <cell r="F2767" t="str">
            <v>9999027640</v>
          </cell>
          <cell r="G2767" t="str">
            <v>9999027640</v>
          </cell>
          <cell r="H2767">
            <v>0</v>
          </cell>
        </row>
        <row r="2768">
          <cell r="F2768" t="str">
            <v>9999027642</v>
          </cell>
          <cell r="G2768" t="str">
            <v>9999027642</v>
          </cell>
          <cell r="H2768">
            <v>0</v>
          </cell>
        </row>
        <row r="2769">
          <cell r="F2769" t="str">
            <v>9999027644</v>
          </cell>
          <cell r="G2769" t="str">
            <v>9999027644</v>
          </cell>
          <cell r="H2769">
            <v>0</v>
          </cell>
        </row>
        <row r="2770">
          <cell r="F2770" t="str">
            <v>9999027700</v>
          </cell>
          <cell r="G2770" t="str">
            <v>9999027700</v>
          </cell>
          <cell r="H2770">
            <v>0</v>
          </cell>
        </row>
        <row r="2771">
          <cell r="F2771" t="str">
            <v>9999027701</v>
          </cell>
          <cell r="G2771" t="str">
            <v>9999027701</v>
          </cell>
          <cell r="H2771">
            <v>0</v>
          </cell>
        </row>
        <row r="2772">
          <cell r="F2772" t="str">
            <v>9999027702</v>
          </cell>
          <cell r="G2772" t="str">
            <v>9999027702</v>
          </cell>
          <cell r="H2772">
            <v>0</v>
          </cell>
        </row>
        <row r="2773">
          <cell r="F2773" t="str">
            <v>9999027703</v>
          </cell>
          <cell r="G2773" t="str">
            <v>9999027703</v>
          </cell>
          <cell r="H2773">
            <v>0</v>
          </cell>
        </row>
        <row r="2774">
          <cell r="F2774" t="str">
            <v>9999027704</v>
          </cell>
          <cell r="G2774" t="str">
            <v>9999027704</v>
          </cell>
          <cell r="H2774">
            <v>0</v>
          </cell>
        </row>
        <row r="2775">
          <cell r="F2775" t="str">
            <v>9999027705</v>
          </cell>
          <cell r="G2775" t="str">
            <v>9999027705</v>
          </cell>
          <cell r="H2775">
            <v>0</v>
          </cell>
        </row>
        <row r="2776">
          <cell r="F2776" t="str">
            <v>9999027706</v>
          </cell>
          <cell r="G2776" t="str">
            <v>9999027706</v>
          </cell>
          <cell r="H2776">
            <v>0</v>
          </cell>
        </row>
        <row r="2777">
          <cell r="F2777" t="str">
            <v>9999027707</v>
          </cell>
          <cell r="G2777" t="str">
            <v>9999027707</v>
          </cell>
          <cell r="H2777">
            <v>0</v>
          </cell>
        </row>
        <row r="2778">
          <cell r="F2778" t="str">
            <v>9999027708</v>
          </cell>
          <cell r="G2778" t="str">
            <v>9999027708</v>
          </cell>
          <cell r="H2778">
            <v>0</v>
          </cell>
        </row>
        <row r="2779">
          <cell r="F2779" t="str">
            <v>9999027709</v>
          </cell>
          <cell r="G2779" t="str">
            <v>9999027709</v>
          </cell>
          <cell r="H2779">
            <v>0</v>
          </cell>
        </row>
        <row r="2780">
          <cell r="F2780" t="str">
            <v>9999027710</v>
          </cell>
          <cell r="G2780" t="str">
            <v>9999027710</v>
          </cell>
          <cell r="H2780">
            <v>0</v>
          </cell>
        </row>
        <row r="2781">
          <cell r="F2781" t="str">
            <v>9999027711</v>
          </cell>
          <cell r="G2781" t="str">
            <v>9999027711</v>
          </cell>
          <cell r="H2781">
            <v>0</v>
          </cell>
        </row>
        <row r="2782">
          <cell r="F2782" t="str">
            <v>9999027712</v>
          </cell>
          <cell r="G2782" t="str">
            <v>9999027712</v>
          </cell>
          <cell r="H2782">
            <v>0</v>
          </cell>
        </row>
        <row r="2783">
          <cell r="F2783" t="str">
            <v>9999027713</v>
          </cell>
          <cell r="G2783" t="str">
            <v>9999027713</v>
          </cell>
          <cell r="H2783">
            <v>0</v>
          </cell>
        </row>
        <row r="2784">
          <cell r="F2784" t="str">
            <v>9999027714</v>
          </cell>
          <cell r="G2784" t="str">
            <v>9999027714</v>
          </cell>
          <cell r="H2784">
            <v>0</v>
          </cell>
        </row>
        <row r="2785">
          <cell r="F2785" t="str">
            <v>9999027715</v>
          </cell>
          <cell r="G2785" t="str">
            <v>9999027715</v>
          </cell>
          <cell r="H2785">
            <v>0</v>
          </cell>
        </row>
        <row r="2786">
          <cell r="F2786" t="str">
            <v>9999027716</v>
          </cell>
          <cell r="G2786" t="str">
            <v>9999027716</v>
          </cell>
          <cell r="H2786">
            <v>0</v>
          </cell>
        </row>
        <row r="2787">
          <cell r="F2787" t="str">
            <v>9999027717</v>
          </cell>
          <cell r="G2787" t="str">
            <v>9999027717</v>
          </cell>
          <cell r="H2787">
            <v>0</v>
          </cell>
        </row>
        <row r="2788">
          <cell r="F2788" t="str">
            <v>9999027718</v>
          </cell>
          <cell r="G2788" t="str">
            <v>9999027718</v>
          </cell>
          <cell r="H2788">
            <v>0</v>
          </cell>
        </row>
        <row r="2789">
          <cell r="F2789" t="str">
            <v>9999027719</v>
          </cell>
          <cell r="G2789" t="str">
            <v>9999027719</v>
          </cell>
          <cell r="H2789">
            <v>0</v>
          </cell>
        </row>
        <row r="2790">
          <cell r="F2790" t="str">
            <v>9999027720</v>
          </cell>
          <cell r="G2790" t="str">
            <v>9999027720</v>
          </cell>
          <cell r="H2790">
            <v>0</v>
          </cell>
        </row>
        <row r="2791">
          <cell r="F2791" t="str">
            <v>9999027721</v>
          </cell>
          <cell r="G2791" t="str">
            <v>9999027721</v>
          </cell>
          <cell r="H2791">
            <v>0</v>
          </cell>
        </row>
        <row r="2792">
          <cell r="F2792" t="str">
            <v>9999027722</v>
          </cell>
          <cell r="G2792" t="str">
            <v>9999027722</v>
          </cell>
          <cell r="H2792">
            <v>0</v>
          </cell>
        </row>
        <row r="2793">
          <cell r="F2793" t="str">
            <v>9999027723</v>
          </cell>
          <cell r="G2793" t="str">
            <v>9999027723</v>
          </cell>
          <cell r="H2793">
            <v>0</v>
          </cell>
        </row>
        <row r="2794">
          <cell r="F2794" t="str">
            <v>9999027724</v>
          </cell>
          <cell r="G2794" t="str">
            <v>9999027724</v>
          </cell>
          <cell r="H2794">
            <v>0</v>
          </cell>
        </row>
        <row r="2795">
          <cell r="F2795" t="str">
            <v>9999027725</v>
          </cell>
          <cell r="G2795" t="str">
            <v>9999027725</v>
          </cell>
          <cell r="H2795">
            <v>0</v>
          </cell>
        </row>
        <row r="2796">
          <cell r="F2796" t="str">
            <v>9999027726</v>
          </cell>
          <cell r="G2796" t="str">
            <v>9999027726</v>
          </cell>
          <cell r="H2796">
            <v>0</v>
          </cell>
        </row>
        <row r="2797">
          <cell r="F2797" t="str">
            <v>9999027727</v>
          </cell>
          <cell r="G2797" t="str">
            <v>9999027727</v>
          </cell>
          <cell r="H2797">
            <v>0</v>
          </cell>
        </row>
        <row r="2798">
          <cell r="F2798" t="str">
            <v>9999027728</v>
          </cell>
          <cell r="G2798" t="str">
            <v>9999027728</v>
          </cell>
          <cell r="H2798">
            <v>0</v>
          </cell>
        </row>
        <row r="2799">
          <cell r="F2799" t="str">
            <v>9999027729</v>
          </cell>
          <cell r="G2799" t="str">
            <v>9999027729</v>
          </cell>
          <cell r="H2799">
            <v>0</v>
          </cell>
        </row>
        <row r="2800">
          <cell r="F2800" t="str">
            <v>9999027730</v>
          </cell>
          <cell r="G2800" t="str">
            <v>9999027730</v>
          </cell>
          <cell r="H2800">
            <v>0</v>
          </cell>
        </row>
        <row r="2801">
          <cell r="F2801" t="str">
            <v>9999027731</v>
          </cell>
          <cell r="G2801" t="str">
            <v>9999027731</v>
          </cell>
          <cell r="H2801">
            <v>0</v>
          </cell>
        </row>
        <row r="2802">
          <cell r="F2802" t="str">
            <v>9999027732</v>
          </cell>
          <cell r="G2802" t="str">
            <v>9999027732</v>
          </cell>
          <cell r="H2802">
            <v>0</v>
          </cell>
        </row>
        <row r="2803">
          <cell r="F2803" t="str">
            <v>9999027733</v>
          </cell>
          <cell r="G2803" t="str">
            <v>9999027733</v>
          </cell>
          <cell r="H2803">
            <v>0</v>
          </cell>
        </row>
        <row r="2804">
          <cell r="F2804" t="str">
            <v>9999027734</v>
          </cell>
          <cell r="G2804" t="str">
            <v>9999027734</v>
          </cell>
          <cell r="H2804">
            <v>0</v>
          </cell>
        </row>
        <row r="2805">
          <cell r="F2805" t="str">
            <v>9999027735</v>
          </cell>
          <cell r="G2805" t="str">
            <v>9999027735</v>
          </cell>
          <cell r="H2805">
            <v>0</v>
          </cell>
        </row>
        <row r="2806">
          <cell r="F2806" t="str">
            <v>9999027736</v>
          </cell>
          <cell r="G2806" t="str">
            <v>9999027736</v>
          </cell>
          <cell r="H2806">
            <v>0</v>
          </cell>
        </row>
        <row r="2807">
          <cell r="F2807" t="str">
            <v>9999027737</v>
          </cell>
          <cell r="G2807" t="str">
            <v>9999027737</v>
          </cell>
          <cell r="H2807">
            <v>0</v>
          </cell>
        </row>
        <row r="2808">
          <cell r="F2808" t="str">
            <v>9999027738</v>
          </cell>
          <cell r="G2808" t="str">
            <v>9999027738</v>
          </cell>
          <cell r="H2808">
            <v>0</v>
          </cell>
        </row>
        <row r="2809">
          <cell r="F2809" t="str">
            <v>9999027739</v>
          </cell>
          <cell r="G2809" t="str">
            <v>9999027739</v>
          </cell>
          <cell r="H2809">
            <v>0</v>
          </cell>
        </row>
        <row r="2810">
          <cell r="F2810" t="str">
            <v>9999027740</v>
          </cell>
          <cell r="G2810" t="str">
            <v>9999027740</v>
          </cell>
          <cell r="H2810">
            <v>0</v>
          </cell>
        </row>
        <row r="2811">
          <cell r="F2811" t="str">
            <v>9999027741</v>
          </cell>
          <cell r="G2811" t="str">
            <v>9999027741</v>
          </cell>
          <cell r="H2811">
            <v>0</v>
          </cell>
        </row>
        <row r="2812">
          <cell r="F2812" t="str">
            <v>9999027742</v>
          </cell>
          <cell r="G2812" t="str">
            <v>9999027742</v>
          </cell>
          <cell r="H2812">
            <v>0</v>
          </cell>
        </row>
        <row r="2813">
          <cell r="F2813" t="str">
            <v>9999027743</v>
          </cell>
          <cell r="G2813" t="str">
            <v>9999027743</v>
          </cell>
          <cell r="H2813">
            <v>0</v>
          </cell>
        </row>
        <row r="2814">
          <cell r="F2814" t="str">
            <v>9999027744</v>
          </cell>
          <cell r="G2814" t="str">
            <v>9999027744</v>
          </cell>
          <cell r="H2814">
            <v>0</v>
          </cell>
        </row>
        <row r="2815">
          <cell r="F2815" t="str">
            <v>9999027745</v>
          </cell>
          <cell r="G2815" t="str">
            <v>9999027745</v>
          </cell>
          <cell r="H2815">
            <v>0</v>
          </cell>
        </row>
        <row r="2816">
          <cell r="F2816" t="str">
            <v>9999027746</v>
          </cell>
          <cell r="G2816" t="str">
            <v>9999027746</v>
          </cell>
          <cell r="H2816">
            <v>0</v>
          </cell>
        </row>
        <row r="2817">
          <cell r="F2817" t="str">
            <v>9999027747</v>
          </cell>
          <cell r="G2817" t="str">
            <v>9999027747</v>
          </cell>
          <cell r="H2817">
            <v>0</v>
          </cell>
        </row>
        <row r="2818">
          <cell r="F2818" t="str">
            <v>9999027748</v>
          </cell>
          <cell r="G2818" t="str">
            <v>9999027748</v>
          </cell>
          <cell r="H2818">
            <v>0</v>
          </cell>
        </row>
        <row r="2819">
          <cell r="F2819" t="str">
            <v>9999027749</v>
          </cell>
          <cell r="G2819" t="str">
            <v>9999027749</v>
          </cell>
          <cell r="H2819">
            <v>0</v>
          </cell>
        </row>
        <row r="2820">
          <cell r="F2820" t="str">
            <v>9999027750</v>
          </cell>
          <cell r="G2820" t="str">
            <v>9999027750</v>
          </cell>
          <cell r="H2820">
            <v>0</v>
          </cell>
        </row>
        <row r="2821">
          <cell r="F2821" t="str">
            <v>9999027751</v>
          </cell>
          <cell r="G2821" t="str">
            <v>9999027751</v>
          </cell>
          <cell r="H2821">
            <v>0</v>
          </cell>
        </row>
        <row r="2822">
          <cell r="F2822" t="str">
            <v>9999027752</v>
          </cell>
          <cell r="G2822" t="str">
            <v>9999027752</v>
          </cell>
          <cell r="H2822">
            <v>0</v>
          </cell>
        </row>
        <row r="2823">
          <cell r="F2823" t="str">
            <v>9999027753</v>
          </cell>
          <cell r="G2823" t="str">
            <v>9999027753</v>
          </cell>
          <cell r="H2823">
            <v>0</v>
          </cell>
        </row>
        <row r="2824">
          <cell r="F2824" t="str">
            <v>9999027754</v>
          </cell>
          <cell r="G2824" t="str">
            <v>9999027754</v>
          </cell>
          <cell r="H2824">
            <v>0</v>
          </cell>
        </row>
        <row r="2825">
          <cell r="F2825" t="str">
            <v>9999027755</v>
          </cell>
          <cell r="G2825" t="str">
            <v>9999027755</v>
          </cell>
          <cell r="H2825">
            <v>0</v>
          </cell>
        </row>
        <row r="2826">
          <cell r="F2826" t="str">
            <v>9999027756</v>
          </cell>
          <cell r="G2826" t="str">
            <v>9999027756</v>
          </cell>
          <cell r="H2826">
            <v>0</v>
          </cell>
        </row>
        <row r="2827">
          <cell r="F2827" t="str">
            <v>9999027757</v>
          </cell>
          <cell r="G2827" t="str">
            <v>9999027757</v>
          </cell>
          <cell r="H2827">
            <v>0</v>
          </cell>
        </row>
        <row r="2828">
          <cell r="F2828" t="str">
            <v>9999027758</v>
          </cell>
          <cell r="G2828" t="str">
            <v>9999027758</v>
          </cell>
          <cell r="H2828">
            <v>0</v>
          </cell>
        </row>
        <row r="2829">
          <cell r="F2829" t="str">
            <v>9999027759</v>
          </cell>
          <cell r="G2829" t="str">
            <v>9999027759</v>
          </cell>
          <cell r="H2829">
            <v>0</v>
          </cell>
        </row>
        <row r="2830">
          <cell r="F2830" t="str">
            <v>9999027760</v>
          </cell>
          <cell r="G2830" t="str">
            <v>9999027760</v>
          </cell>
          <cell r="H2830">
            <v>0</v>
          </cell>
        </row>
        <row r="2831">
          <cell r="F2831" t="str">
            <v>9999027761</v>
          </cell>
          <cell r="G2831" t="str">
            <v>9999027761</v>
          </cell>
          <cell r="H2831">
            <v>0</v>
          </cell>
        </row>
        <row r="2832">
          <cell r="F2832" t="str">
            <v>9999027762</v>
          </cell>
          <cell r="G2832" t="str">
            <v>9999027762</v>
          </cell>
          <cell r="H2832">
            <v>0</v>
          </cell>
        </row>
        <row r="2833">
          <cell r="F2833" t="str">
            <v>9999027763</v>
          </cell>
          <cell r="G2833" t="str">
            <v>9999027763</v>
          </cell>
          <cell r="H2833">
            <v>0</v>
          </cell>
        </row>
        <row r="2834">
          <cell r="F2834" t="str">
            <v>9999027764</v>
          </cell>
          <cell r="G2834" t="str">
            <v>9999027764</v>
          </cell>
          <cell r="H2834">
            <v>0</v>
          </cell>
        </row>
        <row r="2835">
          <cell r="F2835" t="str">
            <v>9999027765</v>
          </cell>
          <cell r="G2835" t="str">
            <v>9999027765</v>
          </cell>
          <cell r="H2835">
            <v>0</v>
          </cell>
        </row>
        <row r="2836">
          <cell r="F2836" t="str">
            <v>9999027766</v>
          </cell>
          <cell r="G2836" t="str">
            <v>9999027766</v>
          </cell>
          <cell r="H2836">
            <v>0</v>
          </cell>
        </row>
        <row r="2837">
          <cell r="F2837" t="str">
            <v>9999027767</v>
          </cell>
          <cell r="G2837" t="str">
            <v>9999027767</v>
          </cell>
          <cell r="H2837">
            <v>0</v>
          </cell>
        </row>
        <row r="2838">
          <cell r="F2838" t="str">
            <v>9999027768</v>
          </cell>
          <cell r="G2838" t="str">
            <v>9999027768</v>
          </cell>
          <cell r="H2838">
            <v>0</v>
          </cell>
        </row>
        <row r="2839">
          <cell r="F2839" t="str">
            <v>9999027769</v>
          </cell>
          <cell r="G2839" t="str">
            <v>9999027769</v>
          </cell>
          <cell r="H2839">
            <v>0</v>
          </cell>
        </row>
        <row r="2840">
          <cell r="F2840" t="str">
            <v>9999027770</v>
          </cell>
          <cell r="G2840" t="str">
            <v>9999027770</v>
          </cell>
          <cell r="H2840">
            <v>0</v>
          </cell>
        </row>
        <row r="2841">
          <cell r="F2841" t="str">
            <v>9999027771</v>
          </cell>
          <cell r="G2841" t="str">
            <v>9999027771</v>
          </cell>
          <cell r="H2841">
            <v>0</v>
          </cell>
        </row>
        <row r="2842">
          <cell r="F2842" t="str">
            <v>9999027772</v>
          </cell>
          <cell r="G2842" t="str">
            <v>9999027772</v>
          </cell>
          <cell r="H2842">
            <v>0</v>
          </cell>
        </row>
        <row r="2843">
          <cell r="F2843" t="str">
            <v>9999027773</v>
          </cell>
          <cell r="G2843" t="str">
            <v>9999027773</v>
          </cell>
          <cell r="H2843">
            <v>0</v>
          </cell>
        </row>
        <row r="2844">
          <cell r="F2844" t="str">
            <v>9999027774</v>
          </cell>
          <cell r="G2844" t="str">
            <v>9999027774</v>
          </cell>
          <cell r="H2844">
            <v>0</v>
          </cell>
        </row>
        <row r="2845">
          <cell r="F2845" t="str">
            <v>9999027775</v>
          </cell>
          <cell r="G2845" t="str">
            <v>9999027775</v>
          </cell>
          <cell r="H2845">
            <v>0</v>
          </cell>
        </row>
        <row r="2846">
          <cell r="F2846" t="str">
            <v>9999027776</v>
          </cell>
          <cell r="G2846" t="str">
            <v>9999027776</v>
          </cell>
          <cell r="H2846">
            <v>0</v>
          </cell>
        </row>
        <row r="2847">
          <cell r="F2847" t="str">
            <v>9999027777</v>
          </cell>
          <cell r="G2847" t="str">
            <v>9999027777</v>
          </cell>
          <cell r="H2847">
            <v>0</v>
          </cell>
        </row>
        <row r="2848">
          <cell r="F2848" t="str">
            <v>9999027778</v>
          </cell>
          <cell r="G2848" t="str">
            <v>9999027778</v>
          </cell>
          <cell r="H2848">
            <v>0</v>
          </cell>
        </row>
        <row r="2849">
          <cell r="F2849" t="str">
            <v>9999027779</v>
          </cell>
          <cell r="G2849" t="str">
            <v>9999027779</v>
          </cell>
          <cell r="H2849">
            <v>0</v>
          </cell>
        </row>
        <row r="2850">
          <cell r="F2850" t="str">
            <v>9999027780</v>
          </cell>
          <cell r="G2850" t="str">
            <v>9999027780</v>
          </cell>
          <cell r="H2850">
            <v>0</v>
          </cell>
        </row>
        <row r="2851">
          <cell r="F2851" t="str">
            <v>9999027781</v>
          </cell>
          <cell r="G2851" t="str">
            <v>9999027781</v>
          </cell>
          <cell r="H2851">
            <v>0</v>
          </cell>
        </row>
        <row r="2852">
          <cell r="F2852" t="str">
            <v>9999027782</v>
          </cell>
          <cell r="G2852" t="str">
            <v>9999027782</v>
          </cell>
          <cell r="H2852">
            <v>0</v>
          </cell>
        </row>
        <row r="2853">
          <cell r="F2853" t="str">
            <v>9999027783</v>
          </cell>
          <cell r="G2853" t="str">
            <v>9999027783</v>
          </cell>
          <cell r="H2853">
            <v>0</v>
          </cell>
        </row>
        <row r="2854">
          <cell r="F2854" t="str">
            <v>9999027784</v>
          </cell>
          <cell r="G2854" t="str">
            <v>9999027784</v>
          </cell>
          <cell r="H2854">
            <v>0</v>
          </cell>
        </row>
        <row r="2855">
          <cell r="F2855" t="str">
            <v>9999027785</v>
          </cell>
          <cell r="G2855" t="str">
            <v>9999027785</v>
          </cell>
          <cell r="H2855">
            <v>0</v>
          </cell>
        </row>
        <row r="2856">
          <cell r="F2856" t="str">
            <v>9999027786</v>
          </cell>
          <cell r="G2856" t="str">
            <v>9999027786</v>
          </cell>
          <cell r="H2856">
            <v>0</v>
          </cell>
        </row>
        <row r="2857">
          <cell r="F2857" t="str">
            <v>9999027787</v>
          </cell>
          <cell r="G2857" t="str">
            <v>9999027787</v>
          </cell>
          <cell r="H2857">
            <v>0</v>
          </cell>
        </row>
        <row r="2858">
          <cell r="F2858" t="str">
            <v>9999027788</v>
          </cell>
          <cell r="G2858" t="str">
            <v>9999027788</v>
          </cell>
          <cell r="H2858">
            <v>0</v>
          </cell>
        </row>
        <row r="2859">
          <cell r="F2859" t="str">
            <v>9999027789</v>
          </cell>
          <cell r="G2859" t="str">
            <v>9999027789</v>
          </cell>
          <cell r="H2859">
            <v>0</v>
          </cell>
        </row>
        <row r="2860">
          <cell r="F2860" t="str">
            <v>9999027790</v>
          </cell>
          <cell r="G2860" t="str">
            <v>9999027790</v>
          </cell>
          <cell r="H2860">
            <v>0</v>
          </cell>
        </row>
        <row r="2861">
          <cell r="F2861" t="str">
            <v>9999027791</v>
          </cell>
          <cell r="G2861" t="str">
            <v>9999027791</v>
          </cell>
          <cell r="H2861">
            <v>0</v>
          </cell>
        </row>
        <row r="2862">
          <cell r="F2862" t="str">
            <v>9999027792</v>
          </cell>
          <cell r="G2862" t="str">
            <v>9999027792</v>
          </cell>
          <cell r="H2862">
            <v>0</v>
          </cell>
        </row>
        <row r="2863">
          <cell r="F2863" t="str">
            <v>9999027793</v>
          </cell>
          <cell r="G2863" t="str">
            <v>9999027793</v>
          </cell>
          <cell r="H2863">
            <v>0</v>
          </cell>
        </row>
        <row r="2864">
          <cell r="F2864" t="str">
            <v>9999027794</v>
          </cell>
          <cell r="G2864" t="str">
            <v>9999027794</v>
          </cell>
          <cell r="H2864">
            <v>0</v>
          </cell>
        </row>
        <row r="2865">
          <cell r="F2865" t="str">
            <v>9999027795</v>
          </cell>
          <cell r="G2865" t="str">
            <v>9999027795</v>
          </cell>
          <cell r="H2865">
            <v>0</v>
          </cell>
        </row>
        <row r="2866">
          <cell r="F2866" t="str">
            <v>9999027796</v>
          </cell>
          <cell r="G2866" t="str">
            <v>9999027796</v>
          </cell>
          <cell r="H2866">
            <v>0</v>
          </cell>
        </row>
        <row r="2867">
          <cell r="F2867" t="str">
            <v>9999027797</v>
          </cell>
          <cell r="G2867" t="str">
            <v>9999027797</v>
          </cell>
          <cell r="H2867">
            <v>0</v>
          </cell>
        </row>
        <row r="2868">
          <cell r="F2868" t="str">
            <v>9999027798</v>
          </cell>
          <cell r="G2868" t="str">
            <v>9999027798</v>
          </cell>
          <cell r="H2868">
            <v>0</v>
          </cell>
        </row>
        <row r="2869">
          <cell r="F2869" t="str">
            <v>9999027800</v>
          </cell>
          <cell r="G2869" t="str">
            <v>9999027800</v>
          </cell>
          <cell r="H2869">
            <v>0</v>
          </cell>
        </row>
        <row r="2870">
          <cell r="F2870" t="str">
            <v>9999027805</v>
          </cell>
          <cell r="G2870" t="str">
            <v>9999027805</v>
          </cell>
          <cell r="H2870">
            <v>0</v>
          </cell>
        </row>
        <row r="2871">
          <cell r="F2871" t="str">
            <v>9999027810</v>
          </cell>
          <cell r="G2871" t="str">
            <v>9999027810</v>
          </cell>
          <cell r="H2871">
            <v>0</v>
          </cell>
        </row>
        <row r="2872">
          <cell r="F2872" t="str">
            <v>9999027811</v>
          </cell>
          <cell r="G2872" t="str">
            <v>9999027811</v>
          </cell>
          <cell r="H2872">
            <v>0</v>
          </cell>
        </row>
        <row r="2873">
          <cell r="F2873" t="str">
            <v>9999027812</v>
          </cell>
          <cell r="G2873" t="str">
            <v>9999027812</v>
          </cell>
          <cell r="H2873">
            <v>0</v>
          </cell>
        </row>
        <row r="2874">
          <cell r="F2874" t="str">
            <v>9999027815</v>
          </cell>
          <cell r="G2874" t="str">
            <v>9999027815</v>
          </cell>
          <cell r="H2874">
            <v>0</v>
          </cell>
        </row>
        <row r="2875">
          <cell r="F2875" t="str">
            <v>9999027820</v>
          </cell>
          <cell r="G2875" t="str">
            <v>9999027820</v>
          </cell>
          <cell r="H2875">
            <v>0</v>
          </cell>
        </row>
        <row r="2876">
          <cell r="F2876" t="str">
            <v>9999027825</v>
          </cell>
          <cell r="G2876" t="str">
            <v>9999027825</v>
          </cell>
          <cell r="H2876">
            <v>0</v>
          </cell>
        </row>
        <row r="2877">
          <cell r="F2877" t="str">
            <v>9999027830</v>
          </cell>
          <cell r="G2877" t="str">
            <v>9999027830</v>
          </cell>
          <cell r="H2877">
            <v>0</v>
          </cell>
        </row>
        <row r="2878">
          <cell r="F2878" t="str">
            <v>9999027831</v>
          </cell>
          <cell r="G2878" t="str">
            <v>9999027831</v>
          </cell>
          <cell r="H2878">
            <v>0</v>
          </cell>
        </row>
        <row r="2879">
          <cell r="F2879" t="str">
            <v>9999027833</v>
          </cell>
          <cell r="G2879" t="str">
            <v>9999027833</v>
          </cell>
          <cell r="H2879">
            <v>0</v>
          </cell>
        </row>
        <row r="2880">
          <cell r="F2880" t="str">
            <v>9999027834</v>
          </cell>
          <cell r="G2880" t="str">
            <v>9999027834</v>
          </cell>
          <cell r="H2880">
            <v>0</v>
          </cell>
        </row>
        <row r="2881">
          <cell r="F2881" t="str">
            <v>9999027835</v>
          </cell>
          <cell r="G2881" t="str">
            <v>9999027835</v>
          </cell>
          <cell r="H2881">
            <v>0</v>
          </cell>
        </row>
        <row r="2882">
          <cell r="F2882" t="str">
            <v>9999027836</v>
          </cell>
          <cell r="G2882" t="str">
            <v>9999027836</v>
          </cell>
          <cell r="H2882">
            <v>0</v>
          </cell>
        </row>
        <row r="2883">
          <cell r="F2883" t="str">
            <v>9999027900</v>
          </cell>
          <cell r="G2883" t="str">
            <v>9999027900</v>
          </cell>
          <cell r="H2883">
            <v>0</v>
          </cell>
        </row>
        <row r="2884">
          <cell r="F2884" t="str">
            <v>9999028000</v>
          </cell>
          <cell r="G2884" t="str">
            <v>9999028000</v>
          </cell>
          <cell r="H2884">
            <v>0</v>
          </cell>
        </row>
        <row r="2885">
          <cell r="F2885" t="str">
            <v>9999028100</v>
          </cell>
          <cell r="G2885" t="str">
            <v>9999028100</v>
          </cell>
          <cell r="H2885">
            <v>0</v>
          </cell>
        </row>
        <row r="2886">
          <cell r="F2886" t="str">
            <v>9999028200</v>
          </cell>
          <cell r="G2886" t="str">
            <v>9999028200</v>
          </cell>
          <cell r="H2886">
            <v>0</v>
          </cell>
        </row>
        <row r="2887">
          <cell r="F2887" t="str">
            <v>9999028300</v>
          </cell>
          <cell r="G2887" t="str">
            <v>9999028300</v>
          </cell>
          <cell r="H2887">
            <v>0</v>
          </cell>
        </row>
        <row r="2888">
          <cell r="F2888" t="str">
            <v>9999028400</v>
          </cell>
          <cell r="G2888" t="str">
            <v>9999028400</v>
          </cell>
          <cell r="H2888">
            <v>0</v>
          </cell>
        </row>
        <row r="2889">
          <cell r="F2889" t="str">
            <v>9999028500</v>
          </cell>
          <cell r="G2889" t="str">
            <v>9999028500</v>
          </cell>
          <cell r="H2889">
            <v>0</v>
          </cell>
        </row>
        <row r="2890">
          <cell r="F2890" t="str">
            <v>9999028510</v>
          </cell>
          <cell r="G2890" t="str">
            <v>9999028510</v>
          </cell>
          <cell r="H2890">
            <v>0</v>
          </cell>
        </row>
        <row r="2891">
          <cell r="F2891" t="str">
            <v>9999028520</v>
          </cell>
          <cell r="G2891" t="str">
            <v>9999028520</v>
          </cell>
          <cell r="H2891">
            <v>0</v>
          </cell>
        </row>
        <row r="2892">
          <cell r="F2892" t="str">
            <v>9999028530</v>
          </cell>
          <cell r="G2892" t="str">
            <v>9999028530</v>
          </cell>
          <cell r="H2892">
            <v>0</v>
          </cell>
        </row>
        <row r="2893">
          <cell r="F2893" t="str">
            <v>9999028540</v>
          </cell>
          <cell r="G2893" t="str">
            <v>9999028540</v>
          </cell>
          <cell r="H2893">
            <v>0</v>
          </cell>
        </row>
        <row r="2894">
          <cell r="F2894" t="str">
            <v>9999028550</v>
          </cell>
          <cell r="G2894" t="str">
            <v>9999028550</v>
          </cell>
          <cell r="H2894">
            <v>0</v>
          </cell>
        </row>
        <row r="2895">
          <cell r="F2895" t="str">
            <v>9999028560</v>
          </cell>
          <cell r="G2895" t="str">
            <v>9999028560</v>
          </cell>
          <cell r="H2895">
            <v>0</v>
          </cell>
        </row>
        <row r="2896">
          <cell r="F2896" t="str">
            <v>9999028570</v>
          </cell>
          <cell r="G2896" t="str">
            <v>9999028570</v>
          </cell>
          <cell r="H2896">
            <v>0</v>
          </cell>
        </row>
        <row r="2897">
          <cell r="F2897" t="str">
            <v>9999028600</v>
          </cell>
          <cell r="G2897" t="str">
            <v>9999028600</v>
          </cell>
          <cell r="H2897">
            <v>0</v>
          </cell>
        </row>
        <row r="2898">
          <cell r="F2898" t="str">
            <v>9999028610</v>
          </cell>
          <cell r="G2898" t="str">
            <v>9999028610</v>
          </cell>
          <cell r="H2898">
            <v>0</v>
          </cell>
        </row>
        <row r="2899">
          <cell r="F2899" t="str">
            <v>9999028620</v>
          </cell>
          <cell r="G2899" t="str">
            <v>9999028620</v>
          </cell>
          <cell r="H2899">
            <v>0</v>
          </cell>
        </row>
        <row r="2900">
          <cell r="F2900" t="str">
            <v>9999028630</v>
          </cell>
          <cell r="G2900" t="str">
            <v>9999028630</v>
          </cell>
          <cell r="H2900">
            <v>0</v>
          </cell>
        </row>
        <row r="2901">
          <cell r="F2901" t="str">
            <v>9999028640</v>
          </cell>
          <cell r="G2901" t="str">
            <v>9999028640</v>
          </cell>
          <cell r="H2901">
            <v>0</v>
          </cell>
        </row>
        <row r="2902">
          <cell r="F2902" t="str">
            <v>9999028650</v>
          </cell>
          <cell r="G2902" t="str">
            <v>9999028650</v>
          </cell>
          <cell r="H2902">
            <v>0</v>
          </cell>
        </row>
        <row r="2903">
          <cell r="F2903" t="str">
            <v>9999028660</v>
          </cell>
          <cell r="G2903" t="str">
            <v>9999028660</v>
          </cell>
          <cell r="H2903">
            <v>0</v>
          </cell>
        </row>
        <row r="2904">
          <cell r="F2904" t="str">
            <v>9999028670</v>
          </cell>
          <cell r="G2904" t="str">
            <v>9999028670</v>
          </cell>
          <cell r="H2904">
            <v>0</v>
          </cell>
        </row>
        <row r="2905">
          <cell r="F2905" t="str">
            <v>9999028700</v>
          </cell>
          <cell r="G2905" t="str">
            <v>9999028700</v>
          </cell>
          <cell r="H2905">
            <v>0</v>
          </cell>
        </row>
        <row r="2906">
          <cell r="F2906" t="str">
            <v>9999028800</v>
          </cell>
          <cell r="G2906" t="str">
            <v>9999028800</v>
          </cell>
          <cell r="H2906">
            <v>0</v>
          </cell>
        </row>
        <row r="2907">
          <cell r="F2907" t="str">
            <v>9999028810</v>
          </cell>
          <cell r="G2907" t="str">
            <v>9999028810</v>
          </cell>
          <cell r="H2907">
            <v>0</v>
          </cell>
        </row>
        <row r="2908">
          <cell r="F2908" t="str">
            <v>9999028820</v>
          </cell>
          <cell r="G2908" t="str">
            <v>9999028820</v>
          </cell>
          <cell r="H2908">
            <v>0</v>
          </cell>
        </row>
        <row r="2909">
          <cell r="F2909" t="str">
            <v>9999028830</v>
          </cell>
          <cell r="G2909" t="str">
            <v>9999028830</v>
          </cell>
          <cell r="H2909">
            <v>0</v>
          </cell>
        </row>
        <row r="2910">
          <cell r="F2910" t="str">
            <v>9999028840</v>
          </cell>
          <cell r="G2910" t="str">
            <v>9999028840</v>
          </cell>
          <cell r="H2910">
            <v>0</v>
          </cell>
        </row>
        <row r="2911">
          <cell r="F2911" t="str">
            <v>9999028850</v>
          </cell>
          <cell r="G2911" t="str">
            <v>9999028850</v>
          </cell>
          <cell r="H2911">
            <v>0</v>
          </cell>
        </row>
        <row r="2912">
          <cell r="F2912" t="str">
            <v>9999028900</v>
          </cell>
          <cell r="G2912" t="str">
            <v>9999028900</v>
          </cell>
          <cell r="H2912">
            <v>0</v>
          </cell>
        </row>
        <row r="2913">
          <cell r="F2913" t="str">
            <v>9999029000</v>
          </cell>
          <cell r="G2913" t="str">
            <v>9999029000</v>
          </cell>
          <cell r="H2913">
            <v>0</v>
          </cell>
        </row>
        <row r="2914">
          <cell r="F2914" t="str">
            <v>9999029100</v>
          </cell>
          <cell r="G2914" t="str">
            <v>9999029100</v>
          </cell>
          <cell r="H2914">
            <v>0</v>
          </cell>
        </row>
        <row r="2915">
          <cell r="F2915" t="str">
            <v>9999029200</v>
          </cell>
          <cell r="G2915" t="str">
            <v>9999029200</v>
          </cell>
          <cell r="H2915">
            <v>0</v>
          </cell>
        </row>
        <row r="2916">
          <cell r="F2916" t="str">
            <v>9999029300</v>
          </cell>
          <cell r="G2916" t="str">
            <v>9999029300</v>
          </cell>
          <cell r="H2916">
            <v>0</v>
          </cell>
        </row>
        <row r="2917">
          <cell r="F2917" t="str">
            <v>9999029400</v>
          </cell>
          <cell r="G2917" t="str">
            <v>9999029400</v>
          </cell>
          <cell r="H2917">
            <v>0</v>
          </cell>
        </row>
        <row r="2918">
          <cell r="F2918" t="str">
            <v>9999029500</v>
          </cell>
          <cell r="G2918" t="str">
            <v>9999029500</v>
          </cell>
          <cell r="H2918">
            <v>0</v>
          </cell>
        </row>
        <row r="2919">
          <cell r="F2919" t="str">
            <v>9999029600</v>
          </cell>
          <cell r="G2919" t="str">
            <v>9999029600</v>
          </cell>
          <cell r="H2919">
            <v>0</v>
          </cell>
        </row>
        <row r="2920">
          <cell r="F2920" t="str">
            <v>9999029700</v>
          </cell>
          <cell r="G2920" t="str">
            <v>9999029700</v>
          </cell>
          <cell r="H2920">
            <v>0</v>
          </cell>
        </row>
        <row r="2921">
          <cell r="F2921" t="str">
            <v>9999029800</v>
          </cell>
          <cell r="G2921" t="str">
            <v>9999029800</v>
          </cell>
          <cell r="H2921">
            <v>0</v>
          </cell>
        </row>
        <row r="2922">
          <cell r="F2922" t="str">
            <v>9999029900</v>
          </cell>
          <cell r="G2922" t="str">
            <v>9999029900</v>
          </cell>
          <cell r="H2922">
            <v>0</v>
          </cell>
        </row>
        <row r="2923">
          <cell r="F2923" t="str">
            <v>9999030000</v>
          </cell>
          <cell r="G2923" t="str">
            <v>9999030000</v>
          </cell>
          <cell r="H2923">
            <v>0</v>
          </cell>
        </row>
        <row r="2924">
          <cell r="F2924" t="str">
            <v>9999030100</v>
          </cell>
          <cell r="G2924" t="str">
            <v>9999030100</v>
          </cell>
          <cell r="H2924">
            <v>0</v>
          </cell>
        </row>
        <row r="2925">
          <cell r="F2925" t="str">
            <v>9999030200</v>
          </cell>
          <cell r="G2925" t="str">
            <v>9999030200</v>
          </cell>
          <cell r="H2925">
            <v>0</v>
          </cell>
        </row>
        <row r="2926">
          <cell r="F2926" t="str">
            <v>9999030300</v>
          </cell>
          <cell r="G2926" t="str">
            <v>9999030300</v>
          </cell>
          <cell r="H2926">
            <v>0</v>
          </cell>
        </row>
        <row r="2927">
          <cell r="F2927" t="str">
            <v>9999030400</v>
          </cell>
          <cell r="G2927" t="str">
            <v>9999030400</v>
          </cell>
          <cell r="H2927">
            <v>0</v>
          </cell>
        </row>
        <row r="2928">
          <cell r="F2928" t="str">
            <v>9999030500</v>
          </cell>
          <cell r="G2928" t="str">
            <v>9999030500</v>
          </cell>
          <cell r="H2928">
            <v>0</v>
          </cell>
        </row>
        <row r="2929">
          <cell r="F2929" t="str">
            <v>9999030600</v>
          </cell>
          <cell r="G2929" t="str">
            <v>9999030600</v>
          </cell>
          <cell r="H2929">
            <v>0</v>
          </cell>
        </row>
        <row r="2930">
          <cell r="F2930" t="str">
            <v>9999030700</v>
          </cell>
          <cell r="G2930" t="str">
            <v>9999030700</v>
          </cell>
          <cell r="H2930">
            <v>0</v>
          </cell>
        </row>
        <row r="2931">
          <cell r="F2931" t="str">
            <v>9999030705</v>
          </cell>
          <cell r="G2931" t="str">
            <v>9999030705</v>
          </cell>
          <cell r="H2931">
            <v>0</v>
          </cell>
        </row>
        <row r="2932">
          <cell r="F2932" t="str">
            <v>9999030800</v>
          </cell>
          <cell r="G2932" t="str">
            <v>9999030800</v>
          </cell>
          <cell r="H2932">
            <v>0</v>
          </cell>
        </row>
        <row r="2933">
          <cell r="F2933" t="str">
            <v>9999030900</v>
          </cell>
          <cell r="G2933" t="str">
            <v>9999030900</v>
          </cell>
          <cell r="H2933">
            <v>0</v>
          </cell>
        </row>
        <row r="2934">
          <cell r="F2934" t="str">
            <v>9999031000</v>
          </cell>
          <cell r="G2934" t="str">
            <v>9999031000</v>
          </cell>
          <cell r="H2934">
            <v>0</v>
          </cell>
        </row>
        <row r="2935">
          <cell r="F2935" t="str">
            <v>9999031100</v>
          </cell>
          <cell r="G2935" t="str">
            <v>9999031100</v>
          </cell>
          <cell r="H2935">
            <v>0</v>
          </cell>
        </row>
        <row r="2936">
          <cell r="F2936" t="str">
            <v>9999031200</v>
          </cell>
          <cell r="G2936" t="str">
            <v>9999031200</v>
          </cell>
          <cell r="H2936">
            <v>0</v>
          </cell>
        </row>
        <row r="2937">
          <cell r="F2937" t="str">
            <v>9999031300</v>
          </cell>
          <cell r="G2937" t="str">
            <v>9999031300</v>
          </cell>
          <cell r="H2937">
            <v>0</v>
          </cell>
        </row>
        <row r="2938">
          <cell r="F2938" t="str">
            <v>9999031400</v>
          </cell>
          <cell r="G2938" t="str">
            <v>9999031400</v>
          </cell>
          <cell r="H2938">
            <v>0</v>
          </cell>
        </row>
        <row r="2939">
          <cell r="F2939" t="str">
            <v>9999031500</v>
          </cell>
          <cell r="G2939" t="str">
            <v>9999031500</v>
          </cell>
          <cell r="H2939">
            <v>0</v>
          </cell>
        </row>
        <row r="2940">
          <cell r="F2940" t="str">
            <v>9999031600</v>
          </cell>
          <cell r="G2940" t="str">
            <v>9999031600</v>
          </cell>
          <cell r="H2940">
            <v>0</v>
          </cell>
        </row>
        <row r="2941">
          <cell r="F2941" t="str">
            <v>9999031700</v>
          </cell>
          <cell r="G2941" t="str">
            <v>9999031700</v>
          </cell>
          <cell r="H2941">
            <v>0</v>
          </cell>
        </row>
        <row r="2942">
          <cell r="F2942" t="str">
            <v>9999031800</v>
          </cell>
          <cell r="G2942" t="str">
            <v>9999031800</v>
          </cell>
          <cell r="H2942">
            <v>0</v>
          </cell>
        </row>
        <row r="2943">
          <cell r="F2943" t="str">
            <v>9999031900</v>
          </cell>
          <cell r="G2943" t="str">
            <v>9999031900</v>
          </cell>
          <cell r="H2943">
            <v>0</v>
          </cell>
        </row>
        <row r="2944">
          <cell r="F2944" t="str">
            <v>9999032000</v>
          </cell>
          <cell r="G2944" t="str">
            <v>9999032000</v>
          </cell>
          <cell r="H2944">
            <v>0</v>
          </cell>
        </row>
        <row r="2945">
          <cell r="F2945" t="str">
            <v>9999032005</v>
          </cell>
          <cell r="G2945" t="str">
            <v>9999032005</v>
          </cell>
          <cell r="H2945">
            <v>0</v>
          </cell>
        </row>
        <row r="2946">
          <cell r="F2946" t="str">
            <v>9999032010</v>
          </cell>
          <cell r="G2946" t="str">
            <v>9999032010</v>
          </cell>
          <cell r="H2946">
            <v>0</v>
          </cell>
        </row>
        <row r="2947">
          <cell r="F2947" t="str">
            <v>9999032015</v>
          </cell>
          <cell r="G2947" t="str">
            <v>9999032015</v>
          </cell>
          <cell r="H2947">
            <v>0</v>
          </cell>
        </row>
        <row r="2948">
          <cell r="F2948" t="str">
            <v>9999032020</v>
          </cell>
          <cell r="G2948" t="str">
            <v>9999032020</v>
          </cell>
          <cell r="H2948">
            <v>0</v>
          </cell>
        </row>
        <row r="2949">
          <cell r="F2949" t="str">
            <v>9999032025</v>
          </cell>
          <cell r="G2949" t="str">
            <v>9999032025</v>
          </cell>
          <cell r="H2949">
            <v>0</v>
          </cell>
        </row>
        <row r="2950">
          <cell r="F2950" t="str">
            <v>9999032030</v>
          </cell>
          <cell r="G2950" t="str">
            <v>9999032030</v>
          </cell>
          <cell r="H2950">
            <v>0</v>
          </cell>
        </row>
        <row r="2951">
          <cell r="F2951" t="str">
            <v>9999032035</v>
          </cell>
          <cell r="G2951" t="str">
            <v>9999032035</v>
          </cell>
          <cell r="H2951">
            <v>0</v>
          </cell>
        </row>
        <row r="2952">
          <cell r="F2952" t="str">
            <v>9999032100</v>
          </cell>
          <cell r="G2952" t="str">
            <v>9999032100</v>
          </cell>
          <cell r="H2952">
            <v>0</v>
          </cell>
        </row>
        <row r="2953">
          <cell r="F2953" t="str">
            <v>9999032200</v>
          </cell>
          <cell r="G2953" t="str">
            <v>9999032200</v>
          </cell>
          <cell r="H2953">
            <v>0</v>
          </cell>
        </row>
        <row r="2954">
          <cell r="F2954" t="str">
            <v>9999032210</v>
          </cell>
          <cell r="G2954" t="str">
            <v>9999032210</v>
          </cell>
          <cell r="H2954">
            <v>0</v>
          </cell>
        </row>
        <row r="2955">
          <cell r="F2955" t="str">
            <v>9999032220</v>
          </cell>
          <cell r="G2955" t="str">
            <v>9999032220</v>
          </cell>
          <cell r="H2955">
            <v>0</v>
          </cell>
        </row>
        <row r="2956">
          <cell r="F2956" t="str">
            <v>9999032230</v>
          </cell>
          <cell r="G2956" t="str">
            <v>9999032230</v>
          </cell>
          <cell r="H2956">
            <v>0</v>
          </cell>
        </row>
        <row r="2957">
          <cell r="F2957" t="str">
            <v>9999032240</v>
          </cell>
          <cell r="G2957" t="str">
            <v>9999032240</v>
          </cell>
          <cell r="H2957">
            <v>0</v>
          </cell>
        </row>
        <row r="2958">
          <cell r="F2958" t="str">
            <v>9999032300</v>
          </cell>
          <cell r="G2958" t="str">
            <v>9999032300</v>
          </cell>
          <cell r="H2958">
            <v>0</v>
          </cell>
        </row>
        <row r="2959">
          <cell r="F2959" t="str">
            <v>9999032310</v>
          </cell>
          <cell r="G2959" t="str">
            <v>9999032310</v>
          </cell>
          <cell r="H2959">
            <v>0</v>
          </cell>
        </row>
        <row r="2960">
          <cell r="F2960" t="str">
            <v>9999032320</v>
          </cell>
          <cell r="G2960" t="str">
            <v>9999032320</v>
          </cell>
          <cell r="H2960">
            <v>0</v>
          </cell>
        </row>
        <row r="2961">
          <cell r="F2961" t="str">
            <v>9999032330</v>
          </cell>
          <cell r="G2961" t="str">
            <v>9999032330</v>
          </cell>
          <cell r="H2961">
            <v>0</v>
          </cell>
        </row>
        <row r="2962">
          <cell r="F2962" t="str">
            <v>9999032340</v>
          </cell>
          <cell r="G2962" t="str">
            <v>9999032340</v>
          </cell>
          <cell r="H2962">
            <v>0</v>
          </cell>
        </row>
        <row r="2963">
          <cell r="F2963" t="str">
            <v>9999032350</v>
          </cell>
          <cell r="G2963" t="str">
            <v>9999032350</v>
          </cell>
          <cell r="H2963">
            <v>0</v>
          </cell>
        </row>
        <row r="2964">
          <cell r="F2964" t="str">
            <v>9999032360</v>
          </cell>
          <cell r="G2964" t="str">
            <v>9999032360</v>
          </cell>
          <cell r="H2964">
            <v>0</v>
          </cell>
        </row>
        <row r="2965">
          <cell r="F2965" t="str">
            <v>9999032370</v>
          </cell>
          <cell r="G2965" t="str">
            <v>9999032370</v>
          </cell>
          <cell r="H2965">
            <v>0</v>
          </cell>
        </row>
        <row r="2966">
          <cell r="F2966" t="str">
            <v>9999032380</v>
          </cell>
          <cell r="G2966" t="str">
            <v>9999032380</v>
          </cell>
          <cell r="H2966">
            <v>0</v>
          </cell>
        </row>
        <row r="2967">
          <cell r="F2967" t="str">
            <v>9999032390</v>
          </cell>
          <cell r="G2967" t="str">
            <v>9999032390</v>
          </cell>
          <cell r="H2967">
            <v>0</v>
          </cell>
        </row>
        <row r="2968">
          <cell r="F2968" t="str">
            <v>9999032400</v>
          </cell>
          <cell r="G2968" t="str">
            <v>9999032400</v>
          </cell>
          <cell r="H2968">
            <v>0</v>
          </cell>
        </row>
        <row r="2969">
          <cell r="F2969" t="str">
            <v>9999032410</v>
          </cell>
          <cell r="G2969" t="str">
            <v>9999032410</v>
          </cell>
          <cell r="H2969">
            <v>0</v>
          </cell>
        </row>
        <row r="2970">
          <cell r="F2970" t="str">
            <v>9999032420</v>
          </cell>
          <cell r="G2970" t="str">
            <v>9999032420</v>
          </cell>
          <cell r="H2970">
            <v>0</v>
          </cell>
        </row>
        <row r="2971">
          <cell r="F2971" t="str">
            <v>9999032430</v>
          </cell>
          <cell r="G2971" t="str">
            <v>9999032430</v>
          </cell>
          <cell r="H2971">
            <v>0</v>
          </cell>
        </row>
        <row r="2972">
          <cell r="F2972" t="str">
            <v>9999032440</v>
          </cell>
          <cell r="G2972" t="str">
            <v>9999032440</v>
          </cell>
          <cell r="H2972">
            <v>0</v>
          </cell>
        </row>
        <row r="2973">
          <cell r="F2973" t="str">
            <v>9999032450</v>
          </cell>
          <cell r="G2973" t="str">
            <v>9999032450</v>
          </cell>
          <cell r="H2973">
            <v>0</v>
          </cell>
        </row>
        <row r="2974">
          <cell r="F2974" t="str">
            <v>9999032460</v>
          </cell>
          <cell r="G2974" t="str">
            <v>9999032460</v>
          </cell>
          <cell r="H2974">
            <v>0</v>
          </cell>
        </row>
        <row r="2975">
          <cell r="F2975" t="str">
            <v>9999032470</v>
          </cell>
          <cell r="G2975" t="str">
            <v>9999032470</v>
          </cell>
          <cell r="H2975">
            <v>0</v>
          </cell>
        </row>
        <row r="2976">
          <cell r="F2976" t="str">
            <v>9999032480</v>
          </cell>
          <cell r="G2976" t="str">
            <v>9999032480</v>
          </cell>
          <cell r="H2976">
            <v>0</v>
          </cell>
        </row>
        <row r="2977">
          <cell r="F2977" t="str">
            <v>9999032490</v>
          </cell>
          <cell r="G2977" t="str">
            <v>9999032490</v>
          </cell>
          <cell r="H2977">
            <v>0</v>
          </cell>
        </row>
        <row r="2978">
          <cell r="F2978" t="str">
            <v>9999032500</v>
          </cell>
          <cell r="G2978" t="str">
            <v>9999032500</v>
          </cell>
          <cell r="H2978">
            <v>0</v>
          </cell>
        </row>
        <row r="2979">
          <cell r="F2979" t="str">
            <v>9999032510</v>
          </cell>
          <cell r="G2979" t="str">
            <v>9999032510</v>
          </cell>
          <cell r="H2979">
            <v>0</v>
          </cell>
        </row>
        <row r="2980">
          <cell r="F2980" t="str">
            <v>9999032520</v>
          </cell>
          <cell r="G2980" t="str">
            <v>9999032520</v>
          </cell>
          <cell r="H2980">
            <v>0</v>
          </cell>
        </row>
        <row r="2981">
          <cell r="F2981" t="str">
            <v>9999032530</v>
          </cell>
          <cell r="G2981" t="str">
            <v>9999032530</v>
          </cell>
          <cell r="H2981">
            <v>0</v>
          </cell>
        </row>
        <row r="2982">
          <cell r="F2982" t="str">
            <v>9999032540</v>
          </cell>
          <cell r="G2982" t="str">
            <v>9999032540</v>
          </cell>
          <cell r="H2982">
            <v>0</v>
          </cell>
        </row>
        <row r="2983">
          <cell r="F2983" t="str">
            <v>9999032550</v>
          </cell>
          <cell r="G2983" t="str">
            <v>9999032550</v>
          </cell>
          <cell r="H2983">
            <v>0</v>
          </cell>
        </row>
        <row r="2984">
          <cell r="F2984" t="str">
            <v>9999032560</v>
          </cell>
          <cell r="G2984" t="str">
            <v>9999032560</v>
          </cell>
          <cell r="H2984">
            <v>0</v>
          </cell>
        </row>
        <row r="2985">
          <cell r="F2985" t="str">
            <v>9999032570</v>
          </cell>
          <cell r="G2985" t="str">
            <v>9999032570</v>
          </cell>
          <cell r="H2985">
            <v>0</v>
          </cell>
        </row>
        <row r="2986">
          <cell r="F2986" t="str">
            <v>9999032580</v>
          </cell>
          <cell r="G2986" t="str">
            <v>9999032580</v>
          </cell>
          <cell r="H2986">
            <v>0</v>
          </cell>
        </row>
        <row r="2987">
          <cell r="F2987" t="str">
            <v>9999032590</v>
          </cell>
          <cell r="G2987" t="str">
            <v>9999032590</v>
          </cell>
          <cell r="H2987">
            <v>0</v>
          </cell>
        </row>
        <row r="2988">
          <cell r="F2988" t="str">
            <v>9999032600</v>
          </cell>
          <cell r="G2988" t="str">
            <v>9999032600</v>
          </cell>
          <cell r="H2988">
            <v>0</v>
          </cell>
        </row>
        <row r="2989">
          <cell r="F2989" t="str">
            <v>9999032610</v>
          </cell>
          <cell r="G2989" t="str">
            <v>9999032610</v>
          </cell>
          <cell r="H2989">
            <v>0</v>
          </cell>
        </row>
        <row r="2990">
          <cell r="F2990" t="str">
            <v>9999032620</v>
          </cell>
          <cell r="G2990" t="str">
            <v>9999032620</v>
          </cell>
          <cell r="H2990">
            <v>0</v>
          </cell>
        </row>
        <row r="2991">
          <cell r="F2991" t="str">
            <v>9999033100</v>
          </cell>
          <cell r="G2991" t="str">
            <v>9999033100</v>
          </cell>
          <cell r="H2991">
            <v>0</v>
          </cell>
        </row>
        <row r="2992">
          <cell r="F2992" t="str">
            <v>9999033200</v>
          </cell>
          <cell r="G2992" t="str">
            <v>9999033200</v>
          </cell>
          <cell r="H2992">
            <v>0</v>
          </cell>
        </row>
        <row r="2993">
          <cell r="F2993" t="str">
            <v>9999033300</v>
          </cell>
          <cell r="G2993" t="str">
            <v>9999033300</v>
          </cell>
          <cell r="H2993">
            <v>0</v>
          </cell>
        </row>
        <row r="2994">
          <cell r="F2994" t="str">
            <v>9999035000</v>
          </cell>
          <cell r="G2994" t="str">
            <v>9999035000</v>
          </cell>
          <cell r="H2994">
            <v>0</v>
          </cell>
        </row>
        <row r="2995">
          <cell r="F2995" t="str">
            <v>9999035001</v>
          </cell>
          <cell r="G2995" t="str">
            <v>9999035001</v>
          </cell>
          <cell r="H2995">
            <v>0</v>
          </cell>
        </row>
        <row r="2996">
          <cell r="F2996" t="str">
            <v>9999035002</v>
          </cell>
          <cell r="G2996" t="str">
            <v>9999035002</v>
          </cell>
          <cell r="H2996">
            <v>0</v>
          </cell>
        </row>
        <row r="2997">
          <cell r="F2997" t="str">
            <v>9999035003</v>
          </cell>
          <cell r="G2997" t="str">
            <v>9999035003</v>
          </cell>
          <cell r="H2997">
            <v>0</v>
          </cell>
        </row>
        <row r="2998">
          <cell r="F2998" t="str">
            <v>9999035004</v>
          </cell>
          <cell r="G2998" t="str">
            <v>9999035004</v>
          </cell>
          <cell r="H2998">
            <v>0</v>
          </cell>
        </row>
        <row r="2999">
          <cell r="F2999" t="str">
            <v>9999035005</v>
          </cell>
          <cell r="G2999" t="str">
            <v>9999035005</v>
          </cell>
          <cell r="H2999">
            <v>0</v>
          </cell>
        </row>
        <row r="3000">
          <cell r="F3000" t="str">
            <v>9999035006</v>
          </cell>
          <cell r="G3000" t="str">
            <v>9999035006</v>
          </cell>
          <cell r="H3000">
            <v>0</v>
          </cell>
        </row>
        <row r="3001">
          <cell r="F3001" t="str">
            <v>9999035007</v>
          </cell>
          <cell r="G3001" t="str">
            <v>9999035007</v>
          </cell>
          <cell r="H3001">
            <v>0</v>
          </cell>
        </row>
        <row r="3002">
          <cell r="F3002" t="str">
            <v>9999035008</v>
          </cell>
          <cell r="G3002" t="str">
            <v>9999035008</v>
          </cell>
          <cell r="H3002">
            <v>0</v>
          </cell>
        </row>
        <row r="3003">
          <cell r="F3003" t="str">
            <v>9999035009</v>
          </cell>
          <cell r="G3003" t="str">
            <v>9999035009</v>
          </cell>
          <cell r="H3003">
            <v>0</v>
          </cell>
        </row>
        <row r="3004">
          <cell r="F3004" t="str">
            <v>9999035010</v>
          </cell>
          <cell r="G3004" t="str">
            <v>9999035010</v>
          </cell>
          <cell r="H3004">
            <v>0</v>
          </cell>
        </row>
        <row r="3005">
          <cell r="F3005" t="str">
            <v>9999035011</v>
          </cell>
          <cell r="G3005" t="str">
            <v>9999035011</v>
          </cell>
          <cell r="H3005">
            <v>0</v>
          </cell>
        </row>
        <row r="3006">
          <cell r="F3006" t="str">
            <v>9999035012</v>
          </cell>
          <cell r="G3006" t="str">
            <v>9999035012</v>
          </cell>
          <cell r="H3006">
            <v>0</v>
          </cell>
        </row>
        <row r="3007">
          <cell r="F3007" t="str">
            <v>9999035013</v>
          </cell>
          <cell r="G3007" t="str">
            <v>9999035013</v>
          </cell>
          <cell r="H3007">
            <v>0</v>
          </cell>
        </row>
        <row r="3008">
          <cell r="F3008" t="str">
            <v>9999035014</v>
          </cell>
          <cell r="G3008" t="str">
            <v>9999035014</v>
          </cell>
          <cell r="H3008">
            <v>0</v>
          </cell>
        </row>
        <row r="3009">
          <cell r="F3009" t="str">
            <v>9999035015</v>
          </cell>
          <cell r="G3009" t="str">
            <v>9999035015</v>
          </cell>
          <cell r="H3009">
            <v>0</v>
          </cell>
        </row>
        <row r="3010">
          <cell r="F3010" t="str">
            <v>9999035016</v>
          </cell>
          <cell r="G3010" t="str">
            <v>9999035016</v>
          </cell>
          <cell r="H3010">
            <v>0</v>
          </cell>
        </row>
        <row r="3011">
          <cell r="F3011" t="str">
            <v>9999035017</v>
          </cell>
          <cell r="G3011" t="str">
            <v>9999035017</v>
          </cell>
          <cell r="H3011">
            <v>0</v>
          </cell>
        </row>
        <row r="3012">
          <cell r="F3012" t="str">
            <v>9999035018</v>
          </cell>
          <cell r="G3012" t="str">
            <v>9999035018</v>
          </cell>
          <cell r="H3012">
            <v>0</v>
          </cell>
        </row>
        <row r="3013">
          <cell r="F3013" t="str">
            <v>9999035019</v>
          </cell>
          <cell r="G3013" t="str">
            <v>9999035019</v>
          </cell>
          <cell r="H3013">
            <v>0</v>
          </cell>
        </row>
        <row r="3014">
          <cell r="F3014" t="str">
            <v>9999035020</v>
          </cell>
          <cell r="G3014" t="str">
            <v>9999035020</v>
          </cell>
          <cell r="H3014">
            <v>0</v>
          </cell>
        </row>
        <row r="3015">
          <cell r="F3015" t="str">
            <v>9999035021</v>
          </cell>
          <cell r="G3015" t="str">
            <v>9999035021</v>
          </cell>
          <cell r="H3015">
            <v>0</v>
          </cell>
        </row>
        <row r="3016">
          <cell r="F3016" t="str">
            <v>9999035022</v>
          </cell>
          <cell r="G3016" t="str">
            <v>9999035022</v>
          </cell>
          <cell r="H3016">
            <v>0</v>
          </cell>
        </row>
        <row r="3017">
          <cell r="F3017" t="str">
            <v>9999035023</v>
          </cell>
          <cell r="G3017" t="str">
            <v>9999035023</v>
          </cell>
          <cell r="H3017">
            <v>0</v>
          </cell>
        </row>
        <row r="3018">
          <cell r="F3018" t="str">
            <v>9999035024</v>
          </cell>
          <cell r="G3018" t="str">
            <v>9999035024</v>
          </cell>
          <cell r="H3018">
            <v>0</v>
          </cell>
        </row>
        <row r="3019">
          <cell r="F3019" t="str">
            <v>9999035025</v>
          </cell>
          <cell r="G3019" t="str">
            <v>9999035025</v>
          </cell>
          <cell r="H3019">
            <v>0</v>
          </cell>
        </row>
        <row r="3020">
          <cell r="F3020" t="str">
            <v>9999035026</v>
          </cell>
          <cell r="G3020" t="str">
            <v>9999035026</v>
          </cell>
          <cell r="H3020">
            <v>0</v>
          </cell>
        </row>
        <row r="3021">
          <cell r="F3021" t="str">
            <v>9999035027</v>
          </cell>
          <cell r="G3021" t="str">
            <v>9999035027</v>
          </cell>
          <cell r="H3021">
            <v>0</v>
          </cell>
        </row>
        <row r="3022">
          <cell r="F3022" t="str">
            <v>9999035028</v>
          </cell>
          <cell r="G3022" t="str">
            <v>9999035028</v>
          </cell>
          <cell r="H3022">
            <v>0</v>
          </cell>
        </row>
        <row r="3023">
          <cell r="F3023" t="str">
            <v>9999035029</v>
          </cell>
          <cell r="G3023" t="str">
            <v>9999035029</v>
          </cell>
          <cell r="H3023">
            <v>0</v>
          </cell>
        </row>
        <row r="3024">
          <cell r="F3024" t="str">
            <v>9999035030</v>
          </cell>
          <cell r="G3024" t="str">
            <v>9999035030</v>
          </cell>
          <cell r="H3024">
            <v>0</v>
          </cell>
        </row>
        <row r="3025">
          <cell r="F3025" t="str">
            <v>9999035031</v>
          </cell>
          <cell r="G3025" t="str">
            <v>9999035031</v>
          </cell>
          <cell r="H3025">
            <v>0</v>
          </cell>
        </row>
        <row r="3026">
          <cell r="F3026" t="str">
            <v>9999035032</v>
          </cell>
          <cell r="G3026" t="str">
            <v>9999035032</v>
          </cell>
          <cell r="H3026">
            <v>0</v>
          </cell>
        </row>
        <row r="3027">
          <cell r="F3027" t="str">
            <v>9999035033</v>
          </cell>
          <cell r="G3027" t="str">
            <v>9999035033</v>
          </cell>
          <cell r="H3027">
            <v>0</v>
          </cell>
        </row>
        <row r="3028">
          <cell r="F3028" t="str">
            <v>9999035034</v>
          </cell>
          <cell r="G3028" t="str">
            <v>9999035034</v>
          </cell>
          <cell r="H3028">
            <v>0</v>
          </cell>
        </row>
        <row r="3029">
          <cell r="F3029" t="str">
            <v>9999035035</v>
          </cell>
          <cell r="G3029" t="str">
            <v>9999035035</v>
          </cell>
          <cell r="H3029">
            <v>0</v>
          </cell>
        </row>
        <row r="3030">
          <cell r="F3030" t="str">
            <v>9999035036</v>
          </cell>
          <cell r="G3030" t="str">
            <v>9999035036</v>
          </cell>
          <cell r="H3030">
            <v>0</v>
          </cell>
        </row>
        <row r="3031">
          <cell r="F3031" t="str">
            <v>9999035037</v>
          </cell>
          <cell r="G3031" t="str">
            <v>9999035037</v>
          </cell>
          <cell r="H3031">
            <v>0</v>
          </cell>
        </row>
        <row r="3032">
          <cell r="F3032" t="str">
            <v>9999035038</v>
          </cell>
          <cell r="G3032" t="str">
            <v>9999035038</v>
          </cell>
          <cell r="H3032">
            <v>0</v>
          </cell>
        </row>
        <row r="3033">
          <cell r="F3033" t="str">
            <v>9999035039</v>
          </cell>
          <cell r="G3033" t="str">
            <v>9999035039</v>
          </cell>
          <cell r="H3033">
            <v>0</v>
          </cell>
        </row>
        <row r="3034">
          <cell r="F3034" t="str">
            <v>9999035040</v>
          </cell>
          <cell r="G3034" t="str">
            <v>9999035040</v>
          </cell>
          <cell r="H3034">
            <v>0</v>
          </cell>
        </row>
        <row r="3035">
          <cell r="F3035" t="str">
            <v>9999035041</v>
          </cell>
          <cell r="G3035" t="str">
            <v>9999035041</v>
          </cell>
          <cell r="H3035">
            <v>0</v>
          </cell>
        </row>
        <row r="3036">
          <cell r="F3036" t="str">
            <v>9999035042</v>
          </cell>
          <cell r="G3036" t="str">
            <v>9999035042</v>
          </cell>
          <cell r="H3036">
            <v>0</v>
          </cell>
        </row>
        <row r="3037">
          <cell r="F3037" t="str">
            <v>9999035043</v>
          </cell>
          <cell r="G3037" t="str">
            <v>9999035043</v>
          </cell>
          <cell r="H3037">
            <v>0</v>
          </cell>
        </row>
        <row r="3038">
          <cell r="F3038" t="str">
            <v>9999038000</v>
          </cell>
          <cell r="G3038" t="str">
            <v>9999038000</v>
          </cell>
          <cell r="H3038">
            <v>0</v>
          </cell>
        </row>
        <row r="3039">
          <cell r="F3039" t="str">
            <v>9999040001</v>
          </cell>
          <cell r="G3039" t="str">
            <v>9999040001</v>
          </cell>
          <cell r="H3039">
            <v>0</v>
          </cell>
        </row>
        <row r="3040">
          <cell r="F3040" t="str">
            <v>9999040002</v>
          </cell>
          <cell r="G3040" t="str">
            <v>9999040002</v>
          </cell>
          <cell r="H3040">
            <v>0</v>
          </cell>
        </row>
        <row r="3041">
          <cell r="F3041" t="str">
            <v>9999040003</v>
          </cell>
          <cell r="G3041" t="str">
            <v>9999040003</v>
          </cell>
          <cell r="H3041">
            <v>0</v>
          </cell>
        </row>
        <row r="3042">
          <cell r="F3042" t="str">
            <v>9999040004</v>
          </cell>
          <cell r="G3042" t="str">
            <v>9999040004</v>
          </cell>
          <cell r="H3042">
            <v>0</v>
          </cell>
        </row>
        <row r="3043">
          <cell r="F3043" t="str">
            <v>9999040005</v>
          </cell>
          <cell r="G3043" t="str">
            <v>9999040005</v>
          </cell>
          <cell r="H3043">
            <v>0</v>
          </cell>
        </row>
        <row r="3044">
          <cell r="F3044" t="str">
            <v>9999040006</v>
          </cell>
          <cell r="G3044" t="str">
            <v>9999040006</v>
          </cell>
          <cell r="H3044">
            <v>0</v>
          </cell>
        </row>
        <row r="3045">
          <cell r="F3045" t="str">
            <v>9999055000</v>
          </cell>
          <cell r="G3045" t="str">
            <v>9999055000</v>
          </cell>
          <cell r="H3045">
            <v>0</v>
          </cell>
        </row>
        <row r="3046">
          <cell r="F3046" t="str">
            <v>9999055005</v>
          </cell>
          <cell r="G3046" t="str">
            <v>9999055005</v>
          </cell>
          <cell r="H3046">
            <v>0</v>
          </cell>
        </row>
        <row r="3047">
          <cell r="F3047" t="str">
            <v>9999055010</v>
          </cell>
          <cell r="G3047" t="str">
            <v>9999055010</v>
          </cell>
          <cell r="H3047">
            <v>0</v>
          </cell>
        </row>
        <row r="3048">
          <cell r="F3048" t="str">
            <v>9999055015</v>
          </cell>
          <cell r="G3048" t="str">
            <v>9999055015</v>
          </cell>
          <cell r="H3048">
            <v>0</v>
          </cell>
        </row>
        <row r="3049">
          <cell r="F3049" t="str">
            <v>9999055020</v>
          </cell>
          <cell r="G3049" t="str">
            <v>9999055020</v>
          </cell>
          <cell r="H3049">
            <v>0</v>
          </cell>
        </row>
        <row r="3050">
          <cell r="F3050" t="str">
            <v>9999055025</v>
          </cell>
          <cell r="G3050" t="str">
            <v>9999055025</v>
          </cell>
          <cell r="H3050">
            <v>0</v>
          </cell>
        </row>
        <row r="3051">
          <cell r="F3051" t="str">
            <v>9999055501</v>
          </cell>
          <cell r="G3051" t="str">
            <v>9999055501</v>
          </cell>
          <cell r="H3051">
            <v>0</v>
          </cell>
        </row>
        <row r="3052">
          <cell r="F3052" t="str">
            <v>9999055502</v>
          </cell>
          <cell r="G3052" t="str">
            <v>9999055502</v>
          </cell>
          <cell r="H3052">
            <v>0</v>
          </cell>
        </row>
        <row r="3053">
          <cell r="F3053" t="str">
            <v>9999055503</v>
          </cell>
          <cell r="G3053" t="str">
            <v>9999055503</v>
          </cell>
          <cell r="H3053">
            <v>0</v>
          </cell>
        </row>
        <row r="3054">
          <cell r="F3054" t="str">
            <v>9999055504</v>
          </cell>
          <cell r="G3054" t="str">
            <v>9999055504</v>
          </cell>
          <cell r="H3054">
            <v>0</v>
          </cell>
        </row>
        <row r="3055">
          <cell r="F3055" t="str">
            <v>9999055505</v>
          </cell>
          <cell r="G3055" t="str">
            <v>9999055505</v>
          </cell>
          <cell r="H3055">
            <v>0</v>
          </cell>
        </row>
        <row r="3056">
          <cell r="F3056" t="str">
            <v>9999055520</v>
          </cell>
          <cell r="G3056" t="str">
            <v>9999055520</v>
          </cell>
          <cell r="H3056">
            <v>0</v>
          </cell>
        </row>
        <row r="3057">
          <cell r="F3057" t="str">
            <v>9999055521</v>
          </cell>
          <cell r="G3057" t="str">
            <v>9999055521</v>
          </cell>
          <cell r="H3057">
            <v>0</v>
          </cell>
        </row>
        <row r="3058">
          <cell r="F3058" t="str">
            <v>9999055522</v>
          </cell>
          <cell r="G3058" t="str">
            <v>9999055522</v>
          </cell>
          <cell r="H3058">
            <v>0</v>
          </cell>
        </row>
        <row r="3059">
          <cell r="F3059" t="str">
            <v>9999055523</v>
          </cell>
          <cell r="G3059" t="str">
            <v>9999055523</v>
          </cell>
          <cell r="H3059">
            <v>0</v>
          </cell>
        </row>
        <row r="3060">
          <cell r="F3060" t="str">
            <v>9999055524</v>
          </cell>
          <cell r="G3060" t="str">
            <v>9999055524</v>
          </cell>
          <cell r="H3060">
            <v>0</v>
          </cell>
        </row>
        <row r="3061">
          <cell r="F3061" t="str">
            <v>9999055540</v>
          </cell>
          <cell r="G3061" t="str">
            <v>9999055540</v>
          </cell>
          <cell r="H3061">
            <v>0</v>
          </cell>
        </row>
        <row r="3062">
          <cell r="F3062" t="str">
            <v>9999055541</v>
          </cell>
          <cell r="G3062" t="str">
            <v>9999055541</v>
          </cell>
          <cell r="H3062">
            <v>0</v>
          </cell>
        </row>
        <row r="3063">
          <cell r="F3063" t="str">
            <v>9999055542</v>
          </cell>
          <cell r="G3063" t="str">
            <v>9999055542</v>
          </cell>
          <cell r="H3063">
            <v>0</v>
          </cell>
        </row>
        <row r="3064">
          <cell r="F3064" t="str">
            <v>9999055543</v>
          </cell>
          <cell r="G3064" t="str">
            <v>9999055543</v>
          </cell>
          <cell r="H3064">
            <v>0</v>
          </cell>
        </row>
        <row r="3065">
          <cell r="F3065" t="str">
            <v>9999055544</v>
          </cell>
          <cell r="G3065" t="str">
            <v>9999055544</v>
          </cell>
          <cell r="H3065">
            <v>0</v>
          </cell>
        </row>
        <row r="3066">
          <cell r="F3066" t="str">
            <v>9999055545</v>
          </cell>
          <cell r="G3066" t="str">
            <v>9999055545</v>
          </cell>
          <cell r="H3066">
            <v>0</v>
          </cell>
        </row>
        <row r="3067">
          <cell r="F3067" t="str">
            <v>9999055546</v>
          </cell>
          <cell r="G3067" t="str">
            <v>9999055546</v>
          </cell>
          <cell r="H3067">
            <v>0</v>
          </cell>
        </row>
        <row r="3068">
          <cell r="F3068" t="str">
            <v>9999055547</v>
          </cell>
          <cell r="G3068" t="str">
            <v>9999055547</v>
          </cell>
          <cell r="H3068">
            <v>0</v>
          </cell>
        </row>
        <row r="3069">
          <cell r="F3069" t="str">
            <v>9999055548</v>
          </cell>
          <cell r="G3069" t="str">
            <v>9999055548</v>
          </cell>
          <cell r="H3069">
            <v>0</v>
          </cell>
        </row>
        <row r="3070">
          <cell r="F3070" t="str">
            <v>9999055549</v>
          </cell>
          <cell r="G3070" t="str">
            <v>9999055549</v>
          </cell>
          <cell r="H3070">
            <v>0</v>
          </cell>
        </row>
        <row r="3071">
          <cell r="F3071" t="str">
            <v>9999055550</v>
          </cell>
          <cell r="G3071" t="str">
            <v>9999055550</v>
          </cell>
          <cell r="H3071">
            <v>0</v>
          </cell>
        </row>
        <row r="3072">
          <cell r="F3072" t="str">
            <v>9999055551</v>
          </cell>
          <cell r="G3072" t="str">
            <v>9999055551</v>
          </cell>
          <cell r="H3072">
            <v>0</v>
          </cell>
        </row>
        <row r="3073">
          <cell r="F3073" t="str">
            <v>9999055552</v>
          </cell>
          <cell r="G3073" t="str">
            <v>9999055552</v>
          </cell>
          <cell r="H3073">
            <v>0</v>
          </cell>
        </row>
        <row r="3074">
          <cell r="F3074" t="str">
            <v>9999055553</v>
          </cell>
          <cell r="G3074" t="str">
            <v>9999055553</v>
          </cell>
          <cell r="H3074">
            <v>0</v>
          </cell>
        </row>
        <row r="3075">
          <cell r="F3075" t="str">
            <v>9999055554</v>
          </cell>
          <cell r="G3075" t="str">
            <v>9999055554</v>
          </cell>
          <cell r="H3075">
            <v>0</v>
          </cell>
        </row>
        <row r="3076">
          <cell r="F3076" t="str">
            <v>9999055555</v>
          </cell>
          <cell r="G3076" t="str">
            <v>9999055555</v>
          </cell>
          <cell r="H3076">
            <v>0</v>
          </cell>
        </row>
        <row r="3077">
          <cell r="F3077" t="str">
            <v>9999055556</v>
          </cell>
          <cell r="G3077" t="str">
            <v>9999055556</v>
          </cell>
          <cell r="H3077">
            <v>0</v>
          </cell>
        </row>
        <row r="3078">
          <cell r="F3078" t="str">
            <v>9999055557</v>
          </cell>
          <cell r="G3078" t="str">
            <v>9999055557</v>
          </cell>
          <cell r="H3078">
            <v>0</v>
          </cell>
        </row>
        <row r="3079">
          <cell r="F3079" t="str">
            <v>9999055558</v>
          </cell>
          <cell r="G3079" t="str">
            <v>9999055558</v>
          </cell>
          <cell r="H3079">
            <v>0</v>
          </cell>
        </row>
        <row r="3080">
          <cell r="F3080" t="str">
            <v>9999055559</v>
          </cell>
          <cell r="G3080" t="str">
            <v>9999055559</v>
          </cell>
          <cell r="H3080">
            <v>0</v>
          </cell>
        </row>
        <row r="3081">
          <cell r="F3081" t="str">
            <v>9999055560</v>
          </cell>
          <cell r="G3081" t="str">
            <v>9999055560</v>
          </cell>
          <cell r="H3081">
            <v>0</v>
          </cell>
        </row>
        <row r="3082">
          <cell r="F3082" t="str">
            <v>9999055561</v>
          </cell>
          <cell r="G3082" t="str">
            <v>9999055561</v>
          </cell>
          <cell r="H3082">
            <v>0</v>
          </cell>
        </row>
        <row r="3083">
          <cell r="F3083" t="str">
            <v>9999055562</v>
          </cell>
          <cell r="G3083" t="str">
            <v>9999055562</v>
          </cell>
          <cell r="H3083">
            <v>0</v>
          </cell>
        </row>
        <row r="3084">
          <cell r="F3084" t="str">
            <v>9999055563</v>
          </cell>
          <cell r="G3084" t="str">
            <v>9999055563</v>
          </cell>
          <cell r="H3084">
            <v>0</v>
          </cell>
        </row>
        <row r="3085">
          <cell r="F3085" t="str">
            <v>9999055580</v>
          </cell>
          <cell r="G3085" t="str">
            <v>9999055580</v>
          </cell>
          <cell r="H3085">
            <v>0</v>
          </cell>
        </row>
        <row r="3086">
          <cell r="F3086" t="str">
            <v>9999055581</v>
          </cell>
          <cell r="G3086" t="str">
            <v>9999055581</v>
          </cell>
          <cell r="H3086">
            <v>0</v>
          </cell>
        </row>
        <row r="3087">
          <cell r="F3087" t="str">
            <v>9999055582</v>
          </cell>
          <cell r="G3087" t="str">
            <v>9999055582</v>
          </cell>
          <cell r="H3087">
            <v>0</v>
          </cell>
        </row>
        <row r="3088">
          <cell r="F3088" t="str">
            <v>9999055583</v>
          </cell>
          <cell r="G3088" t="str">
            <v>9999055583</v>
          </cell>
          <cell r="H3088">
            <v>0</v>
          </cell>
        </row>
        <row r="3089">
          <cell r="F3089" t="str">
            <v>9999055590</v>
          </cell>
          <cell r="G3089" t="str">
            <v>9999055590</v>
          </cell>
          <cell r="H3089">
            <v>0</v>
          </cell>
        </row>
        <row r="3090">
          <cell r="F3090" t="str">
            <v>9999055591</v>
          </cell>
          <cell r="G3090" t="str">
            <v>9999055591</v>
          </cell>
          <cell r="H3090">
            <v>0</v>
          </cell>
        </row>
        <row r="3091">
          <cell r="F3091" t="str">
            <v>9999055592</v>
          </cell>
          <cell r="G3091" t="str">
            <v>9999055592</v>
          </cell>
          <cell r="H3091">
            <v>0</v>
          </cell>
        </row>
        <row r="3092">
          <cell r="F3092" t="str">
            <v>9999055593</v>
          </cell>
          <cell r="G3092" t="str">
            <v>9999055593</v>
          </cell>
          <cell r="H3092">
            <v>0</v>
          </cell>
        </row>
        <row r="3093">
          <cell r="F3093" t="str">
            <v>9999055594</v>
          </cell>
          <cell r="G3093" t="str">
            <v>9999055594</v>
          </cell>
          <cell r="H3093">
            <v>0</v>
          </cell>
        </row>
        <row r="3094">
          <cell r="F3094" t="str">
            <v>9999055595</v>
          </cell>
          <cell r="G3094" t="str">
            <v>9999055595</v>
          </cell>
          <cell r="H3094">
            <v>0</v>
          </cell>
        </row>
        <row r="3095">
          <cell r="F3095" t="str">
            <v>9999055596</v>
          </cell>
          <cell r="G3095" t="str">
            <v>9999055596</v>
          </cell>
          <cell r="H3095">
            <v>0</v>
          </cell>
        </row>
        <row r="3096">
          <cell r="F3096" t="str">
            <v>9999055597</v>
          </cell>
          <cell r="G3096" t="str">
            <v>9999055597</v>
          </cell>
          <cell r="H3096">
            <v>0</v>
          </cell>
        </row>
        <row r="3097">
          <cell r="F3097" t="str">
            <v>9999062201</v>
          </cell>
          <cell r="G3097" t="str">
            <v>9999062201</v>
          </cell>
          <cell r="H3097">
            <v>0</v>
          </cell>
        </row>
        <row r="3098">
          <cell r="F3098" t="str">
            <v>9999062202</v>
          </cell>
          <cell r="G3098" t="str">
            <v>9999062202</v>
          </cell>
          <cell r="H3098">
            <v>0</v>
          </cell>
        </row>
        <row r="3099">
          <cell r="F3099" t="str">
            <v>9999062203</v>
          </cell>
          <cell r="G3099" t="str">
            <v>9999062203</v>
          </cell>
          <cell r="H3099">
            <v>0</v>
          </cell>
        </row>
        <row r="3100">
          <cell r="F3100" t="str">
            <v>9999062204</v>
          </cell>
          <cell r="G3100" t="str">
            <v>9999062204</v>
          </cell>
          <cell r="H3100">
            <v>0</v>
          </cell>
        </row>
        <row r="3101">
          <cell r="F3101" t="str">
            <v>9999062205</v>
          </cell>
          <cell r="G3101" t="str">
            <v>9999062205</v>
          </cell>
          <cell r="H3101">
            <v>0</v>
          </cell>
        </row>
        <row r="3102">
          <cell r="F3102" t="str">
            <v>9999062206</v>
          </cell>
          <cell r="G3102" t="str">
            <v>9999062206</v>
          </cell>
          <cell r="H3102">
            <v>0</v>
          </cell>
        </row>
        <row r="3103">
          <cell r="F3103" t="str">
            <v>9999062207</v>
          </cell>
          <cell r="G3103" t="str">
            <v>9999062207</v>
          </cell>
          <cell r="H3103">
            <v>0</v>
          </cell>
        </row>
        <row r="3104">
          <cell r="F3104" t="str">
            <v>9999062208</v>
          </cell>
          <cell r="G3104" t="str">
            <v>9999062208</v>
          </cell>
          <cell r="H3104">
            <v>0</v>
          </cell>
        </row>
        <row r="3105">
          <cell r="F3105" t="str">
            <v>9999062209</v>
          </cell>
          <cell r="G3105" t="str">
            <v>9999062209</v>
          </cell>
          <cell r="H3105">
            <v>0</v>
          </cell>
        </row>
        <row r="3106">
          <cell r="F3106" t="str">
            <v>9999062210</v>
          </cell>
          <cell r="G3106" t="str">
            <v>9999062210</v>
          </cell>
          <cell r="H3106">
            <v>0</v>
          </cell>
        </row>
        <row r="3107">
          <cell r="F3107" t="str">
            <v>9999062211</v>
          </cell>
          <cell r="G3107" t="str">
            <v>9999062211</v>
          </cell>
          <cell r="H3107">
            <v>0</v>
          </cell>
        </row>
        <row r="3108">
          <cell r="F3108" t="str">
            <v>9999550000</v>
          </cell>
          <cell r="G3108" t="str">
            <v>9999550000</v>
          </cell>
          <cell r="H3108">
            <v>0</v>
          </cell>
        </row>
        <row r="3109">
          <cell r="F3109" t="str">
            <v>9999550001</v>
          </cell>
          <cell r="G3109" t="str">
            <v>9999550001</v>
          </cell>
          <cell r="H3109">
            <v>0</v>
          </cell>
        </row>
        <row r="3110">
          <cell r="F3110" t="str">
            <v>9999550002</v>
          </cell>
          <cell r="G3110" t="str">
            <v>9999550002</v>
          </cell>
          <cell r="H3110">
            <v>0</v>
          </cell>
        </row>
        <row r="3111">
          <cell r="F3111" t="str">
            <v>9999550003</v>
          </cell>
          <cell r="G3111" t="str">
            <v>9999550003</v>
          </cell>
          <cell r="H3111">
            <v>0</v>
          </cell>
        </row>
        <row r="3112">
          <cell r="F3112" t="str">
            <v>9999550004</v>
          </cell>
          <cell r="G3112" t="str">
            <v>9999550004</v>
          </cell>
          <cell r="H3112">
            <v>0</v>
          </cell>
        </row>
        <row r="3113">
          <cell r="F3113" t="str">
            <v>9999550005</v>
          </cell>
          <cell r="G3113" t="str">
            <v>9999550005</v>
          </cell>
          <cell r="H3113">
            <v>0</v>
          </cell>
        </row>
        <row r="3114">
          <cell r="F3114" t="str">
            <v>9999550006</v>
          </cell>
          <cell r="G3114" t="str">
            <v>9999550006</v>
          </cell>
          <cell r="H3114">
            <v>0</v>
          </cell>
        </row>
        <row r="3115">
          <cell r="F3115" t="str">
            <v>9999550007</v>
          </cell>
          <cell r="G3115" t="str">
            <v>9999550007</v>
          </cell>
          <cell r="H3115">
            <v>0</v>
          </cell>
        </row>
        <row r="3116">
          <cell r="F3116" t="str">
            <v>9999550008</v>
          </cell>
          <cell r="G3116" t="str">
            <v>9999550008</v>
          </cell>
          <cell r="H3116">
            <v>0</v>
          </cell>
        </row>
        <row r="3117">
          <cell r="F3117" t="str">
            <v>9999550009</v>
          </cell>
          <cell r="G3117" t="str">
            <v>9999550009</v>
          </cell>
          <cell r="H3117">
            <v>0</v>
          </cell>
        </row>
        <row r="3118">
          <cell r="F3118" t="str">
            <v>9999550010</v>
          </cell>
          <cell r="G3118" t="str">
            <v>9999550010</v>
          </cell>
          <cell r="H3118">
            <v>0</v>
          </cell>
        </row>
        <row r="3119">
          <cell r="F3119" t="str">
            <v>9999550011</v>
          </cell>
          <cell r="G3119" t="str">
            <v>9999550011</v>
          </cell>
          <cell r="H3119">
            <v>0</v>
          </cell>
        </row>
        <row r="3120">
          <cell r="F3120" t="str">
            <v>9999550012</v>
          </cell>
          <cell r="G3120" t="str">
            <v>9999550012</v>
          </cell>
          <cell r="H3120">
            <v>0</v>
          </cell>
        </row>
        <row r="3121">
          <cell r="F3121" t="str">
            <v>9999550013</v>
          </cell>
          <cell r="G3121" t="str">
            <v>9999550013</v>
          </cell>
          <cell r="H3121">
            <v>0</v>
          </cell>
        </row>
        <row r="3122">
          <cell r="F3122" t="str">
            <v>9999550014</v>
          </cell>
          <cell r="G3122" t="str">
            <v>9999550014</v>
          </cell>
          <cell r="H3122">
            <v>0</v>
          </cell>
        </row>
        <row r="3123">
          <cell r="F3123" t="str">
            <v>9999550015</v>
          </cell>
          <cell r="G3123" t="str">
            <v>9999550015</v>
          </cell>
          <cell r="H3123">
            <v>0</v>
          </cell>
        </row>
        <row r="3124">
          <cell r="F3124" t="str">
            <v>9999550016</v>
          </cell>
          <cell r="G3124" t="str">
            <v>9999550016</v>
          </cell>
          <cell r="H3124">
            <v>0</v>
          </cell>
        </row>
        <row r="3125">
          <cell r="F3125" t="str">
            <v>9999550017</v>
          </cell>
          <cell r="G3125" t="str">
            <v>9999550017</v>
          </cell>
          <cell r="H3125">
            <v>0</v>
          </cell>
        </row>
        <row r="3126">
          <cell r="F3126" t="str">
            <v>9999550018</v>
          </cell>
          <cell r="G3126" t="str">
            <v>9999550018</v>
          </cell>
          <cell r="H3126">
            <v>0</v>
          </cell>
        </row>
        <row r="3127">
          <cell r="F3127" t="str">
            <v>9999550019</v>
          </cell>
          <cell r="G3127" t="str">
            <v>9999550019</v>
          </cell>
          <cell r="H3127">
            <v>0</v>
          </cell>
        </row>
        <row r="3128">
          <cell r="F3128" t="str">
            <v>9999550020</v>
          </cell>
          <cell r="G3128" t="str">
            <v>9999550020</v>
          </cell>
          <cell r="H3128">
            <v>0</v>
          </cell>
        </row>
        <row r="3129">
          <cell r="F3129" t="str">
            <v>9999550021</v>
          </cell>
          <cell r="G3129" t="str">
            <v>9999550021</v>
          </cell>
          <cell r="H3129">
            <v>0</v>
          </cell>
        </row>
        <row r="3130">
          <cell r="F3130" t="str">
            <v>9999550022</v>
          </cell>
          <cell r="G3130" t="str">
            <v>9999550022</v>
          </cell>
          <cell r="H3130">
            <v>0</v>
          </cell>
        </row>
        <row r="3131">
          <cell r="F3131" t="str">
            <v>9999550023</v>
          </cell>
          <cell r="G3131" t="str">
            <v>9999550023</v>
          </cell>
          <cell r="H3131">
            <v>0</v>
          </cell>
        </row>
        <row r="3132">
          <cell r="F3132" t="str">
            <v>9999550024</v>
          </cell>
          <cell r="G3132" t="str">
            <v>9999550024</v>
          </cell>
          <cell r="H3132">
            <v>0</v>
          </cell>
        </row>
        <row r="3133">
          <cell r="F3133" t="str">
            <v>9999550025</v>
          </cell>
          <cell r="G3133" t="str">
            <v>9999550025</v>
          </cell>
          <cell r="H3133">
            <v>0</v>
          </cell>
        </row>
        <row r="3134">
          <cell r="F3134" t="str">
            <v>9999550026</v>
          </cell>
          <cell r="G3134" t="str">
            <v>9999550026</v>
          </cell>
          <cell r="H3134">
            <v>0</v>
          </cell>
        </row>
        <row r="3135">
          <cell r="F3135" t="str">
            <v>9999906450</v>
          </cell>
          <cell r="G3135" t="str">
            <v>9999906450</v>
          </cell>
          <cell r="H3135">
            <v>0</v>
          </cell>
        </row>
        <row r="3136">
          <cell r="F3136" t="str">
            <v>9999991000</v>
          </cell>
          <cell r="G3136" t="str">
            <v>9999991000</v>
          </cell>
          <cell r="H3136">
            <v>0</v>
          </cell>
        </row>
        <row r="3137">
          <cell r="F3137" t="str">
            <v>9999991001</v>
          </cell>
          <cell r="G3137" t="str">
            <v>9999991001</v>
          </cell>
          <cell r="H3137">
            <v>0</v>
          </cell>
        </row>
        <row r="3138">
          <cell r="F3138" t="str">
            <v>9999991002</v>
          </cell>
          <cell r="G3138" t="str">
            <v>9999991002</v>
          </cell>
          <cell r="H3138">
            <v>0</v>
          </cell>
        </row>
        <row r="3139">
          <cell r="F3139" t="str">
            <v>9999991003</v>
          </cell>
          <cell r="G3139" t="str">
            <v>9999991003</v>
          </cell>
          <cell r="H3139">
            <v>0</v>
          </cell>
        </row>
        <row r="3140">
          <cell r="F3140" t="str">
            <v>9999991004</v>
          </cell>
          <cell r="G3140" t="str">
            <v>9999991004</v>
          </cell>
          <cell r="H3140">
            <v>0</v>
          </cell>
        </row>
        <row r="3141">
          <cell r="F3141" t="str">
            <v>9999991005</v>
          </cell>
          <cell r="G3141" t="str">
            <v>9999991005</v>
          </cell>
          <cell r="H3141">
            <v>0</v>
          </cell>
        </row>
        <row r="3142">
          <cell r="F3142" t="str">
            <v>9999991006</v>
          </cell>
          <cell r="G3142" t="str">
            <v>9999991006</v>
          </cell>
          <cell r="H3142">
            <v>0</v>
          </cell>
        </row>
        <row r="3143">
          <cell r="F3143" t="str">
            <v>9999991007</v>
          </cell>
          <cell r="G3143" t="str">
            <v>9999991007</v>
          </cell>
          <cell r="H3143">
            <v>0</v>
          </cell>
        </row>
        <row r="3144">
          <cell r="F3144" t="str">
            <v>9999992000</v>
          </cell>
          <cell r="G3144" t="str">
            <v>9999992000</v>
          </cell>
          <cell r="H3144">
            <v>0</v>
          </cell>
        </row>
        <row r="3145">
          <cell r="F3145" t="str">
            <v>9999992001</v>
          </cell>
          <cell r="G3145" t="str">
            <v>9999992001</v>
          </cell>
          <cell r="H3145">
            <v>0</v>
          </cell>
        </row>
        <row r="3146">
          <cell r="F3146" t="str">
            <v>9999992002</v>
          </cell>
          <cell r="G3146" t="str">
            <v>9999992002</v>
          </cell>
          <cell r="H3146">
            <v>0</v>
          </cell>
        </row>
        <row r="3147">
          <cell r="F3147" t="str">
            <v>9999992003</v>
          </cell>
          <cell r="G3147" t="str">
            <v>9999992003</v>
          </cell>
          <cell r="H3147">
            <v>0</v>
          </cell>
        </row>
        <row r="3148">
          <cell r="F3148" t="str">
            <v>9999992004</v>
          </cell>
          <cell r="G3148" t="str">
            <v>9999992004</v>
          </cell>
          <cell r="H3148">
            <v>0</v>
          </cell>
        </row>
        <row r="3149">
          <cell r="F3149" t="str">
            <v>9999992005</v>
          </cell>
          <cell r="G3149" t="str">
            <v>9999992005</v>
          </cell>
          <cell r="H3149">
            <v>0</v>
          </cell>
        </row>
        <row r="3150">
          <cell r="F3150" t="str">
            <v>9999999900</v>
          </cell>
          <cell r="G3150" t="str">
            <v>9999999900</v>
          </cell>
          <cell r="H3150">
            <v>0</v>
          </cell>
        </row>
        <row r="3151">
          <cell r="F3151" t="str">
            <v>9999999901</v>
          </cell>
          <cell r="G3151" t="str">
            <v>9999999901</v>
          </cell>
          <cell r="H3151">
            <v>0</v>
          </cell>
        </row>
        <row r="3152">
          <cell r="F3152" t="str">
            <v>9999999902</v>
          </cell>
          <cell r="G3152" t="str">
            <v>9999999902</v>
          </cell>
          <cell r="H3152">
            <v>0</v>
          </cell>
        </row>
        <row r="3153">
          <cell r="F3153" t="str">
            <v>9999999903</v>
          </cell>
          <cell r="G3153" t="str">
            <v>9999999903</v>
          </cell>
          <cell r="H3153">
            <v>0</v>
          </cell>
        </row>
        <row r="3154">
          <cell r="F3154" t="str">
            <v>9999999904</v>
          </cell>
          <cell r="G3154" t="str">
            <v>9999999904</v>
          </cell>
          <cell r="H3154">
            <v>0</v>
          </cell>
        </row>
        <row r="3155">
          <cell r="F3155" t="str">
            <v>9999999905</v>
          </cell>
          <cell r="G3155" t="str">
            <v>9999999905</v>
          </cell>
          <cell r="H3155">
            <v>0</v>
          </cell>
        </row>
        <row r="3156">
          <cell r="F3156" t="str">
            <v>9999999906</v>
          </cell>
          <cell r="G3156" t="str">
            <v>9999999906</v>
          </cell>
          <cell r="H3156">
            <v>0</v>
          </cell>
        </row>
        <row r="3157">
          <cell r="F3157" t="str">
            <v>9999999907</v>
          </cell>
          <cell r="G3157" t="str">
            <v>9999999907</v>
          </cell>
          <cell r="H3157">
            <v>0</v>
          </cell>
        </row>
        <row r="3158">
          <cell r="F3158" t="str">
            <v>9999999908</v>
          </cell>
          <cell r="G3158" t="str">
            <v>9999999908</v>
          </cell>
          <cell r="H3158">
            <v>0</v>
          </cell>
        </row>
        <row r="3159">
          <cell r="F3159" t="str">
            <v>9999999909</v>
          </cell>
          <cell r="G3159" t="str">
            <v>9999999909</v>
          </cell>
          <cell r="H3159">
            <v>0</v>
          </cell>
        </row>
        <row r="3160">
          <cell r="F3160" t="str">
            <v>9999999910</v>
          </cell>
          <cell r="G3160" t="str">
            <v>9999999910</v>
          </cell>
          <cell r="H3160">
            <v>0</v>
          </cell>
        </row>
        <row r="3161">
          <cell r="F3161" t="str">
            <v>9999999911</v>
          </cell>
          <cell r="G3161" t="str">
            <v>9999999911</v>
          </cell>
          <cell r="H3161">
            <v>0</v>
          </cell>
        </row>
        <row r="3162">
          <cell r="F3162" t="str">
            <v>AAA</v>
          </cell>
          <cell r="G3162" t="str">
            <v>AAA</v>
          </cell>
          <cell r="H3162">
            <v>0</v>
          </cell>
        </row>
        <row r="3163">
          <cell r="F3163" t="str">
            <v>EXCL</v>
          </cell>
          <cell r="G3163" t="str">
            <v>EXCL</v>
          </cell>
          <cell r="H3163">
            <v>0</v>
          </cell>
        </row>
        <row r="3164">
          <cell r="F3164" t="str">
            <v>FACQ</v>
          </cell>
          <cell r="G3164" t="str">
            <v>FACQ</v>
          </cell>
          <cell r="H3164">
            <v>0</v>
          </cell>
        </row>
        <row r="3165">
          <cell r="F3165" t="str">
            <v>FSAL</v>
          </cell>
          <cell r="G3165" t="str">
            <v>FSAL</v>
          </cell>
          <cell r="H3165">
            <v>0</v>
          </cell>
        </row>
        <row r="3166">
          <cell r="F3166" t="str">
            <v>SEXP</v>
          </cell>
          <cell r="G3166" t="str">
            <v>SEXP</v>
          </cell>
          <cell r="H3166">
            <v>0</v>
          </cell>
        </row>
        <row r="3167">
          <cell r="F3167" t="str">
            <v>SITT</v>
          </cell>
          <cell r="G3167" t="str">
            <v>SITT</v>
          </cell>
          <cell r="H3167">
            <v>0</v>
          </cell>
        </row>
        <row r="3168">
          <cell r="F3168" t="str">
            <v>STAT</v>
          </cell>
          <cell r="G3168" t="str">
            <v>STAT</v>
          </cell>
          <cell r="H3168">
            <v>0</v>
          </cell>
        </row>
        <row r="3169">
          <cell r="F3169" t="str">
            <v>7024992020</v>
          </cell>
          <cell r="G3169" t="str">
            <v>7024992020</v>
          </cell>
          <cell r="H3169">
            <v>0</v>
          </cell>
        </row>
        <row r="3170">
          <cell r="F3170" t="str">
            <v>9721000000</v>
          </cell>
          <cell r="G3170" t="str">
            <v>9721000000</v>
          </cell>
          <cell r="H3170">
            <v>0</v>
          </cell>
        </row>
        <row r="3171">
          <cell r="F3171" t="str">
            <v>9721000020</v>
          </cell>
          <cell r="G3171" t="str">
            <v>9721000020</v>
          </cell>
          <cell r="H3171">
            <v>0</v>
          </cell>
        </row>
        <row r="3172">
          <cell r="F3172" t="str">
            <v>9710000000</v>
          </cell>
          <cell r="G3172" t="str">
            <v>9710000000</v>
          </cell>
          <cell r="H3172">
            <v>0</v>
          </cell>
        </row>
        <row r="3173">
          <cell r="F3173" t="str">
            <v>9711000000</v>
          </cell>
          <cell r="G3173" t="str">
            <v>9711000000</v>
          </cell>
          <cell r="H3173">
            <v>0</v>
          </cell>
        </row>
        <row r="3174">
          <cell r="F3174" t="str">
            <v>9711010000</v>
          </cell>
          <cell r="G3174" t="str">
            <v>9711010000</v>
          </cell>
          <cell r="H3174">
            <v>0</v>
          </cell>
        </row>
        <row r="3175">
          <cell r="F3175" t="str">
            <v>9711020000</v>
          </cell>
          <cell r="G3175" t="str">
            <v>9711020000</v>
          </cell>
          <cell r="H3175">
            <v>0</v>
          </cell>
        </row>
        <row r="3176">
          <cell r="F3176" t="str">
            <v>9711030000</v>
          </cell>
          <cell r="G3176" t="str">
            <v>9711030000</v>
          </cell>
          <cell r="H3176">
            <v>0</v>
          </cell>
        </row>
        <row r="3177">
          <cell r="F3177" t="str">
            <v>9711040000</v>
          </cell>
          <cell r="G3177" t="str">
            <v>9711040000</v>
          </cell>
          <cell r="H3177">
            <v>0</v>
          </cell>
        </row>
        <row r="3178">
          <cell r="F3178" t="str">
            <v>9711100000</v>
          </cell>
          <cell r="G3178" t="str">
            <v>9711100000</v>
          </cell>
          <cell r="H3178">
            <v>0</v>
          </cell>
        </row>
        <row r="3179">
          <cell r="F3179" t="str">
            <v>9712000000</v>
          </cell>
          <cell r="G3179" t="str">
            <v>9712000000</v>
          </cell>
          <cell r="H3179">
            <v>0</v>
          </cell>
        </row>
        <row r="3180">
          <cell r="F3180" t="str">
            <v>9713000000</v>
          </cell>
          <cell r="G3180" t="str">
            <v>9713000000</v>
          </cell>
          <cell r="H3180">
            <v>0</v>
          </cell>
        </row>
        <row r="3181">
          <cell r="F3181" t="str">
            <v>9719720000</v>
          </cell>
          <cell r="G3181" t="str">
            <v>9719720000</v>
          </cell>
          <cell r="H3181">
            <v>0</v>
          </cell>
        </row>
        <row r="3182">
          <cell r="F3182" t="str">
            <v>9719810000</v>
          </cell>
          <cell r="G3182" t="str">
            <v>9719810000</v>
          </cell>
          <cell r="H3182">
            <v>0</v>
          </cell>
        </row>
        <row r="3183">
          <cell r="F3183" t="str">
            <v>9719820000</v>
          </cell>
          <cell r="G3183" t="str">
            <v>9719820000</v>
          </cell>
          <cell r="H3183">
            <v>0</v>
          </cell>
        </row>
        <row r="3184">
          <cell r="F3184" t="str">
            <v>9719920000</v>
          </cell>
          <cell r="G3184" t="str">
            <v>9719920000</v>
          </cell>
          <cell r="H3184">
            <v>0</v>
          </cell>
        </row>
        <row r="3185">
          <cell r="F3185" t="str">
            <v>8110400020</v>
          </cell>
          <cell r="G3185" t="str">
            <v>8110400020</v>
          </cell>
          <cell r="H3185">
            <v>0</v>
          </cell>
        </row>
        <row r="3186">
          <cell r="F3186" t="str">
            <v>9610000000</v>
          </cell>
          <cell r="G3186" t="str">
            <v>9610000000</v>
          </cell>
          <cell r="H3186">
            <v>3927002.11</v>
          </cell>
        </row>
        <row r="3187">
          <cell r="F3187" t="str">
            <v>9610000005</v>
          </cell>
          <cell r="G3187" t="str">
            <v>9610000005</v>
          </cell>
          <cell r="H3187">
            <v>0</v>
          </cell>
        </row>
        <row r="3188">
          <cell r="F3188" t="str">
            <v>9610000010</v>
          </cell>
          <cell r="G3188" t="str">
            <v>9610000010</v>
          </cell>
          <cell r="H3188">
            <v>0</v>
          </cell>
        </row>
        <row r="3189">
          <cell r="F3189" t="str">
            <v>9610000050</v>
          </cell>
          <cell r="G3189" t="str">
            <v>9610000050</v>
          </cell>
          <cell r="H3189">
            <v>0</v>
          </cell>
        </row>
        <row r="3190">
          <cell r="F3190" t="str">
            <v>9610000100</v>
          </cell>
          <cell r="G3190" t="str">
            <v>9610000100</v>
          </cell>
          <cell r="H3190">
            <v>0</v>
          </cell>
        </row>
        <row r="3191">
          <cell r="F3191" t="str">
            <v>9610000300</v>
          </cell>
          <cell r="G3191" t="str">
            <v>9610000300</v>
          </cell>
          <cell r="H3191">
            <v>0</v>
          </cell>
        </row>
        <row r="3192">
          <cell r="F3192" t="str">
            <v>9610000600</v>
          </cell>
          <cell r="G3192" t="str">
            <v>9610000600</v>
          </cell>
          <cell r="H3192">
            <v>0</v>
          </cell>
        </row>
        <row r="3193">
          <cell r="F3193" t="str">
            <v>9720000000</v>
          </cell>
          <cell r="G3193" t="str">
            <v>9720000000</v>
          </cell>
          <cell r="H3193">
            <v>0</v>
          </cell>
        </row>
        <row r="3194">
          <cell r="F3194" t="str">
            <v>8111000030</v>
          </cell>
          <cell r="G3194" t="str">
            <v>8111000030</v>
          </cell>
          <cell r="H3194">
            <v>0</v>
          </cell>
        </row>
        <row r="3195">
          <cell r="F3195" t="str">
            <v>8111000040</v>
          </cell>
          <cell r="G3195" t="str">
            <v>8111000040</v>
          </cell>
          <cell r="H3195">
            <v>0</v>
          </cell>
        </row>
        <row r="3196">
          <cell r="F3196" t="str">
            <v>8111000050</v>
          </cell>
          <cell r="G3196" t="str">
            <v>8111000050</v>
          </cell>
          <cell r="H3196">
            <v>0</v>
          </cell>
        </row>
        <row r="3197">
          <cell r="F3197" t="str">
            <v>8111000060</v>
          </cell>
          <cell r="G3197" t="str">
            <v>8111000060</v>
          </cell>
          <cell r="H3197">
            <v>0</v>
          </cell>
        </row>
        <row r="3198">
          <cell r="F3198" t="str">
            <v>8111000070</v>
          </cell>
          <cell r="G3198" t="str">
            <v>8111000070</v>
          </cell>
          <cell r="H3198">
            <v>0</v>
          </cell>
        </row>
        <row r="3199">
          <cell r="F3199" t="str">
            <v>8111000080</v>
          </cell>
          <cell r="G3199" t="str">
            <v>8111000080</v>
          </cell>
          <cell r="H3199">
            <v>0</v>
          </cell>
        </row>
        <row r="3200">
          <cell r="F3200" t="str">
            <v>8111000090</v>
          </cell>
          <cell r="G3200" t="str">
            <v>8111000090</v>
          </cell>
          <cell r="H3200">
            <v>0</v>
          </cell>
        </row>
        <row r="3201">
          <cell r="F3201" t="str">
            <v>8111000100</v>
          </cell>
          <cell r="G3201" t="str">
            <v>8111000100</v>
          </cell>
          <cell r="H3201">
            <v>0</v>
          </cell>
        </row>
        <row r="3202">
          <cell r="F3202" t="str">
            <v>8111000110</v>
          </cell>
          <cell r="G3202" t="str">
            <v>8111000110</v>
          </cell>
          <cell r="H3202">
            <v>0</v>
          </cell>
        </row>
        <row r="3203">
          <cell r="F3203" t="str">
            <v>8111000120</v>
          </cell>
          <cell r="G3203" t="str">
            <v>8111000120</v>
          </cell>
          <cell r="H3203">
            <v>0</v>
          </cell>
        </row>
        <row r="3204">
          <cell r="F3204" t="str">
            <v>8111000130</v>
          </cell>
          <cell r="G3204" t="str">
            <v>8111000130</v>
          </cell>
          <cell r="H3204">
            <v>0</v>
          </cell>
        </row>
        <row r="3205">
          <cell r="F3205" t="str">
            <v>8111000140</v>
          </cell>
          <cell r="G3205" t="str">
            <v>8111000140</v>
          </cell>
          <cell r="H3205">
            <v>0</v>
          </cell>
        </row>
        <row r="3206">
          <cell r="F3206" t="str">
            <v>8010021120</v>
          </cell>
          <cell r="G3206" t="str">
            <v>8010021120</v>
          </cell>
          <cell r="H3206">
            <v>8708420.5500000007</v>
          </cell>
        </row>
        <row r="3207">
          <cell r="F3207" t="str">
            <v>8010103132</v>
          </cell>
          <cell r="G3207" t="str">
            <v>8010103132</v>
          </cell>
          <cell r="H3207">
            <v>0</v>
          </cell>
        </row>
        <row r="3208">
          <cell r="F3208" t="str">
            <v>IBF_AU_AMORT_EXP</v>
          </cell>
          <cell r="G3208" t="str">
            <v>IBF_AU_AMORT_OTH</v>
          </cell>
          <cell r="H3208">
            <v>0</v>
          </cell>
        </row>
        <row r="3209">
          <cell r="F3209" t="str">
            <v>IBF_AU_AMORT_EXP</v>
          </cell>
          <cell r="G3209" t="str">
            <v>IBF_AU_AMORT_OTH</v>
          </cell>
          <cell r="H3209">
            <v>0</v>
          </cell>
        </row>
        <row r="3210">
          <cell r="F3210" t="str">
            <v>IBF_AU_AMORT_EXP</v>
          </cell>
          <cell r="G3210" t="str">
            <v>IBF_AU_AMORT_OTH</v>
          </cell>
          <cell r="H3210">
            <v>0</v>
          </cell>
        </row>
        <row r="3211">
          <cell r="F3211" t="str">
            <v>IBF_AU_AMORT_EXP</v>
          </cell>
          <cell r="G3211" t="str">
            <v>IBF_AU_AMORT_LIC</v>
          </cell>
          <cell r="H3211">
            <v>0</v>
          </cell>
        </row>
        <row r="3212">
          <cell r="F3212" t="str">
            <v>IBF_AU_AMORT_EXP</v>
          </cell>
          <cell r="G3212" t="str">
            <v>IBF_AU_AMORT_LIC</v>
          </cell>
          <cell r="H3212">
            <v>0</v>
          </cell>
        </row>
        <row r="3213">
          <cell r="F3213" t="str">
            <v>IBF_AU_AMORT_EXP</v>
          </cell>
          <cell r="G3213" t="str">
            <v>IBF_AU_AMORT_OTH</v>
          </cell>
          <cell r="H3213">
            <v>0</v>
          </cell>
        </row>
        <row r="3214">
          <cell r="F3214" t="str">
            <v>IBF_AU_AMORT_EXP</v>
          </cell>
          <cell r="G3214" t="str">
            <v>IBF_AU_AMORT_OTH</v>
          </cell>
          <cell r="H3214">
            <v>0</v>
          </cell>
        </row>
        <row r="3215">
          <cell r="F3215" t="str">
            <v>IBF_AU_AMORT_EXP</v>
          </cell>
          <cell r="G3215" t="str">
            <v>IBF_AU_AMORT_OTH</v>
          </cell>
          <cell r="H3215">
            <v>0</v>
          </cell>
        </row>
        <row r="3216">
          <cell r="F3216" t="str">
            <v>IBF_AU_AMORT_EXP</v>
          </cell>
          <cell r="G3216" t="str">
            <v>IBF_AU_AMORT_OTH</v>
          </cell>
          <cell r="H3216">
            <v>0</v>
          </cell>
        </row>
        <row r="3217">
          <cell r="F3217" t="str">
            <v>IBF_AU_AMORT_EXP</v>
          </cell>
          <cell r="G3217" t="str">
            <v>IBF_AU_AMORT_CUST</v>
          </cell>
          <cell r="H3217">
            <v>0</v>
          </cell>
        </row>
        <row r="3218">
          <cell r="F3218" t="str">
            <v>IBF_AU_AMORT_EXP</v>
          </cell>
          <cell r="G3218" t="str">
            <v>IBF_AU_AMORT_CUST</v>
          </cell>
          <cell r="H3218">
            <v>0</v>
          </cell>
        </row>
        <row r="3219">
          <cell r="F3219" t="str">
            <v>IBF_AU_AMORT_EXP</v>
          </cell>
          <cell r="G3219" t="str">
            <v>IBF_AU_AMORT_OTH</v>
          </cell>
          <cell r="H3219">
            <v>0</v>
          </cell>
        </row>
        <row r="3220">
          <cell r="F3220" t="str">
            <v>IBF_AU_AMORT_EXP</v>
          </cell>
          <cell r="G3220" t="str">
            <v>IBF_AU_AMORT_OTH</v>
          </cell>
          <cell r="H3220">
            <v>0</v>
          </cell>
        </row>
        <row r="3221">
          <cell r="F3221" t="str">
            <v>IBF_AU_AMORT_EXP</v>
          </cell>
          <cell r="G3221" t="str">
            <v>IBF_AU_AMORT_TOLL</v>
          </cell>
          <cell r="H3221">
            <v>0</v>
          </cell>
        </row>
        <row r="3222">
          <cell r="F3222" t="str">
            <v>IBF_AU_AMORT_EXP</v>
          </cell>
          <cell r="G3222" t="str">
            <v>IBF_AU_AMORT_OTH</v>
          </cell>
          <cell r="H3222">
            <v>462568.43000000005</v>
          </cell>
        </row>
        <row r="3223">
          <cell r="F3223" t="str">
            <v>IBF_AU_AMORT_EXP</v>
          </cell>
          <cell r="G3223" t="str">
            <v>IBF_AU_AMORT_OTH</v>
          </cell>
          <cell r="H3223">
            <v>0</v>
          </cell>
        </row>
        <row r="3224">
          <cell r="F3224" t="str">
            <v>IBF_AU_AMORT_EXP</v>
          </cell>
          <cell r="G3224" t="str">
            <v>IBF_AU_AMORT_TOLL</v>
          </cell>
          <cell r="H3224">
            <v>0</v>
          </cell>
        </row>
        <row r="3225">
          <cell r="F3225" t="str">
            <v>IBF_AU_AMORT_EXP</v>
          </cell>
          <cell r="G3225" t="str">
            <v>IBF_AU_AMORT_OTH</v>
          </cell>
          <cell r="H3225">
            <v>0</v>
          </cell>
        </row>
        <row r="3226">
          <cell r="F3226" t="str">
            <v>IBF_AU_AMORT_EXP</v>
          </cell>
          <cell r="G3226" t="str">
            <v>IBF_AU_AMORT_OTH</v>
          </cell>
          <cell r="H3226">
            <v>0</v>
          </cell>
        </row>
        <row r="3227">
          <cell r="F3227" t="str">
            <v>IBF_AU_AMORT_EXP</v>
          </cell>
          <cell r="G3227" t="str">
            <v>IBF_AU_AMORT_OTH</v>
          </cell>
          <cell r="H3227">
            <v>0</v>
          </cell>
        </row>
        <row r="3228">
          <cell r="F3228" t="str">
            <v>IBF_AU_AMORT_EXP</v>
          </cell>
          <cell r="G3228" t="str">
            <v>IBF_AU_AMORT_OTH</v>
          </cell>
          <cell r="H3228">
            <v>0</v>
          </cell>
        </row>
        <row r="3229">
          <cell r="F3229" t="str">
            <v>IBF_AU_DEPN_EXP</v>
          </cell>
          <cell r="G3229" t="str">
            <v>IBF_AU_DEPN_MV</v>
          </cell>
          <cell r="H3229">
            <v>0</v>
          </cell>
        </row>
        <row r="3230">
          <cell r="F3230" t="str">
            <v>IBF_AU_DEPN_EXP</v>
          </cell>
          <cell r="G3230" t="str">
            <v>IBF_AU_DEPN_MV</v>
          </cell>
          <cell r="H3230">
            <v>0</v>
          </cell>
        </row>
        <row r="3231">
          <cell r="F3231" t="str">
            <v>IBF_AU_DEPN_EXP</v>
          </cell>
          <cell r="G3231" t="str">
            <v>IBF_AU_DEPN_PPE</v>
          </cell>
          <cell r="H3231">
            <v>1243.5</v>
          </cell>
        </row>
        <row r="3232">
          <cell r="F3232" t="str">
            <v>IBF_AU_DEPN_EXP</v>
          </cell>
          <cell r="G3232" t="str">
            <v>IBF_AU_DEPN_PPE</v>
          </cell>
          <cell r="H3232">
            <v>0</v>
          </cell>
        </row>
        <row r="3233">
          <cell r="F3233" t="str">
            <v>IBF_AU_DEPN_EXP</v>
          </cell>
          <cell r="G3233" t="str">
            <v>9022002013</v>
          </cell>
          <cell r="H3233">
            <v>0</v>
          </cell>
        </row>
        <row r="3234">
          <cell r="F3234" t="str">
            <v>IBF_AU_DEPN_EXP</v>
          </cell>
          <cell r="G3234" t="str">
            <v>IBF_AU_DEPN_BUILD</v>
          </cell>
          <cell r="H3234">
            <v>487724.07</v>
          </cell>
        </row>
        <row r="3235">
          <cell r="F3235" t="str">
            <v>IBF_AU_DEPN_EXP</v>
          </cell>
          <cell r="G3235" t="str">
            <v>IBF_AU_DEPN_PPE</v>
          </cell>
          <cell r="H3235">
            <v>0</v>
          </cell>
        </row>
        <row r="3236">
          <cell r="F3236" t="str">
            <v>IBF_AU_DEPN_EXP</v>
          </cell>
          <cell r="G3236" t="str">
            <v>IBF_AU_DEPN_PPE</v>
          </cell>
          <cell r="H3236">
            <v>0</v>
          </cell>
        </row>
        <row r="3237">
          <cell r="F3237" t="str">
            <v>IBF_AU_DEPN_EXP</v>
          </cell>
          <cell r="G3237" t="str">
            <v>IBF_AU_DEPN_PPE</v>
          </cell>
          <cell r="H3237">
            <v>0</v>
          </cell>
        </row>
        <row r="3238">
          <cell r="F3238" t="str">
            <v>IBF_AU_DEPN_EXP</v>
          </cell>
          <cell r="G3238" t="str">
            <v>IBF_AU_DEPN_PPE</v>
          </cell>
          <cell r="H3238">
            <v>232228.11</v>
          </cell>
        </row>
        <row r="3239">
          <cell r="F3239" t="str">
            <v>IBF_AU_AMORT_EXP</v>
          </cell>
          <cell r="G3239" t="str">
            <v>IBF_AU_AMORT_OTH</v>
          </cell>
          <cell r="H3239">
            <v>0</v>
          </cell>
        </row>
        <row r="3240">
          <cell r="F3240" t="str">
            <v>IBF_AU_DEPN_EXP</v>
          </cell>
          <cell r="G3240" t="str">
            <v>IBF_AU_DEPN_PPE</v>
          </cell>
          <cell r="H3240">
            <v>0</v>
          </cell>
        </row>
        <row r="3241">
          <cell r="F3241" t="str">
            <v>IBF_AU_DEPN_EXP</v>
          </cell>
          <cell r="G3241" t="str">
            <v>IBF_AU_DEPN_PPE</v>
          </cell>
          <cell r="H3241">
            <v>0</v>
          </cell>
        </row>
        <row r="3242">
          <cell r="F3242" t="str">
            <v>IBF_AU_DEPN_EXP</v>
          </cell>
          <cell r="G3242" t="str">
            <v>IBF_AU_DEPN_PPE</v>
          </cell>
          <cell r="H3242">
            <v>0</v>
          </cell>
        </row>
        <row r="3243">
          <cell r="F3243" t="str">
            <v>IBF_AU_DEPN_EXP</v>
          </cell>
          <cell r="G3243" t="str">
            <v>IBF_AU_DEPN_MV</v>
          </cell>
          <cell r="H3243">
            <v>322880.11</v>
          </cell>
        </row>
        <row r="3244">
          <cell r="F3244" t="str">
            <v>IBF_AU_DEPN_EXP</v>
          </cell>
          <cell r="G3244" t="str">
            <v>IBF_AU_DEPN_PPE</v>
          </cell>
          <cell r="H3244">
            <v>36506433.949999996</v>
          </cell>
        </row>
        <row r="3245">
          <cell r="F3245" t="str">
            <v>IBF_AU_DEPN_EXP</v>
          </cell>
          <cell r="G3245" t="str">
            <v>IBF_AU_DEPN_PPE</v>
          </cell>
          <cell r="H3245">
            <v>0</v>
          </cell>
        </row>
        <row r="3246">
          <cell r="F3246" t="str">
            <v>IBF_AU_DEPN_EXP</v>
          </cell>
          <cell r="G3246" t="str">
            <v>IBF_AU_DEPN_PPE</v>
          </cell>
          <cell r="H3246">
            <v>0</v>
          </cell>
        </row>
        <row r="3247">
          <cell r="F3247" t="str">
            <v>IBF_AU_DEPN_EXP</v>
          </cell>
          <cell r="G3247" t="str">
            <v>IBF_AU_DEPN_PPE</v>
          </cell>
          <cell r="H3247">
            <v>0</v>
          </cell>
        </row>
        <row r="3248">
          <cell r="F3248" t="str">
            <v>IBF_AU_DEPN_EXP</v>
          </cell>
          <cell r="G3248" t="str">
            <v>IBF_AU_DEPN_PPE</v>
          </cell>
          <cell r="H3248">
            <v>0</v>
          </cell>
        </row>
        <row r="3249">
          <cell r="F3249" t="str">
            <v>IBF_AU_DEPN_EXP</v>
          </cell>
          <cell r="G3249" t="str">
            <v>IBF_AU_DEPN_PPE</v>
          </cell>
          <cell r="H3249">
            <v>0</v>
          </cell>
        </row>
        <row r="3250">
          <cell r="F3250" t="str">
            <v>IBF_AU_DEPN_EXP</v>
          </cell>
          <cell r="G3250" t="str">
            <v>IBF_AU_DEPN_PPE</v>
          </cell>
          <cell r="H3250">
            <v>0</v>
          </cell>
        </row>
        <row r="3251">
          <cell r="F3251" t="str">
            <v>IBF_AU_DEPN_EXP</v>
          </cell>
          <cell r="G3251" t="str">
            <v>9051090187</v>
          </cell>
          <cell r="H3251">
            <v>0</v>
          </cell>
        </row>
        <row r="3252">
          <cell r="F3252" t="str">
            <v>IBF_AU_DEPN_EXP</v>
          </cell>
          <cell r="G3252" t="str">
            <v>9051090410</v>
          </cell>
          <cell r="H3252">
            <v>0</v>
          </cell>
        </row>
        <row r="3253">
          <cell r="F3253" t="str">
            <v>9011001010</v>
          </cell>
          <cell r="G3253" t="str">
            <v>9011001010</v>
          </cell>
          <cell r="H3253">
            <v>0</v>
          </cell>
        </row>
        <row r="3254">
          <cell r="F3254" t="str">
            <v>9011001020</v>
          </cell>
          <cell r="G3254" t="str">
            <v>9011001020</v>
          </cell>
          <cell r="H3254">
            <v>0</v>
          </cell>
        </row>
        <row r="3255">
          <cell r="F3255" t="str">
            <v>9011001030</v>
          </cell>
          <cell r="G3255" t="str">
            <v>9011001030</v>
          </cell>
          <cell r="H3255">
            <v>0</v>
          </cell>
        </row>
        <row r="3256">
          <cell r="F3256" t="str">
            <v>9011001040</v>
          </cell>
          <cell r="G3256" t="str">
            <v>9011001040</v>
          </cell>
          <cell r="H3256">
            <v>0</v>
          </cell>
        </row>
        <row r="3257">
          <cell r="F3257" t="str">
            <v>9011001045</v>
          </cell>
          <cell r="G3257" t="str">
            <v>9011001045</v>
          </cell>
          <cell r="H3257">
            <v>0</v>
          </cell>
        </row>
        <row r="3258">
          <cell r="F3258" t="str">
            <v>9011001050</v>
          </cell>
          <cell r="G3258" t="str">
            <v>9011001050</v>
          </cell>
          <cell r="H3258">
            <v>0</v>
          </cell>
        </row>
        <row r="3259">
          <cell r="F3259" t="str">
            <v>9011002010</v>
          </cell>
          <cell r="G3259" t="str">
            <v>9011002010</v>
          </cell>
          <cell r="H3259">
            <v>0</v>
          </cell>
        </row>
        <row r="3260">
          <cell r="F3260" t="str">
            <v>9011002020</v>
          </cell>
          <cell r="G3260" t="str">
            <v>9011002020</v>
          </cell>
          <cell r="H3260">
            <v>0</v>
          </cell>
        </row>
        <row r="3261">
          <cell r="F3261" t="str">
            <v>9011002021</v>
          </cell>
          <cell r="G3261" t="str">
            <v>9011002021</v>
          </cell>
          <cell r="H3261">
            <v>0</v>
          </cell>
        </row>
        <row r="3262">
          <cell r="F3262" t="str">
            <v>9011002022</v>
          </cell>
          <cell r="G3262" t="str">
            <v>9011002022</v>
          </cell>
          <cell r="H3262">
            <v>0</v>
          </cell>
        </row>
        <row r="3263">
          <cell r="F3263" t="str">
            <v>9011002023</v>
          </cell>
          <cell r="G3263" t="str">
            <v>9011002023</v>
          </cell>
          <cell r="H3263">
            <v>0</v>
          </cell>
        </row>
        <row r="3264">
          <cell r="F3264" t="str">
            <v>9011002030</v>
          </cell>
          <cell r="G3264" t="str">
            <v>9011002030</v>
          </cell>
          <cell r="H3264">
            <v>0</v>
          </cell>
        </row>
        <row r="3265">
          <cell r="F3265" t="str">
            <v>9011002031</v>
          </cell>
          <cell r="G3265" t="str">
            <v>9011002031</v>
          </cell>
          <cell r="H3265">
            <v>0</v>
          </cell>
        </row>
        <row r="3266">
          <cell r="F3266" t="str">
            <v>9011002032</v>
          </cell>
          <cell r="G3266" t="str">
            <v>9011002032</v>
          </cell>
          <cell r="H3266">
            <v>0</v>
          </cell>
        </row>
        <row r="3267">
          <cell r="F3267" t="str">
            <v>9011002033</v>
          </cell>
          <cell r="G3267" t="str">
            <v>9011002033</v>
          </cell>
          <cell r="H3267">
            <v>0</v>
          </cell>
        </row>
        <row r="3268">
          <cell r="F3268" t="str">
            <v>9011002034</v>
          </cell>
          <cell r="G3268" t="str">
            <v>9011002034</v>
          </cell>
          <cell r="H3268">
            <v>0</v>
          </cell>
        </row>
        <row r="3269">
          <cell r="F3269" t="str">
            <v>9011002035</v>
          </cell>
          <cell r="G3269" t="str">
            <v>9011002035</v>
          </cell>
          <cell r="H3269">
            <v>0</v>
          </cell>
        </row>
        <row r="3270">
          <cell r="F3270" t="str">
            <v>9011002040</v>
          </cell>
          <cell r="G3270" t="str">
            <v>9011002040</v>
          </cell>
          <cell r="H3270">
            <v>0</v>
          </cell>
        </row>
        <row r="3271">
          <cell r="F3271" t="str">
            <v>9011002050</v>
          </cell>
          <cell r="G3271" t="str">
            <v>9011002050</v>
          </cell>
          <cell r="H3271">
            <v>0</v>
          </cell>
        </row>
        <row r="3272">
          <cell r="F3272" t="str">
            <v>9011002051</v>
          </cell>
          <cell r="G3272" t="str">
            <v>9011002051</v>
          </cell>
          <cell r="H3272">
            <v>0</v>
          </cell>
        </row>
        <row r="3273">
          <cell r="F3273" t="str">
            <v>9011002060</v>
          </cell>
          <cell r="G3273" t="str">
            <v>9011002060</v>
          </cell>
          <cell r="H3273">
            <v>0</v>
          </cell>
        </row>
        <row r="3274">
          <cell r="F3274" t="str">
            <v>9011002070</v>
          </cell>
          <cell r="G3274" t="str">
            <v>9011002070</v>
          </cell>
          <cell r="H3274">
            <v>0</v>
          </cell>
        </row>
        <row r="3275">
          <cell r="F3275" t="str">
            <v>9011002080</v>
          </cell>
          <cell r="G3275" t="str">
            <v>9011002080</v>
          </cell>
          <cell r="H3275">
            <v>0</v>
          </cell>
        </row>
        <row r="3276">
          <cell r="F3276" t="str">
            <v>9011002085</v>
          </cell>
          <cell r="G3276" t="str">
            <v>9011002085</v>
          </cell>
          <cell r="H3276">
            <v>0</v>
          </cell>
        </row>
        <row r="3277">
          <cell r="F3277" t="str">
            <v>9011002090</v>
          </cell>
          <cell r="G3277" t="str">
            <v>9011002090</v>
          </cell>
          <cell r="H3277">
            <v>0</v>
          </cell>
        </row>
        <row r="3278">
          <cell r="F3278" t="str">
            <v>9011002091</v>
          </cell>
          <cell r="G3278" t="str">
            <v>9011002091</v>
          </cell>
          <cell r="H3278">
            <v>0</v>
          </cell>
        </row>
        <row r="3279">
          <cell r="F3279" t="str">
            <v>9011003010</v>
          </cell>
          <cell r="G3279" t="str">
            <v>9011003010</v>
          </cell>
          <cell r="H3279">
            <v>0</v>
          </cell>
        </row>
        <row r="3280">
          <cell r="F3280" t="str">
            <v>9011003020</v>
          </cell>
          <cell r="G3280" t="str">
            <v>9011003020</v>
          </cell>
          <cell r="H3280">
            <v>0</v>
          </cell>
        </row>
        <row r="3281">
          <cell r="F3281" t="str">
            <v>9011005010</v>
          </cell>
          <cell r="G3281" t="str">
            <v>9011005010</v>
          </cell>
          <cell r="H3281">
            <v>0</v>
          </cell>
        </row>
        <row r="3282">
          <cell r="F3282" t="str">
            <v>9011006010</v>
          </cell>
          <cell r="G3282" t="str">
            <v>9011006010</v>
          </cell>
          <cell r="H3282">
            <v>0</v>
          </cell>
        </row>
        <row r="3283">
          <cell r="F3283" t="str">
            <v>9011006510</v>
          </cell>
          <cell r="G3283" t="str">
            <v>9011006510</v>
          </cell>
          <cell r="H3283">
            <v>0</v>
          </cell>
        </row>
        <row r="3284">
          <cell r="F3284" t="str">
            <v>9011007010</v>
          </cell>
          <cell r="G3284" t="str">
            <v>9011007010</v>
          </cell>
          <cell r="H3284">
            <v>0</v>
          </cell>
        </row>
        <row r="3285">
          <cell r="F3285" t="str">
            <v>9011008010</v>
          </cell>
          <cell r="G3285" t="str">
            <v>9011008010</v>
          </cell>
          <cell r="H3285">
            <v>0</v>
          </cell>
        </row>
        <row r="3286">
          <cell r="F3286" t="str">
            <v>9011008020</v>
          </cell>
          <cell r="G3286" t="str">
            <v>9011008020</v>
          </cell>
          <cell r="H3286">
            <v>0</v>
          </cell>
        </row>
        <row r="3287">
          <cell r="F3287" t="str">
            <v>9011008030</v>
          </cell>
          <cell r="G3287" t="str">
            <v>9011008030</v>
          </cell>
          <cell r="H3287">
            <v>0</v>
          </cell>
        </row>
        <row r="3288">
          <cell r="F3288" t="str">
            <v>9011009010</v>
          </cell>
          <cell r="G3288" t="str">
            <v>9011009010</v>
          </cell>
          <cell r="H3288">
            <v>0</v>
          </cell>
        </row>
        <row r="3289">
          <cell r="F3289" t="str">
            <v>9011009020</v>
          </cell>
          <cell r="G3289" t="str">
            <v>9011009020</v>
          </cell>
          <cell r="H3289">
            <v>0</v>
          </cell>
        </row>
        <row r="3290">
          <cell r="F3290" t="str">
            <v>9011009021</v>
          </cell>
          <cell r="G3290" t="str">
            <v>9011009021</v>
          </cell>
          <cell r="H3290">
            <v>0</v>
          </cell>
        </row>
        <row r="3291">
          <cell r="F3291" t="str">
            <v>9011009022</v>
          </cell>
          <cell r="G3291" t="str">
            <v>9011009022</v>
          </cell>
          <cell r="H3291">
            <v>0</v>
          </cell>
        </row>
        <row r="3292">
          <cell r="F3292" t="str">
            <v>9011009030</v>
          </cell>
          <cell r="G3292" t="str">
            <v>9011009030</v>
          </cell>
          <cell r="H3292">
            <v>0</v>
          </cell>
        </row>
        <row r="3293">
          <cell r="F3293" t="str">
            <v>9011009040</v>
          </cell>
          <cell r="G3293" t="str">
            <v>9011009040</v>
          </cell>
          <cell r="H3293">
            <v>0</v>
          </cell>
        </row>
        <row r="3294">
          <cell r="F3294" t="str">
            <v>9011009050</v>
          </cell>
          <cell r="G3294" t="str">
            <v>9011009050</v>
          </cell>
          <cell r="H3294">
            <v>0</v>
          </cell>
        </row>
        <row r="3295">
          <cell r="F3295" t="str">
            <v>9011009060</v>
          </cell>
          <cell r="G3295" t="str">
            <v>9011009060</v>
          </cell>
          <cell r="H3295">
            <v>0</v>
          </cell>
        </row>
        <row r="3296">
          <cell r="F3296" t="str">
            <v>9011009070</v>
          </cell>
          <cell r="G3296" t="str">
            <v>9011009070</v>
          </cell>
          <cell r="H3296">
            <v>0</v>
          </cell>
        </row>
        <row r="3297">
          <cell r="F3297" t="str">
            <v>9011009080</v>
          </cell>
          <cell r="G3297" t="str">
            <v>9011009080</v>
          </cell>
          <cell r="H3297">
            <v>0</v>
          </cell>
        </row>
        <row r="3298">
          <cell r="F3298" t="str">
            <v>9011009090</v>
          </cell>
          <cell r="G3298" t="str">
            <v>9011009090</v>
          </cell>
          <cell r="H3298">
            <v>0</v>
          </cell>
        </row>
        <row r="3299">
          <cell r="F3299" t="str">
            <v>9011009091</v>
          </cell>
          <cell r="G3299" t="str">
            <v>9011009091</v>
          </cell>
          <cell r="H3299">
            <v>0</v>
          </cell>
        </row>
        <row r="3300">
          <cell r="F3300" t="str">
            <v>9011009092</v>
          </cell>
          <cell r="G3300" t="str">
            <v>9011009092</v>
          </cell>
          <cell r="H3300">
            <v>0</v>
          </cell>
        </row>
        <row r="3301">
          <cell r="F3301" t="str">
            <v>9011009095</v>
          </cell>
          <cell r="G3301" t="str">
            <v>9011009095</v>
          </cell>
          <cell r="H3301">
            <v>0</v>
          </cell>
        </row>
        <row r="3302">
          <cell r="F3302" t="str">
            <v>9011009100</v>
          </cell>
          <cell r="G3302" t="str">
            <v>9011009100</v>
          </cell>
          <cell r="H3302">
            <v>0</v>
          </cell>
        </row>
        <row r="3303">
          <cell r="F3303" t="str">
            <v>9011009110</v>
          </cell>
          <cell r="G3303" t="str">
            <v>9011009110</v>
          </cell>
          <cell r="H3303">
            <v>0</v>
          </cell>
        </row>
        <row r="3304">
          <cell r="F3304" t="str">
            <v>9011009120</v>
          </cell>
          <cell r="G3304" t="str">
            <v>9011009120</v>
          </cell>
          <cell r="H3304">
            <v>0</v>
          </cell>
        </row>
        <row r="3305">
          <cell r="F3305" t="str">
            <v>9011009130</v>
          </cell>
          <cell r="G3305" t="str">
            <v>9011009130</v>
          </cell>
          <cell r="H3305">
            <v>0</v>
          </cell>
        </row>
        <row r="3306">
          <cell r="F3306" t="str">
            <v>9011009140</v>
          </cell>
          <cell r="G3306" t="str">
            <v>9011009140</v>
          </cell>
          <cell r="H3306">
            <v>0</v>
          </cell>
        </row>
        <row r="3307">
          <cell r="F3307" t="str">
            <v>9011009141</v>
          </cell>
          <cell r="G3307" t="str">
            <v>9011009141</v>
          </cell>
          <cell r="H3307">
            <v>0</v>
          </cell>
        </row>
        <row r="3308">
          <cell r="F3308" t="str">
            <v>9011009142</v>
          </cell>
          <cell r="G3308" t="str">
            <v>9011009142</v>
          </cell>
          <cell r="H3308">
            <v>0</v>
          </cell>
        </row>
        <row r="3309">
          <cell r="F3309" t="str">
            <v>9011009150</v>
          </cell>
          <cell r="G3309" t="str">
            <v>9011009150</v>
          </cell>
          <cell r="H3309">
            <v>0</v>
          </cell>
        </row>
        <row r="3310">
          <cell r="F3310" t="str">
            <v>9011009151</v>
          </cell>
          <cell r="G3310" t="str">
            <v>9011009151</v>
          </cell>
          <cell r="H3310">
            <v>0</v>
          </cell>
        </row>
        <row r="3311">
          <cell r="F3311" t="str">
            <v>9011009152</v>
          </cell>
          <cell r="G3311" t="str">
            <v>9011009152</v>
          </cell>
          <cell r="H3311">
            <v>0</v>
          </cell>
        </row>
        <row r="3312">
          <cell r="F3312" t="str">
            <v>9011009160</v>
          </cell>
          <cell r="G3312" t="str">
            <v>9011009160</v>
          </cell>
          <cell r="H3312">
            <v>0</v>
          </cell>
        </row>
        <row r="3313">
          <cell r="F3313" t="str">
            <v>9011009170</v>
          </cell>
          <cell r="G3313" t="str">
            <v>9011009170</v>
          </cell>
          <cell r="H3313">
            <v>0</v>
          </cell>
        </row>
        <row r="3314">
          <cell r="F3314" t="str">
            <v>9011009180</v>
          </cell>
          <cell r="G3314" t="str">
            <v>9011009180</v>
          </cell>
          <cell r="H3314">
            <v>0</v>
          </cell>
        </row>
        <row r="3315">
          <cell r="F3315" t="str">
            <v>9011009181</v>
          </cell>
          <cell r="G3315" t="str">
            <v>9011009181</v>
          </cell>
          <cell r="H3315">
            <v>0</v>
          </cell>
        </row>
        <row r="3316">
          <cell r="F3316" t="str">
            <v>9011009182</v>
          </cell>
          <cell r="G3316" t="str">
            <v>9011009182</v>
          </cell>
          <cell r="H3316">
            <v>0</v>
          </cell>
        </row>
        <row r="3317">
          <cell r="F3317" t="str">
            <v>9011009190</v>
          </cell>
          <cell r="G3317" t="str">
            <v>9011009190</v>
          </cell>
          <cell r="H3317">
            <v>0</v>
          </cell>
        </row>
        <row r="3318">
          <cell r="F3318" t="str">
            <v>9011009200</v>
          </cell>
          <cell r="G3318" t="str">
            <v>9011009200</v>
          </cell>
          <cell r="H3318">
            <v>0</v>
          </cell>
        </row>
        <row r="3319">
          <cell r="F3319" t="str">
            <v>9011009210</v>
          </cell>
          <cell r="G3319" t="str">
            <v>9011009210</v>
          </cell>
          <cell r="H3319">
            <v>0</v>
          </cell>
        </row>
        <row r="3320">
          <cell r="F3320" t="str">
            <v>9011009211</v>
          </cell>
          <cell r="G3320" t="str">
            <v>9011009211</v>
          </cell>
          <cell r="H3320">
            <v>0</v>
          </cell>
        </row>
        <row r="3321">
          <cell r="F3321" t="str">
            <v>9011009212</v>
          </cell>
          <cell r="G3321" t="str">
            <v>9011009212</v>
          </cell>
          <cell r="H3321">
            <v>0</v>
          </cell>
        </row>
        <row r="3322">
          <cell r="F3322" t="str">
            <v>9011009310</v>
          </cell>
          <cell r="G3322" t="str">
            <v>9011009310</v>
          </cell>
          <cell r="H3322">
            <v>0</v>
          </cell>
        </row>
        <row r="3323">
          <cell r="F3323" t="str">
            <v>9011009311</v>
          </cell>
          <cell r="G3323" t="str">
            <v>9011009311</v>
          </cell>
          <cell r="H3323">
            <v>0</v>
          </cell>
        </row>
        <row r="3324">
          <cell r="F3324" t="str">
            <v>9011501010</v>
          </cell>
          <cell r="G3324" t="str">
            <v>9011501010</v>
          </cell>
          <cell r="H3324">
            <v>0</v>
          </cell>
        </row>
        <row r="3325">
          <cell r="F3325" t="str">
            <v>9011501020</v>
          </cell>
          <cell r="G3325" t="str">
            <v>9011501020</v>
          </cell>
          <cell r="H3325">
            <v>0</v>
          </cell>
        </row>
        <row r="3326">
          <cell r="F3326" t="str">
            <v>9011501030</v>
          </cell>
          <cell r="G3326" t="str">
            <v>9011501030</v>
          </cell>
          <cell r="H3326">
            <v>0</v>
          </cell>
        </row>
        <row r="3327">
          <cell r="F3327" t="str">
            <v>9012003010</v>
          </cell>
          <cell r="G3327" t="str">
            <v>9012003010</v>
          </cell>
          <cell r="H3327">
            <v>0</v>
          </cell>
        </row>
        <row r="3328">
          <cell r="F3328" t="str">
            <v>9013004010</v>
          </cell>
          <cell r="G3328" t="str">
            <v>9013004010</v>
          </cell>
          <cell r="H3328">
            <v>0</v>
          </cell>
        </row>
        <row r="3329">
          <cell r="F3329" t="str">
            <v>9014009230</v>
          </cell>
          <cell r="G3329" t="str">
            <v>9014009230</v>
          </cell>
          <cell r="H3329">
            <v>0</v>
          </cell>
        </row>
        <row r="3330">
          <cell r="F3330" t="str">
            <v>IBF_AU_CAP_COSTS</v>
          </cell>
          <cell r="G3330">
            <v>6150000020</v>
          </cell>
          <cell r="H3330">
            <v>1075266.6099999999</v>
          </cell>
        </row>
        <row r="3331">
          <cell r="F3331" t="str">
            <v>IBF_AU_CAP_COSTS</v>
          </cell>
          <cell r="G3331" t="str">
            <v>6155351020</v>
          </cell>
          <cell r="H3331">
            <v>0</v>
          </cell>
        </row>
        <row r="3332">
          <cell r="F3332" t="str">
            <v>IBF_AU_CAP_COSTS</v>
          </cell>
          <cell r="G3332" t="str">
            <v>6155404020</v>
          </cell>
          <cell r="H3332">
            <v>0</v>
          </cell>
        </row>
        <row r="3333">
          <cell r="F3333" t="str">
            <v>IBF_AU_CAP_COSTS</v>
          </cell>
          <cell r="G3333" t="str">
            <v>6155409920</v>
          </cell>
          <cell r="H3333">
            <v>0</v>
          </cell>
        </row>
        <row r="3334">
          <cell r="F3334" t="str">
            <v>IBF_AU_CAP_COSTS</v>
          </cell>
          <cell r="G3334" t="str">
            <v>8126050020</v>
          </cell>
          <cell r="H3334">
            <v>0</v>
          </cell>
        </row>
        <row r="3335">
          <cell r="F3335" t="str">
            <v>IBF_AU_CAP_COSTS</v>
          </cell>
          <cell r="G3335" t="str">
            <v>9041002060</v>
          </cell>
          <cell r="H3335">
            <v>0</v>
          </cell>
        </row>
        <row r="3336">
          <cell r="F3336" t="str">
            <v>IBF_AU_CAP_COSTS</v>
          </cell>
          <cell r="G3336" t="str">
            <v>9051009010</v>
          </cell>
          <cell r="H3336">
            <v>0</v>
          </cell>
        </row>
        <row r="3337">
          <cell r="F3337" t="str">
            <v>IBF_AU_CAP_COSTS</v>
          </cell>
          <cell r="G3337" t="str">
            <v>9051009025</v>
          </cell>
          <cell r="H3337">
            <v>0</v>
          </cell>
        </row>
        <row r="3338">
          <cell r="F3338" t="str">
            <v>IBF_AU_CAP_COSTS</v>
          </cell>
          <cell r="G3338" t="str">
            <v>9051009030</v>
          </cell>
          <cell r="H3338">
            <v>0</v>
          </cell>
        </row>
        <row r="3339">
          <cell r="F3339" t="str">
            <v>IBF_AU_CAP_COSTS</v>
          </cell>
          <cell r="G3339" t="str">
            <v>9051009040</v>
          </cell>
          <cell r="H3339">
            <v>0</v>
          </cell>
        </row>
        <row r="3340">
          <cell r="F3340" t="str">
            <v>IBF_AU_CAP_COSTS</v>
          </cell>
          <cell r="G3340" t="str">
            <v>9051009050</v>
          </cell>
          <cell r="H3340">
            <v>0</v>
          </cell>
        </row>
        <row r="3341">
          <cell r="F3341" t="str">
            <v>IBF_AU_FXD_COSTS</v>
          </cell>
          <cell r="G3341" t="str">
            <v>5115151620</v>
          </cell>
          <cell r="H3341">
            <v>0</v>
          </cell>
        </row>
        <row r="3342">
          <cell r="F3342" t="str">
            <v>IBF_AU_FXD_COSTS</v>
          </cell>
          <cell r="G3342" t="str">
            <v>7021101520</v>
          </cell>
          <cell r="H3342">
            <v>0</v>
          </cell>
        </row>
        <row r="3343">
          <cell r="F3343" t="str">
            <v>IBF_AU_FXD_COSTS</v>
          </cell>
          <cell r="G3343" t="str">
            <v>7021101620</v>
          </cell>
          <cell r="H3343">
            <v>0</v>
          </cell>
        </row>
        <row r="3344">
          <cell r="F3344" t="str">
            <v>IBF_AU_FXD_COSTS</v>
          </cell>
          <cell r="G3344" t="str">
            <v>7021101625</v>
          </cell>
          <cell r="H3344">
            <v>0</v>
          </cell>
        </row>
        <row r="3345">
          <cell r="F3345" t="str">
            <v>IBF_AU_FXD_COSTS</v>
          </cell>
          <cell r="G3345" t="str">
            <v>7021991025</v>
          </cell>
          <cell r="H3345">
            <v>0</v>
          </cell>
        </row>
        <row r="3346">
          <cell r="F3346" t="str">
            <v>IBF_AU_INT_EXP</v>
          </cell>
          <cell r="G3346" t="str">
            <v>IBF_AU_INT_EXP_EXT</v>
          </cell>
          <cell r="H3346">
            <v>0</v>
          </cell>
        </row>
        <row r="3347">
          <cell r="F3347" t="str">
            <v>IBF_AU_INT_EXP</v>
          </cell>
          <cell r="G3347" t="str">
            <v>5103104510</v>
          </cell>
          <cell r="H3347">
            <v>0</v>
          </cell>
        </row>
        <row r="3348">
          <cell r="F3348" t="str">
            <v>IBF_AU_INT_EXP</v>
          </cell>
          <cell r="G3348" t="str">
            <v>IBF_AU_INT_EXP_EXT</v>
          </cell>
          <cell r="H3348">
            <v>0</v>
          </cell>
        </row>
        <row r="3349">
          <cell r="F3349" t="str">
            <v>IBF_AU_INT_EXP</v>
          </cell>
          <cell r="G3349" t="str">
            <v>IBF_AU_INT_EXP_EXT</v>
          </cell>
          <cell r="H3349">
            <v>0</v>
          </cell>
        </row>
        <row r="3350">
          <cell r="F3350" t="str">
            <v>IBF_AU_INT_EXP</v>
          </cell>
          <cell r="G3350" t="str">
            <v>IBF_AU_INT_EXP_EXT</v>
          </cell>
          <cell r="H3350">
            <v>0</v>
          </cell>
        </row>
        <row r="3351">
          <cell r="F3351" t="str">
            <v>IBF_AU_INT_EXP</v>
          </cell>
          <cell r="G3351" t="str">
            <v>IBF_AU_INT_EXP_EXT</v>
          </cell>
          <cell r="H3351">
            <v>0</v>
          </cell>
        </row>
        <row r="3352">
          <cell r="F3352" t="str">
            <v>IBF_AU_INT_EXP</v>
          </cell>
          <cell r="G3352" t="str">
            <v>IBF_AU_INT_EXP_EXT</v>
          </cell>
          <cell r="H3352">
            <v>0</v>
          </cell>
        </row>
        <row r="3353">
          <cell r="F3353" t="str">
            <v>IBF_AU_INT_EXP</v>
          </cell>
          <cell r="G3353" t="str">
            <v>IBF_AU_INT_EXP_EXT</v>
          </cell>
          <cell r="H3353">
            <v>0</v>
          </cell>
        </row>
        <row r="3354">
          <cell r="F3354" t="str">
            <v>IBF_AU_INT_EXP</v>
          </cell>
          <cell r="G3354" t="str">
            <v>IBF_AU_INT_EXP_EXT</v>
          </cell>
          <cell r="H3354">
            <v>101211825</v>
          </cell>
        </row>
        <row r="3355">
          <cell r="F3355" t="str">
            <v>IBF_AU_INT_EXP</v>
          </cell>
          <cell r="G3355" t="str">
            <v>5121401020</v>
          </cell>
          <cell r="H3355">
            <v>0</v>
          </cell>
        </row>
        <row r="3356">
          <cell r="F3356" t="str">
            <v>IBF_AU_INT_EXP</v>
          </cell>
          <cell r="G3356" t="str">
            <v>IBF_AU_INT_EXP_EXT</v>
          </cell>
          <cell r="H3356">
            <v>0</v>
          </cell>
        </row>
        <row r="3357">
          <cell r="F3357" t="str">
            <v>IBF_AU_INT_EXP</v>
          </cell>
          <cell r="G3357" t="str">
            <v>IBF_AU_INT_EXP_EXT</v>
          </cell>
          <cell r="H3357">
            <v>0</v>
          </cell>
        </row>
        <row r="3358">
          <cell r="F3358" t="str">
            <v>IBF_AU_INT_EXP</v>
          </cell>
          <cell r="G3358" t="str">
            <v>IBF_AU_INT_EXP_RE</v>
          </cell>
          <cell r="H3358">
            <v>4008131.5</v>
          </cell>
        </row>
        <row r="3359">
          <cell r="F3359" t="str">
            <v>IBF_AU_INT_EXP</v>
          </cell>
          <cell r="G3359" t="str">
            <v>IBF_AU_INT_EXP_RE</v>
          </cell>
          <cell r="H3359">
            <v>0</v>
          </cell>
        </row>
        <row r="3360">
          <cell r="F3360" t="str">
            <v>IBF_AU_INT_EXP</v>
          </cell>
          <cell r="G3360" t="str">
            <v>IBF_AU_INT_EXP_RE</v>
          </cell>
          <cell r="H3360">
            <v>0</v>
          </cell>
        </row>
        <row r="3361">
          <cell r="F3361" t="str">
            <v>IBF_AU_INT_EXP</v>
          </cell>
          <cell r="G3361" t="str">
            <v>IBF_AU_INT_EXP_EXT</v>
          </cell>
          <cell r="H3361">
            <v>0</v>
          </cell>
        </row>
        <row r="3362">
          <cell r="F3362" t="str">
            <v>IBF_AU_INT_EXP</v>
          </cell>
          <cell r="G3362" t="str">
            <v>IBF_AU_INT_EXP_EXT</v>
          </cell>
          <cell r="H3362">
            <v>0</v>
          </cell>
        </row>
        <row r="3363">
          <cell r="F3363" t="str">
            <v>IBF_AU_INT_EXP</v>
          </cell>
          <cell r="G3363" t="str">
            <v>IBF_AU_INT_EXP_RE</v>
          </cell>
          <cell r="H3363">
            <v>0</v>
          </cell>
        </row>
        <row r="3364">
          <cell r="F3364" t="str">
            <v>IBF_AU_INT_EXP</v>
          </cell>
          <cell r="G3364" t="str">
            <v>IBF_AU_INT_EXP_EXT</v>
          </cell>
          <cell r="H3364">
            <v>0</v>
          </cell>
        </row>
        <row r="3365">
          <cell r="F3365" t="str">
            <v>IBF_AU_IRD_COSTS</v>
          </cell>
          <cell r="G3365" t="str">
            <v>5115151120</v>
          </cell>
          <cell r="H3365">
            <v>-10259393.91</v>
          </cell>
        </row>
        <row r="3366">
          <cell r="F3366" t="str">
            <v>IBF_AU_IRD_COSTS</v>
          </cell>
          <cell r="G3366" t="str">
            <v>5115151125</v>
          </cell>
          <cell r="H3366">
            <v>0</v>
          </cell>
        </row>
        <row r="3367">
          <cell r="F3367" t="str">
            <v>IBF_AU_IRD_COSTS</v>
          </cell>
          <cell r="G3367" t="str">
            <v>7021101120</v>
          </cell>
          <cell r="H3367">
            <v>0</v>
          </cell>
        </row>
        <row r="3368">
          <cell r="F3368" t="str">
            <v>8010021124</v>
          </cell>
          <cell r="G3368" t="str">
            <v>8010021124</v>
          </cell>
          <cell r="H3368">
            <v>0</v>
          </cell>
        </row>
        <row r="3369">
          <cell r="F3369" t="str">
            <v>8010103128</v>
          </cell>
          <cell r="G3369" t="str">
            <v>8010103128</v>
          </cell>
          <cell r="H3369">
            <v>0</v>
          </cell>
        </row>
        <row r="3370">
          <cell r="F3370" t="str">
            <v>8010103129</v>
          </cell>
          <cell r="G3370" t="str">
            <v>8010103129</v>
          </cell>
          <cell r="H3370">
            <v>0</v>
          </cell>
        </row>
        <row r="3371">
          <cell r="F3371" t="str">
            <v>8010103130</v>
          </cell>
          <cell r="G3371" t="str">
            <v>8010103130</v>
          </cell>
          <cell r="H3371">
            <v>0</v>
          </cell>
        </row>
        <row r="3372">
          <cell r="F3372" t="str">
            <v>8010103131</v>
          </cell>
          <cell r="G3372" t="str">
            <v>8010103131</v>
          </cell>
          <cell r="H3372">
            <v>0</v>
          </cell>
        </row>
        <row r="3373">
          <cell r="F3373" t="str">
            <v>8045200020</v>
          </cell>
          <cell r="G3373" t="str">
            <v>8045200020</v>
          </cell>
          <cell r="H3373">
            <v>0</v>
          </cell>
        </row>
        <row r="3374">
          <cell r="F3374" t="str">
            <v>8111000010</v>
          </cell>
          <cell r="G3374" t="str">
            <v>8111000010</v>
          </cell>
          <cell r="H3374">
            <v>0</v>
          </cell>
        </row>
        <row r="3375">
          <cell r="F3375" t="str">
            <v>8130101020</v>
          </cell>
          <cell r="G3375" t="str">
            <v>8130101020</v>
          </cell>
          <cell r="H3375">
            <v>0</v>
          </cell>
        </row>
        <row r="3376">
          <cell r="F3376" t="str">
            <v>9021001012</v>
          </cell>
          <cell r="G3376" t="str">
            <v>9021001012</v>
          </cell>
          <cell r="H3376">
            <v>0</v>
          </cell>
        </row>
        <row r="3377">
          <cell r="F3377" t="str">
            <v>9051001151</v>
          </cell>
          <cell r="G3377" t="str">
            <v>9051001151</v>
          </cell>
          <cell r="H3377">
            <v>0</v>
          </cell>
        </row>
        <row r="3378">
          <cell r="F3378" t="str">
            <v>9051090188</v>
          </cell>
          <cell r="G3378" t="str">
            <v>9051090188</v>
          </cell>
          <cell r="H3378">
            <v>0</v>
          </cell>
        </row>
        <row r="3379">
          <cell r="F3379" t="str">
            <v>9052090381</v>
          </cell>
          <cell r="G3379" t="str">
            <v>9052090381</v>
          </cell>
          <cell r="H3379">
            <v>0</v>
          </cell>
        </row>
        <row r="3380">
          <cell r="F3380" t="str">
            <v>9988000000</v>
          </cell>
          <cell r="G3380" t="str">
            <v>9988000000</v>
          </cell>
          <cell r="H3380">
            <v>0</v>
          </cell>
        </row>
        <row r="3381">
          <cell r="F3381" t="str">
            <v>IBF_AU_ACQN_COSTS</v>
          </cell>
          <cell r="G3381" t="str">
            <v>6170000030</v>
          </cell>
          <cell r="H3381">
            <v>0</v>
          </cell>
        </row>
        <row r="3382">
          <cell r="F3382" t="str">
            <v>IBF_AU_ACQN_COSTS</v>
          </cell>
          <cell r="G3382" t="str">
            <v>8030401020</v>
          </cell>
          <cell r="H3382">
            <v>0</v>
          </cell>
        </row>
        <row r="3383">
          <cell r="F3383" t="str">
            <v>IBF_AU_ADMIN_COSTS</v>
          </cell>
          <cell r="G3383" t="str">
            <v>6120140020</v>
          </cell>
          <cell r="H3383">
            <v>0</v>
          </cell>
        </row>
        <row r="3384">
          <cell r="F3384" t="str">
            <v>IBF_AU_ADMIN_COSTS</v>
          </cell>
          <cell r="G3384" t="str">
            <v>6135000020</v>
          </cell>
          <cell r="H3384">
            <v>0</v>
          </cell>
        </row>
        <row r="3385">
          <cell r="F3385" t="str">
            <v>IBF_AU_ADMIN_COSTS</v>
          </cell>
          <cell r="G3385" t="str">
            <v>6135000040</v>
          </cell>
          <cell r="H3385">
            <v>0</v>
          </cell>
        </row>
        <row r="3386">
          <cell r="F3386" t="str">
            <v>IBF_AU_ADMIN_COSTS</v>
          </cell>
          <cell r="G3386" t="str">
            <v>6140000020</v>
          </cell>
          <cell r="H3386">
            <v>0</v>
          </cell>
        </row>
        <row r="3387">
          <cell r="F3387" t="str">
            <v>IBF_AU_COS_EXP</v>
          </cell>
          <cell r="G3387" t="str">
            <v>6170000020</v>
          </cell>
          <cell r="H3387">
            <v>27877920.51000002</v>
          </cell>
        </row>
        <row r="3388">
          <cell r="F3388" t="str">
            <v>IBF_AU_ADMIN_COSTS</v>
          </cell>
          <cell r="G3388" t="str">
            <v>6170000220</v>
          </cell>
          <cell r="H3388">
            <v>0</v>
          </cell>
        </row>
        <row r="3389">
          <cell r="F3389" t="str">
            <v>IBF_AU_ADMIN_COSTS</v>
          </cell>
          <cell r="G3389" t="str">
            <v>8010000220</v>
          </cell>
          <cell r="H3389">
            <v>0</v>
          </cell>
        </row>
        <row r="3390">
          <cell r="F3390" t="str">
            <v>IBF_AU_ADMIN_COSTS</v>
          </cell>
          <cell r="G3390" t="str">
            <v>8110000020</v>
          </cell>
          <cell r="H3390">
            <v>0</v>
          </cell>
        </row>
        <row r="3391">
          <cell r="F3391" t="str">
            <v>IBF_AU_ADMIN_COSTS</v>
          </cell>
          <cell r="G3391" t="str">
            <v>8110000030</v>
          </cell>
          <cell r="H3391">
            <v>0</v>
          </cell>
        </row>
        <row r="3392">
          <cell r="F3392" t="str">
            <v>IBF_AU_ADMIN_COSTS</v>
          </cell>
          <cell r="G3392" t="str">
            <v>8125404520</v>
          </cell>
          <cell r="H3392">
            <v>0</v>
          </cell>
        </row>
        <row r="3393">
          <cell r="F3393" t="str">
            <v>IBF_AU_ADMIN_COSTS</v>
          </cell>
          <cell r="G3393" t="str">
            <v>8125500020</v>
          </cell>
          <cell r="H3393">
            <v>0</v>
          </cell>
        </row>
        <row r="3394">
          <cell r="F3394" t="str">
            <v>IBF_AU_ADMIN_COSTS</v>
          </cell>
          <cell r="G3394" t="str">
            <v>8130203020</v>
          </cell>
          <cell r="H3394">
            <v>0</v>
          </cell>
        </row>
        <row r="3395">
          <cell r="F3395" t="str">
            <v>IBF_AU_ADMIN_COSTS</v>
          </cell>
          <cell r="G3395" t="str">
            <v>8155101020</v>
          </cell>
          <cell r="H3395">
            <v>0</v>
          </cell>
        </row>
        <row r="3396">
          <cell r="F3396" t="str">
            <v>IBF_AU_ADMIN_COSTS</v>
          </cell>
          <cell r="G3396" t="str">
            <v>8190300020</v>
          </cell>
          <cell r="H3396">
            <v>0</v>
          </cell>
        </row>
        <row r="3397">
          <cell r="F3397" t="str">
            <v>IBF_AU_ADMIN_COSTS</v>
          </cell>
          <cell r="G3397" t="str">
            <v>8530001020</v>
          </cell>
          <cell r="H3397">
            <v>0</v>
          </cell>
        </row>
        <row r="3398">
          <cell r="F3398" t="str">
            <v>IBF_AU_ADMIN_COSTS</v>
          </cell>
          <cell r="G3398" t="str">
            <v>9021001010</v>
          </cell>
          <cell r="H3398">
            <v>0</v>
          </cell>
        </row>
        <row r="3399">
          <cell r="F3399" t="str">
            <v>IBF_AU_ADMIN_COSTS</v>
          </cell>
          <cell r="G3399" t="str">
            <v>9021001011</v>
          </cell>
          <cell r="H3399">
            <v>0</v>
          </cell>
        </row>
        <row r="3400">
          <cell r="F3400" t="str">
            <v>IBF_AU_ADMIN_COSTS</v>
          </cell>
          <cell r="G3400" t="str">
            <v>9021001015</v>
          </cell>
          <cell r="H3400">
            <v>0</v>
          </cell>
        </row>
        <row r="3401">
          <cell r="F3401" t="str">
            <v>IBF_AU_ADMIN_COSTS</v>
          </cell>
          <cell r="G3401" t="str">
            <v>9021001030</v>
          </cell>
          <cell r="H3401">
            <v>0</v>
          </cell>
        </row>
        <row r="3402">
          <cell r="F3402" t="str">
            <v>IBF_AU_ADMIN_COSTS</v>
          </cell>
          <cell r="G3402" t="str">
            <v>9022002011</v>
          </cell>
          <cell r="H3402">
            <v>0</v>
          </cell>
        </row>
        <row r="3403">
          <cell r="F3403" t="str">
            <v>IBF_AU_ADMIN_COSTS</v>
          </cell>
          <cell r="G3403" t="str">
            <v>9023003010</v>
          </cell>
          <cell r="H3403">
            <v>0</v>
          </cell>
        </row>
        <row r="3404">
          <cell r="F3404" t="str">
            <v>IBF_AU_ADMIN_COSTS</v>
          </cell>
          <cell r="G3404" t="str">
            <v>9023003020</v>
          </cell>
          <cell r="H3404">
            <v>0</v>
          </cell>
        </row>
        <row r="3405">
          <cell r="F3405" t="str">
            <v>IBF_AU_ADMIN_COSTS</v>
          </cell>
          <cell r="G3405" t="str">
            <v>9023003030</v>
          </cell>
          <cell r="H3405">
            <v>0</v>
          </cell>
        </row>
        <row r="3406">
          <cell r="F3406" t="str">
            <v>IBF_AU_ADMIN_COSTS</v>
          </cell>
          <cell r="G3406" t="str">
            <v>9023003040</v>
          </cell>
          <cell r="H3406">
            <v>0</v>
          </cell>
        </row>
        <row r="3407">
          <cell r="F3407" t="str">
            <v>IBF_AU_ADMIN_COSTS</v>
          </cell>
          <cell r="G3407" t="str">
            <v>9023003050</v>
          </cell>
          <cell r="H3407">
            <v>0</v>
          </cell>
        </row>
        <row r="3408">
          <cell r="F3408" t="str">
            <v>IBF_AU_ADMIN_COSTS</v>
          </cell>
          <cell r="G3408" t="str">
            <v>9023003060</v>
          </cell>
          <cell r="H3408">
            <v>0</v>
          </cell>
        </row>
        <row r="3409">
          <cell r="F3409" t="str">
            <v>IBF_AU_ADMIN_COSTS</v>
          </cell>
          <cell r="G3409" t="str">
            <v>9023003065</v>
          </cell>
          <cell r="H3409">
            <v>0</v>
          </cell>
        </row>
        <row r="3410">
          <cell r="F3410" t="str">
            <v>IBF_AU_ADMIN_COSTS</v>
          </cell>
          <cell r="G3410" t="str">
            <v>9023003070</v>
          </cell>
          <cell r="H3410">
            <v>0</v>
          </cell>
        </row>
        <row r="3411">
          <cell r="F3411" t="str">
            <v>IBF_AU_ADMIN_COSTS</v>
          </cell>
          <cell r="G3411" t="str">
            <v>9023003080</v>
          </cell>
          <cell r="H3411">
            <v>0</v>
          </cell>
        </row>
        <row r="3412">
          <cell r="F3412" t="str">
            <v>IBF_AU_ADMIN_COSTS</v>
          </cell>
          <cell r="G3412" t="str">
            <v>9023003090</v>
          </cell>
          <cell r="H3412">
            <v>0</v>
          </cell>
        </row>
        <row r="3413">
          <cell r="F3413" t="str">
            <v>IBF_AU_ADMIN_COSTS</v>
          </cell>
          <cell r="G3413" t="str">
            <v>9023003100</v>
          </cell>
          <cell r="H3413">
            <v>0</v>
          </cell>
        </row>
        <row r="3414">
          <cell r="F3414" t="str">
            <v>IBF_AU_ADMIN_COSTS</v>
          </cell>
          <cell r="G3414" t="str">
            <v>9023003110</v>
          </cell>
          <cell r="H3414">
            <v>0</v>
          </cell>
        </row>
        <row r="3415">
          <cell r="F3415" t="str">
            <v>IBF_AU_ADMIN_COSTS</v>
          </cell>
          <cell r="G3415" t="str">
            <v>9023003120</v>
          </cell>
          <cell r="H3415">
            <v>0</v>
          </cell>
        </row>
        <row r="3416">
          <cell r="F3416" t="str">
            <v>IBF_AU_ADMIN_COSTS</v>
          </cell>
          <cell r="G3416" t="str">
            <v>9023003130</v>
          </cell>
          <cell r="H3416">
            <v>0</v>
          </cell>
        </row>
        <row r="3417">
          <cell r="F3417" t="str">
            <v>IBF_AU_ADMIN_COSTS</v>
          </cell>
          <cell r="G3417" t="str">
            <v>9023003140</v>
          </cell>
          <cell r="H3417">
            <v>0</v>
          </cell>
        </row>
        <row r="3418">
          <cell r="F3418" t="str">
            <v>IBF_AU_ADMIN_COSTS</v>
          </cell>
          <cell r="G3418" t="str">
            <v>9023003150</v>
          </cell>
          <cell r="H3418">
            <v>0</v>
          </cell>
        </row>
        <row r="3419">
          <cell r="F3419" t="str">
            <v>IBF_AU_ADMIN_COSTS</v>
          </cell>
          <cell r="G3419" t="str">
            <v>9023003160</v>
          </cell>
          <cell r="H3419">
            <v>0</v>
          </cell>
        </row>
        <row r="3420">
          <cell r="F3420" t="str">
            <v>IBF_AU_ADMIN_COSTS</v>
          </cell>
          <cell r="G3420" t="str">
            <v>9023003170</v>
          </cell>
          <cell r="H3420">
            <v>0</v>
          </cell>
        </row>
        <row r="3421">
          <cell r="F3421" t="str">
            <v>IBF_AU_ADMIN_COSTS</v>
          </cell>
          <cell r="G3421" t="str">
            <v>9023003180</v>
          </cell>
          <cell r="H3421">
            <v>0</v>
          </cell>
        </row>
        <row r="3422">
          <cell r="F3422" t="str">
            <v>IBF_AU_ADMIN_COSTS</v>
          </cell>
          <cell r="G3422" t="str">
            <v>9023003190</v>
          </cell>
          <cell r="H3422">
            <v>0</v>
          </cell>
        </row>
        <row r="3423">
          <cell r="F3423" t="str">
            <v>IBF_AU_ADMIN_COSTS</v>
          </cell>
          <cell r="G3423" t="str">
            <v>9023003200</v>
          </cell>
          <cell r="H3423">
            <v>0</v>
          </cell>
        </row>
        <row r="3424">
          <cell r="F3424" t="str">
            <v>IBF_AU_ADMIN_COSTS</v>
          </cell>
          <cell r="G3424" t="str">
            <v>9023003210</v>
          </cell>
          <cell r="H3424">
            <v>0</v>
          </cell>
        </row>
        <row r="3425">
          <cell r="F3425" t="str">
            <v>IBF_AU_ADMIN_COSTS</v>
          </cell>
          <cell r="G3425" t="str">
            <v>9023003220</v>
          </cell>
          <cell r="H3425">
            <v>0</v>
          </cell>
        </row>
        <row r="3426">
          <cell r="F3426" t="str">
            <v>IBF_AU_ADMIN_COSTS</v>
          </cell>
          <cell r="G3426" t="str">
            <v>9023003230</v>
          </cell>
          <cell r="H3426">
            <v>0</v>
          </cell>
        </row>
        <row r="3427">
          <cell r="F3427" t="str">
            <v>IBF_AU_OTHER_EXP</v>
          </cell>
          <cell r="G3427" t="str">
            <v>9023004010</v>
          </cell>
          <cell r="H3427">
            <v>0</v>
          </cell>
        </row>
        <row r="3428">
          <cell r="F3428" t="str">
            <v>IBF_AU_ADMIN_COSTS</v>
          </cell>
          <cell r="G3428" t="str">
            <v>9024003130</v>
          </cell>
          <cell r="H3428">
            <v>0</v>
          </cell>
        </row>
        <row r="3429">
          <cell r="F3429" t="str">
            <v>IBF_AU_ADMIN_COSTS</v>
          </cell>
          <cell r="G3429" t="str">
            <v>9031002010</v>
          </cell>
          <cell r="H3429">
            <v>0</v>
          </cell>
        </row>
        <row r="3430">
          <cell r="F3430" t="str">
            <v>IBF_AU_ADMIN_COSTS</v>
          </cell>
          <cell r="G3430" t="str">
            <v>9031002020</v>
          </cell>
          <cell r="H3430">
            <v>0</v>
          </cell>
        </row>
        <row r="3431">
          <cell r="F3431" t="str">
            <v>IBF_AU_ADMIN_COSTS</v>
          </cell>
          <cell r="G3431" t="str">
            <v>9031002030</v>
          </cell>
          <cell r="H3431">
            <v>0</v>
          </cell>
        </row>
        <row r="3432">
          <cell r="F3432" t="str">
            <v>IBF_AU_ADMIN_COSTS</v>
          </cell>
          <cell r="G3432" t="str">
            <v>9031002040</v>
          </cell>
          <cell r="H3432">
            <v>0</v>
          </cell>
        </row>
        <row r="3433">
          <cell r="F3433" t="str">
            <v>IBF_AU_ADMIN_COSTS</v>
          </cell>
          <cell r="G3433" t="str">
            <v>9031003010</v>
          </cell>
          <cell r="H3433">
            <v>0</v>
          </cell>
        </row>
        <row r="3434">
          <cell r="F3434" t="str">
            <v>IBF_AU_ADMIN_COSTS</v>
          </cell>
          <cell r="G3434" t="str">
            <v>9032003020</v>
          </cell>
          <cell r="H3434">
            <v>0</v>
          </cell>
        </row>
        <row r="3435">
          <cell r="F3435" t="str">
            <v>IBF_AU_ADMIN_COSTS</v>
          </cell>
          <cell r="G3435" t="str">
            <v>9033003030</v>
          </cell>
          <cell r="H3435">
            <v>0</v>
          </cell>
        </row>
        <row r="3436">
          <cell r="F3436" t="str">
            <v>IBF_AU_ADMIN_COSTS</v>
          </cell>
          <cell r="G3436" t="str">
            <v>9033003040</v>
          </cell>
          <cell r="H3436">
            <v>0</v>
          </cell>
        </row>
        <row r="3437">
          <cell r="F3437" t="str">
            <v>IBF_AU_ADMIN_COSTS</v>
          </cell>
          <cell r="G3437" t="str">
            <v>9033003050</v>
          </cell>
          <cell r="H3437">
            <v>0</v>
          </cell>
        </row>
        <row r="3438">
          <cell r="F3438" t="str">
            <v>IBF_AU_ADMIN_COSTS</v>
          </cell>
          <cell r="G3438" t="str">
            <v>9033003060</v>
          </cell>
          <cell r="H3438">
            <v>0</v>
          </cell>
        </row>
        <row r="3439">
          <cell r="F3439" t="str">
            <v>IBF_AU_ADMIN_COSTS</v>
          </cell>
          <cell r="G3439" t="str">
            <v>9033003070</v>
          </cell>
          <cell r="H3439">
            <v>0</v>
          </cell>
        </row>
        <row r="3440">
          <cell r="F3440" t="str">
            <v>IBF_AU_ADMIN_COSTS</v>
          </cell>
          <cell r="G3440" t="str">
            <v>9033003080</v>
          </cell>
          <cell r="H3440">
            <v>0</v>
          </cell>
        </row>
        <row r="3441">
          <cell r="F3441" t="str">
            <v>IBF_AU_ADMIN_COSTS</v>
          </cell>
          <cell r="G3441" t="str">
            <v>9033003090</v>
          </cell>
          <cell r="H3441">
            <v>0</v>
          </cell>
        </row>
        <row r="3442">
          <cell r="F3442" t="str">
            <v>IBF_AU_ADMIN_COSTS</v>
          </cell>
          <cell r="G3442" t="str">
            <v>9033003100</v>
          </cell>
          <cell r="H3442">
            <v>0</v>
          </cell>
        </row>
        <row r="3443">
          <cell r="F3443" t="str">
            <v>IBF_AU_ADMIN_COSTS</v>
          </cell>
          <cell r="G3443" t="str">
            <v>9033003110</v>
          </cell>
          <cell r="H3443">
            <v>0</v>
          </cell>
        </row>
        <row r="3444">
          <cell r="F3444" t="str">
            <v>IBF_AU_ADMIN_COSTS</v>
          </cell>
          <cell r="G3444" t="str">
            <v>9033003120</v>
          </cell>
          <cell r="H3444">
            <v>0</v>
          </cell>
        </row>
        <row r="3445">
          <cell r="F3445" t="str">
            <v>IBF_AU_ADMIN_COSTS</v>
          </cell>
          <cell r="G3445" t="str">
            <v>9033003130</v>
          </cell>
          <cell r="H3445">
            <v>0</v>
          </cell>
        </row>
        <row r="3446">
          <cell r="F3446" t="str">
            <v>IBF_AU_ADMIN_COSTS</v>
          </cell>
          <cell r="G3446" t="str">
            <v>9033003140</v>
          </cell>
          <cell r="H3446">
            <v>0</v>
          </cell>
        </row>
        <row r="3447">
          <cell r="F3447" t="str">
            <v>IBF_AU_ADMIN_COSTS</v>
          </cell>
          <cell r="G3447" t="str">
            <v>9033003150</v>
          </cell>
          <cell r="H3447">
            <v>0</v>
          </cell>
        </row>
        <row r="3448">
          <cell r="F3448" t="str">
            <v>IBF_AU_ADMIN_COSTS</v>
          </cell>
          <cell r="G3448" t="str">
            <v>9033003160</v>
          </cell>
          <cell r="H3448">
            <v>0</v>
          </cell>
        </row>
        <row r="3449">
          <cell r="F3449" t="str">
            <v>IBF_AU_ADMIN_COSTS</v>
          </cell>
          <cell r="G3449" t="str">
            <v>9033003170</v>
          </cell>
          <cell r="H3449">
            <v>0</v>
          </cell>
        </row>
        <row r="3450">
          <cell r="F3450" t="str">
            <v>IBF_AU_ADMIN_COSTS</v>
          </cell>
          <cell r="G3450" t="str">
            <v>9033003180</v>
          </cell>
          <cell r="H3450">
            <v>0</v>
          </cell>
        </row>
        <row r="3451">
          <cell r="F3451" t="str">
            <v>IBF_AU_ADMIN_COSTS</v>
          </cell>
          <cell r="G3451" t="str">
            <v>9033003190</v>
          </cell>
          <cell r="H3451">
            <v>0</v>
          </cell>
        </row>
        <row r="3452">
          <cell r="F3452" t="str">
            <v>IBF_AU_ADMIN_COSTS</v>
          </cell>
          <cell r="G3452" t="str">
            <v>9033003200</v>
          </cell>
          <cell r="H3452">
            <v>0</v>
          </cell>
        </row>
        <row r="3453">
          <cell r="F3453" t="str">
            <v>IBF_AU_ADMIN_COSTS</v>
          </cell>
          <cell r="G3453" t="str">
            <v>9033003210</v>
          </cell>
          <cell r="H3453">
            <v>0</v>
          </cell>
        </row>
        <row r="3454">
          <cell r="F3454" t="str">
            <v>IBF_AU_ADMIN_COSTS</v>
          </cell>
          <cell r="G3454" t="str">
            <v>9033003220</v>
          </cell>
          <cell r="H3454">
            <v>0</v>
          </cell>
        </row>
        <row r="3455">
          <cell r="F3455" t="str">
            <v>IBF_AU_ADMIN_COSTS</v>
          </cell>
          <cell r="G3455" t="str">
            <v>9033003230</v>
          </cell>
          <cell r="H3455">
            <v>0</v>
          </cell>
        </row>
        <row r="3456">
          <cell r="F3456" t="str">
            <v>IBF_AU_ADMIN_COSTS</v>
          </cell>
          <cell r="G3456" t="str">
            <v>9034003230</v>
          </cell>
          <cell r="H3456">
            <v>0</v>
          </cell>
        </row>
        <row r="3457">
          <cell r="F3457" t="str">
            <v>IBF_AU_ADMIN_COSTS</v>
          </cell>
          <cell r="G3457" t="str">
            <v>9041001020</v>
          </cell>
          <cell r="H3457">
            <v>0</v>
          </cell>
        </row>
        <row r="3458">
          <cell r="F3458" t="str">
            <v>IBF_AU_ADMIN_COSTS</v>
          </cell>
          <cell r="G3458" t="str">
            <v>9041001025</v>
          </cell>
          <cell r="H3458">
            <v>0</v>
          </cell>
        </row>
        <row r="3459">
          <cell r="F3459" t="str">
            <v>IBF_AU_ADMIN_COSTS</v>
          </cell>
          <cell r="G3459" t="str">
            <v>9041002010</v>
          </cell>
          <cell r="H3459">
            <v>0</v>
          </cell>
        </row>
        <row r="3460">
          <cell r="F3460" t="str">
            <v>IBF_AU_ADMIN_COSTS</v>
          </cell>
          <cell r="G3460" t="str">
            <v>9041002020</v>
          </cell>
          <cell r="H3460">
            <v>0</v>
          </cell>
        </row>
        <row r="3461">
          <cell r="F3461" t="str">
            <v>IBF_AU_ADMIN_COSTS</v>
          </cell>
          <cell r="G3461" t="str">
            <v>9041002040</v>
          </cell>
          <cell r="H3461">
            <v>0</v>
          </cell>
        </row>
        <row r="3462">
          <cell r="F3462" t="str">
            <v>IBF_AU_ADMIN_COSTS</v>
          </cell>
          <cell r="G3462" t="str">
            <v>9041002050</v>
          </cell>
          <cell r="H3462">
            <v>0</v>
          </cell>
        </row>
        <row r="3463">
          <cell r="F3463" t="str">
            <v>IBF_AU_ADMIN_COSTS</v>
          </cell>
          <cell r="G3463" t="str">
            <v>9041002070</v>
          </cell>
          <cell r="H3463">
            <v>0</v>
          </cell>
        </row>
        <row r="3464">
          <cell r="F3464" t="str">
            <v>IBF_AU_ADMIN_COSTS</v>
          </cell>
          <cell r="G3464" t="str">
            <v>9041002086</v>
          </cell>
          <cell r="H3464">
            <v>0</v>
          </cell>
        </row>
        <row r="3465">
          <cell r="F3465" t="str">
            <v>IBF_AU_ADMIN_COSTS</v>
          </cell>
          <cell r="G3465" t="str">
            <v>9041002087</v>
          </cell>
          <cell r="H3465">
            <v>0</v>
          </cell>
        </row>
        <row r="3466">
          <cell r="F3466" t="str">
            <v>IBF_AU_ADMIN_COSTS</v>
          </cell>
          <cell r="G3466" t="str">
            <v>9041002088</v>
          </cell>
          <cell r="H3466">
            <v>0</v>
          </cell>
        </row>
        <row r="3467">
          <cell r="F3467" t="str">
            <v>IBF_AU_ADMIN_COSTS</v>
          </cell>
          <cell r="G3467" t="str">
            <v>9041002089</v>
          </cell>
          <cell r="H3467">
            <v>0</v>
          </cell>
        </row>
        <row r="3468">
          <cell r="F3468" t="str">
            <v>IBF_AU_ADMIN_COSTS</v>
          </cell>
          <cell r="G3468" t="str">
            <v>9041002150</v>
          </cell>
          <cell r="H3468">
            <v>0</v>
          </cell>
        </row>
        <row r="3469">
          <cell r="F3469" t="str">
            <v>IBF_AU_ADMIN_COSTS</v>
          </cell>
          <cell r="G3469" t="str">
            <v>9043003010</v>
          </cell>
          <cell r="H3469">
            <v>0</v>
          </cell>
        </row>
        <row r="3470">
          <cell r="F3470" t="str">
            <v>IBF_AU_ADMIN_COSTS</v>
          </cell>
          <cell r="G3470" t="str">
            <v>9043004010</v>
          </cell>
          <cell r="H3470">
            <v>0</v>
          </cell>
        </row>
        <row r="3471">
          <cell r="F3471" t="str">
            <v>IBF_AU_ADMIN_COSTS</v>
          </cell>
          <cell r="G3471" t="str">
            <v>9043005010</v>
          </cell>
          <cell r="H3471">
            <v>0</v>
          </cell>
        </row>
        <row r="3472">
          <cell r="F3472" t="str">
            <v>IBF_AU_ADMIN_COSTS</v>
          </cell>
          <cell r="G3472" t="str">
            <v>9043006010</v>
          </cell>
          <cell r="H3472">
            <v>0</v>
          </cell>
        </row>
        <row r="3473">
          <cell r="F3473" t="str">
            <v>IBF_AU_ADMIN_COSTS</v>
          </cell>
          <cell r="G3473" t="str">
            <v>9043007010</v>
          </cell>
          <cell r="H3473">
            <v>0</v>
          </cell>
        </row>
        <row r="3474">
          <cell r="F3474" t="str">
            <v>IBF_AU_ADMIN_COSTS</v>
          </cell>
          <cell r="G3474" t="str">
            <v>9043007015</v>
          </cell>
          <cell r="H3474">
            <v>0</v>
          </cell>
        </row>
        <row r="3475">
          <cell r="F3475" t="str">
            <v>IBF_AU_ADMIN_COSTS</v>
          </cell>
          <cell r="G3475" t="str">
            <v>9043007020</v>
          </cell>
          <cell r="H3475">
            <v>0</v>
          </cell>
        </row>
        <row r="3476">
          <cell r="F3476" t="str">
            <v>IBF_AU_ADMIN_COSTS</v>
          </cell>
          <cell r="G3476" t="str">
            <v>9043007030</v>
          </cell>
          <cell r="H3476">
            <v>0</v>
          </cell>
        </row>
        <row r="3477">
          <cell r="F3477" t="str">
            <v>IBF_AU_ADMIN_COSTS</v>
          </cell>
          <cell r="G3477" t="str">
            <v>9043007040</v>
          </cell>
          <cell r="H3477">
            <v>0</v>
          </cell>
        </row>
        <row r="3478">
          <cell r="F3478" t="str">
            <v>IBF_AU_ADMIN_COSTS</v>
          </cell>
          <cell r="G3478" t="str">
            <v>9043007050</v>
          </cell>
          <cell r="H3478">
            <v>0</v>
          </cell>
        </row>
        <row r="3479">
          <cell r="F3479" t="str">
            <v>IBF_AU_ADMIN_COSTS</v>
          </cell>
          <cell r="G3479" t="str">
            <v>9043007060</v>
          </cell>
          <cell r="H3479">
            <v>0</v>
          </cell>
        </row>
        <row r="3480">
          <cell r="F3480" t="str">
            <v>IBF_AU_ADMIN_COSTS</v>
          </cell>
          <cell r="G3480" t="str">
            <v>9043007061</v>
          </cell>
          <cell r="H3480">
            <v>0</v>
          </cell>
        </row>
        <row r="3481">
          <cell r="F3481" t="str">
            <v>IBF_AU_ADMIN_COSTS</v>
          </cell>
          <cell r="G3481" t="str">
            <v>9043007062</v>
          </cell>
          <cell r="H3481">
            <v>0</v>
          </cell>
        </row>
        <row r="3482">
          <cell r="F3482" t="str">
            <v>IBF_AU_ADMIN_COSTS</v>
          </cell>
          <cell r="G3482" t="str">
            <v>9043007070</v>
          </cell>
          <cell r="H3482">
            <v>0</v>
          </cell>
        </row>
        <row r="3483">
          <cell r="F3483" t="str">
            <v>IBF_AU_ADMIN_COSTS</v>
          </cell>
          <cell r="G3483" t="str">
            <v>9043007080</v>
          </cell>
          <cell r="H3483">
            <v>0</v>
          </cell>
        </row>
        <row r="3484">
          <cell r="F3484" t="str">
            <v>IBF_AU_ADMIN_COSTS</v>
          </cell>
          <cell r="G3484" t="str">
            <v>9043007085</v>
          </cell>
          <cell r="H3484">
            <v>0</v>
          </cell>
        </row>
        <row r="3485">
          <cell r="F3485" t="str">
            <v>IBF_AU_ADMIN_COSTS</v>
          </cell>
          <cell r="G3485" t="str">
            <v>9043007090</v>
          </cell>
          <cell r="H3485">
            <v>0</v>
          </cell>
        </row>
        <row r="3486">
          <cell r="F3486" t="str">
            <v>IBF_AU_ADMIN_COSTS</v>
          </cell>
          <cell r="G3486" t="str">
            <v>9043007095</v>
          </cell>
          <cell r="H3486">
            <v>0</v>
          </cell>
        </row>
        <row r="3487">
          <cell r="F3487" t="str">
            <v>IBF_AU_ADMIN_COSTS</v>
          </cell>
          <cell r="G3487" t="str">
            <v>9043007100</v>
          </cell>
          <cell r="H3487">
            <v>0</v>
          </cell>
        </row>
        <row r="3488">
          <cell r="F3488" t="str">
            <v>IBF_AU_ADMIN_COSTS</v>
          </cell>
          <cell r="G3488" t="str">
            <v>9043007101</v>
          </cell>
          <cell r="H3488">
            <v>0</v>
          </cell>
        </row>
        <row r="3489">
          <cell r="F3489" t="str">
            <v>IBF_AU_ADMIN_COSTS</v>
          </cell>
          <cell r="G3489" t="str">
            <v>9043007102</v>
          </cell>
          <cell r="H3489">
            <v>0</v>
          </cell>
        </row>
        <row r="3490">
          <cell r="F3490" t="str">
            <v>IBF_AU_ADMIN_COSTS</v>
          </cell>
          <cell r="G3490" t="str">
            <v>9043007103</v>
          </cell>
          <cell r="H3490">
            <v>0</v>
          </cell>
        </row>
        <row r="3491">
          <cell r="F3491" t="str">
            <v>IBF_AU_ADMIN_COSTS</v>
          </cell>
          <cell r="G3491" t="str">
            <v>9044008010</v>
          </cell>
          <cell r="H3491">
            <v>0</v>
          </cell>
        </row>
        <row r="3492">
          <cell r="F3492" t="str">
            <v>IBF_AU_ADMIN_COSTS</v>
          </cell>
          <cell r="G3492" t="str">
            <v>9044009010</v>
          </cell>
          <cell r="H3492">
            <v>0</v>
          </cell>
        </row>
        <row r="3493">
          <cell r="F3493" t="str">
            <v>IBF_AU_ADMIN_COSTS</v>
          </cell>
          <cell r="G3493" t="str">
            <v>9044009020</v>
          </cell>
          <cell r="H3493">
            <v>0</v>
          </cell>
        </row>
        <row r="3494">
          <cell r="F3494" t="str">
            <v>IBF_AU_ADMIN_COSTS</v>
          </cell>
          <cell r="G3494" t="str">
            <v>9044009030</v>
          </cell>
          <cell r="H3494">
            <v>0</v>
          </cell>
        </row>
        <row r="3495">
          <cell r="F3495" t="str">
            <v>IBF_AU_ADMIN_COSTS</v>
          </cell>
          <cell r="G3495" t="str">
            <v>9044009040</v>
          </cell>
          <cell r="H3495">
            <v>0</v>
          </cell>
        </row>
        <row r="3496">
          <cell r="F3496" t="str">
            <v>IBF_AU_ADMIN_COSTS</v>
          </cell>
          <cell r="G3496" t="str">
            <v>9044009050</v>
          </cell>
          <cell r="H3496">
            <v>0</v>
          </cell>
        </row>
        <row r="3497">
          <cell r="F3497" t="str">
            <v>IBF_AU_ADMIN_COSTS</v>
          </cell>
          <cell r="G3497" t="str">
            <v>9044009060</v>
          </cell>
          <cell r="H3497">
            <v>0</v>
          </cell>
        </row>
        <row r="3498">
          <cell r="F3498" t="str">
            <v>IBF_AU_ADMIN_COSTS</v>
          </cell>
          <cell r="G3498" t="str">
            <v>9051001010</v>
          </cell>
          <cell r="H3498">
            <v>0</v>
          </cell>
        </row>
        <row r="3499">
          <cell r="F3499" t="str">
            <v>IBF_AU_ADMIN_COSTS</v>
          </cell>
          <cell r="G3499" t="str">
            <v>9051001011</v>
          </cell>
          <cell r="H3499">
            <v>0</v>
          </cell>
        </row>
        <row r="3500">
          <cell r="F3500" t="str">
            <v>IBF_AU_ADMIN_COSTS</v>
          </cell>
          <cell r="G3500" t="str">
            <v>9051001012</v>
          </cell>
          <cell r="H3500">
            <v>0</v>
          </cell>
        </row>
        <row r="3501">
          <cell r="F3501" t="str">
            <v>IBF_AU_ADMIN_COSTS</v>
          </cell>
          <cell r="G3501" t="str">
            <v>9051001013</v>
          </cell>
          <cell r="H3501">
            <v>0</v>
          </cell>
        </row>
        <row r="3502">
          <cell r="F3502" t="str">
            <v>IBF_AU_ADMIN_COSTS</v>
          </cell>
          <cell r="G3502" t="str">
            <v>9051001014</v>
          </cell>
          <cell r="H3502">
            <v>0</v>
          </cell>
        </row>
        <row r="3503">
          <cell r="F3503" t="str">
            <v>IBF_AU_ADMIN_COSTS</v>
          </cell>
          <cell r="G3503" t="str">
            <v>9051001015</v>
          </cell>
          <cell r="H3503">
            <v>0</v>
          </cell>
        </row>
        <row r="3504">
          <cell r="F3504" t="str">
            <v>IBF_AU_ADMIN_COSTS</v>
          </cell>
          <cell r="G3504" t="str">
            <v>9051001016</v>
          </cell>
          <cell r="H3504">
            <v>0</v>
          </cell>
        </row>
        <row r="3505">
          <cell r="F3505" t="str">
            <v>IBF_AU_ADMIN_COSTS</v>
          </cell>
          <cell r="G3505" t="str">
            <v>9051001017</v>
          </cell>
          <cell r="H3505">
            <v>0</v>
          </cell>
        </row>
        <row r="3506">
          <cell r="F3506" t="str">
            <v>IBF_AU_ADMIN_COSTS</v>
          </cell>
          <cell r="G3506" t="str">
            <v>9051001018</v>
          </cell>
          <cell r="H3506">
            <v>0</v>
          </cell>
        </row>
        <row r="3507">
          <cell r="F3507" t="str">
            <v>IBF_AU_ADMIN_COSTS</v>
          </cell>
          <cell r="G3507" t="str">
            <v>9051001019</v>
          </cell>
          <cell r="H3507">
            <v>0</v>
          </cell>
        </row>
        <row r="3508">
          <cell r="F3508" t="str">
            <v>IBF_AU_ADMIN_COSTS</v>
          </cell>
          <cell r="G3508" t="str">
            <v>9051001020</v>
          </cell>
          <cell r="H3508">
            <v>0</v>
          </cell>
        </row>
        <row r="3509">
          <cell r="F3509" t="str">
            <v>IBF_AU_ADMIN_COSTS</v>
          </cell>
          <cell r="G3509" t="str">
            <v>9051001030</v>
          </cell>
          <cell r="H3509">
            <v>0</v>
          </cell>
        </row>
        <row r="3510">
          <cell r="F3510" t="str">
            <v>IBF_AU_ADMIN_COSTS</v>
          </cell>
          <cell r="G3510" t="str">
            <v>9051001040</v>
          </cell>
          <cell r="H3510">
            <v>0</v>
          </cell>
        </row>
        <row r="3511">
          <cell r="F3511" t="str">
            <v>IBF_AU_ADMIN_COSTS</v>
          </cell>
          <cell r="G3511" t="str">
            <v>9051001046</v>
          </cell>
          <cell r="H3511">
            <v>0</v>
          </cell>
        </row>
        <row r="3512">
          <cell r="F3512" t="str">
            <v>IBF_AU_ADMIN_COSTS</v>
          </cell>
          <cell r="G3512" t="str">
            <v>9051001047</v>
          </cell>
          <cell r="H3512">
            <v>0</v>
          </cell>
        </row>
        <row r="3513">
          <cell r="F3513" t="str">
            <v>IBF_AU_ADMIN_COSTS</v>
          </cell>
          <cell r="G3513" t="str">
            <v>9051001048</v>
          </cell>
          <cell r="H3513">
            <v>0</v>
          </cell>
        </row>
        <row r="3514">
          <cell r="F3514" t="str">
            <v>IBF_AU_ADMIN_COSTS</v>
          </cell>
          <cell r="G3514" t="str">
            <v>9051001049</v>
          </cell>
          <cell r="H3514">
            <v>0</v>
          </cell>
        </row>
        <row r="3515">
          <cell r="F3515" t="str">
            <v>IBF_AU_ADMIN_COSTS</v>
          </cell>
          <cell r="G3515" t="str">
            <v>9051001050</v>
          </cell>
          <cell r="H3515">
            <v>0</v>
          </cell>
        </row>
        <row r="3516">
          <cell r="F3516" t="str">
            <v>IBF_AU_ADMIN_COSTS</v>
          </cell>
          <cell r="G3516" t="str">
            <v>9051001060</v>
          </cell>
          <cell r="H3516">
            <v>0</v>
          </cell>
        </row>
        <row r="3517">
          <cell r="F3517" t="str">
            <v>IBF_AU_ADMIN_COSTS</v>
          </cell>
          <cell r="G3517" t="str">
            <v>9051001070</v>
          </cell>
          <cell r="H3517">
            <v>0</v>
          </cell>
        </row>
        <row r="3518">
          <cell r="F3518" t="str">
            <v>IBF_AU_ADMIN_COSTS</v>
          </cell>
          <cell r="G3518" t="str">
            <v>9051001076</v>
          </cell>
          <cell r="H3518">
            <v>0</v>
          </cell>
        </row>
        <row r="3519">
          <cell r="F3519" t="str">
            <v>IBF_AU_ADMIN_COSTS</v>
          </cell>
          <cell r="G3519" t="str">
            <v>9051001077</v>
          </cell>
          <cell r="H3519">
            <v>0</v>
          </cell>
        </row>
        <row r="3520">
          <cell r="F3520" t="str">
            <v>IBF_AU_ADMIN_COSTS</v>
          </cell>
          <cell r="G3520" t="str">
            <v>9051001078</v>
          </cell>
          <cell r="H3520">
            <v>0</v>
          </cell>
        </row>
        <row r="3521">
          <cell r="F3521" t="str">
            <v>IBF_AU_ADMIN_COSTS</v>
          </cell>
          <cell r="G3521" t="str">
            <v>9051001080</v>
          </cell>
          <cell r="H3521">
            <v>0</v>
          </cell>
        </row>
        <row r="3522">
          <cell r="F3522" t="str">
            <v>IBF_AU_ADMIN_COSTS</v>
          </cell>
          <cell r="G3522" t="str">
            <v>9051001085</v>
          </cell>
          <cell r="H3522">
            <v>0</v>
          </cell>
        </row>
        <row r="3523">
          <cell r="F3523" t="str">
            <v>IBF_AU_ADMIN_COSTS</v>
          </cell>
          <cell r="G3523" t="str">
            <v>9051001090</v>
          </cell>
          <cell r="H3523">
            <v>0</v>
          </cell>
        </row>
        <row r="3524">
          <cell r="F3524" t="str">
            <v>IBF_AU_ADMIN_COSTS</v>
          </cell>
          <cell r="G3524" t="str">
            <v>9051001100</v>
          </cell>
          <cell r="H3524">
            <v>0</v>
          </cell>
        </row>
        <row r="3525">
          <cell r="F3525" t="str">
            <v>IBF_AU_ADMIN_COSTS</v>
          </cell>
          <cell r="G3525" t="str">
            <v>9051001106</v>
          </cell>
          <cell r="H3525">
            <v>0</v>
          </cell>
        </row>
        <row r="3526">
          <cell r="F3526" t="str">
            <v>IBF_AU_ADMIN_COSTS</v>
          </cell>
          <cell r="G3526" t="str">
            <v>9051001107</v>
          </cell>
          <cell r="H3526">
            <v>0</v>
          </cell>
        </row>
        <row r="3527">
          <cell r="F3527" t="str">
            <v>IBF_AU_ADMIN_COSTS</v>
          </cell>
          <cell r="G3527" t="str">
            <v>9051001110</v>
          </cell>
          <cell r="H3527">
            <v>0</v>
          </cell>
        </row>
        <row r="3528">
          <cell r="F3528" t="str">
            <v>IBF_AU_ADMIN_COSTS</v>
          </cell>
          <cell r="G3528" t="str">
            <v>9051001111</v>
          </cell>
          <cell r="H3528">
            <v>0</v>
          </cell>
        </row>
        <row r="3529">
          <cell r="F3529" t="str">
            <v>IBF_AU_ADMIN_COSTS</v>
          </cell>
          <cell r="G3529" t="str">
            <v>9051001112</v>
          </cell>
          <cell r="H3529">
            <v>0</v>
          </cell>
        </row>
        <row r="3530">
          <cell r="F3530" t="str">
            <v>IBF_AU_ADMIN_COSTS</v>
          </cell>
          <cell r="G3530" t="str">
            <v>9051001113</v>
          </cell>
          <cell r="H3530">
            <v>0</v>
          </cell>
        </row>
        <row r="3531">
          <cell r="F3531" t="str">
            <v>IBF_AU_ADMIN_COSTS</v>
          </cell>
          <cell r="G3531" t="str">
            <v>9051001114</v>
          </cell>
          <cell r="H3531">
            <v>0</v>
          </cell>
        </row>
        <row r="3532">
          <cell r="F3532" t="str">
            <v>IBF_AU_ADMIN_COSTS</v>
          </cell>
          <cell r="G3532" t="str">
            <v>9051001115</v>
          </cell>
          <cell r="H3532">
            <v>0</v>
          </cell>
        </row>
        <row r="3533">
          <cell r="F3533" t="str">
            <v>IBF_AU_ADMIN_COSTS</v>
          </cell>
          <cell r="G3533" t="str">
            <v>9051001116</v>
          </cell>
          <cell r="H3533">
            <v>0</v>
          </cell>
        </row>
        <row r="3534">
          <cell r="F3534" t="str">
            <v>IBF_AU_ADMIN_COSTS</v>
          </cell>
          <cell r="G3534" t="str">
            <v>9051001117</v>
          </cell>
          <cell r="H3534">
            <v>0</v>
          </cell>
        </row>
        <row r="3535">
          <cell r="F3535" t="str">
            <v>IBF_AU_ADMIN_COSTS</v>
          </cell>
          <cell r="G3535" t="str">
            <v>9051001118</v>
          </cell>
          <cell r="H3535">
            <v>0</v>
          </cell>
        </row>
        <row r="3536">
          <cell r="F3536" t="str">
            <v>IBF_AU_ADMIN_COSTS</v>
          </cell>
          <cell r="G3536" t="str">
            <v>9051001119</v>
          </cell>
          <cell r="H3536">
            <v>0</v>
          </cell>
        </row>
        <row r="3537">
          <cell r="F3537" t="str">
            <v>IBF_AU_ADMIN_COSTS</v>
          </cell>
          <cell r="G3537" t="str">
            <v>9051001120</v>
          </cell>
          <cell r="H3537">
            <v>0</v>
          </cell>
        </row>
        <row r="3538">
          <cell r="F3538" t="str">
            <v>IBF_AU_ADMIN_COSTS</v>
          </cell>
          <cell r="G3538" t="str">
            <v>9051001130</v>
          </cell>
          <cell r="H3538">
            <v>0</v>
          </cell>
        </row>
        <row r="3539">
          <cell r="F3539" t="str">
            <v>IBF_AU_ADMIN_COSTS</v>
          </cell>
          <cell r="G3539" t="str">
            <v>9051001140</v>
          </cell>
          <cell r="H3539">
            <v>0</v>
          </cell>
        </row>
        <row r="3540">
          <cell r="F3540" t="str">
            <v>IBF_AU_ADMIN_COSTS</v>
          </cell>
          <cell r="G3540" t="str">
            <v>9051001150</v>
          </cell>
          <cell r="H3540">
            <v>0</v>
          </cell>
        </row>
        <row r="3541">
          <cell r="F3541" t="str">
            <v>IBF_AU_ADMIN_COSTS</v>
          </cell>
          <cell r="G3541" t="str">
            <v>9051002010</v>
          </cell>
          <cell r="H3541">
            <v>0</v>
          </cell>
        </row>
        <row r="3542">
          <cell r="F3542" t="str">
            <v>IBF_AU_ADMIN_COSTS</v>
          </cell>
          <cell r="G3542" t="str">
            <v>9051002015</v>
          </cell>
          <cell r="H3542">
            <v>0</v>
          </cell>
        </row>
        <row r="3543">
          <cell r="F3543" t="str">
            <v>IBF_AU_ADMIN_COSTS</v>
          </cell>
          <cell r="G3543" t="str">
            <v>9051002020</v>
          </cell>
          <cell r="H3543">
            <v>0</v>
          </cell>
        </row>
        <row r="3544">
          <cell r="F3544" t="str">
            <v>IBF_AU_ADMIN_COSTS</v>
          </cell>
          <cell r="G3544" t="str">
            <v>9051003010</v>
          </cell>
          <cell r="H3544">
            <v>0</v>
          </cell>
        </row>
        <row r="3545">
          <cell r="F3545" t="str">
            <v>IBF_AU_ADMIN_COSTS</v>
          </cell>
          <cell r="G3545" t="str">
            <v>9051003011</v>
          </cell>
          <cell r="H3545">
            <v>0</v>
          </cell>
        </row>
        <row r="3546">
          <cell r="F3546" t="str">
            <v>IBF_AU_ADMIN_COSTS</v>
          </cell>
          <cell r="G3546" t="str">
            <v>9051003012</v>
          </cell>
          <cell r="H3546">
            <v>0</v>
          </cell>
        </row>
        <row r="3547">
          <cell r="F3547" t="str">
            <v>IBF_AU_ADMIN_COSTS</v>
          </cell>
          <cell r="G3547" t="str">
            <v>9051003015</v>
          </cell>
          <cell r="H3547">
            <v>0</v>
          </cell>
        </row>
        <row r="3548">
          <cell r="F3548" t="str">
            <v>IBF_AU_ADMIN_COSTS</v>
          </cell>
          <cell r="G3548" t="str">
            <v>9051003020</v>
          </cell>
          <cell r="H3548">
            <v>0</v>
          </cell>
        </row>
        <row r="3549">
          <cell r="F3549" t="str">
            <v>IBF_AU_ADMIN_COSTS</v>
          </cell>
          <cell r="G3549" t="str">
            <v>9051003025</v>
          </cell>
          <cell r="H3549">
            <v>0</v>
          </cell>
        </row>
        <row r="3550">
          <cell r="F3550" t="str">
            <v>IBF_AU_ADMIN_COSTS</v>
          </cell>
          <cell r="G3550" t="str">
            <v>9051003031</v>
          </cell>
          <cell r="H3550">
            <v>0</v>
          </cell>
        </row>
        <row r="3551">
          <cell r="F3551" t="str">
            <v>IBF_AU_ADMIN_COSTS</v>
          </cell>
          <cell r="G3551" t="str">
            <v>9051003040</v>
          </cell>
          <cell r="H3551">
            <v>0</v>
          </cell>
        </row>
        <row r="3552">
          <cell r="F3552" t="str">
            <v>IBF_AU_ADMIN_COSTS</v>
          </cell>
          <cell r="G3552" t="str">
            <v>9051003045</v>
          </cell>
          <cell r="H3552">
            <v>0</v>
          </cell>
        </row>
        <row r="3553">
          <cell r="F3553" t="str">
            <v>IBF_AU_ADMIN_COSTS</v>
          </cell>
          <cell r="G3553" t="str">
            <v>9051003050</v>
          </cell>
          <cell r="H3553">
            <v>0</v>
          </cell>
        </row>
        <row r="3554">
          <cell r="F3554" t="str">
            <v>IBF_AU_ADMIN_COSTS</v>
          </cell>
          <cell r="G3554" t="str">
            <v>9051003060</v>
          </cell>
          <cell r="H3554">
            <v>0</v>
          </cell>
        </row>
        <row r="3555">
          <cell r="F3555" t="str">
            <v>IBF_AU_ADMIN_COSTS</v>
          </cell>
          <cell r="G3555" t="str">
            <v>9051003061</v>
          </cell>
          <cell r="H3555">
            <v>0</v>
          </cell>
        </row>
        <row r="3556">
          <cell r="F3556" t="str">
            <v>IBF_AU_ADMIN_COSTS</v>
          </cell>
          <cell r="G3556" t="str">
            <v>9051003065</v>
          </cell>
          <cell r="H3556">
            <v>0</v>
          </cell>
        </row>
        <row r="3557">
          <cell r="F3557" t="str">
            <v>IBF_AU_ADMIN_COSTS</v>
          </cell>
          <cell r="G3557" t="str">
            <v>9051003070</v>
          </cell>
          <cell r="H3557">
            <v>0</v>
          </cell>
        </row>
        <row r="3558">
          <cell r="F3558" t="str">
            <v>IBF_AU_ADMIN_COSTS</v>
          </cell>
          <cell r="G3558" t="str">
            <v>9051004010</v>
          </cell>
          <cell r="H3558">
            <v>0</v>
          </cell>
        </row>
        <row r="3559">
          <cell r="F3559" t="str">
            <v>IBF_AU_ADMIN_COSTS</v>
          </cell>
          <cell r="G3559" t="str">
            <v>9051004020</v>
          </cell>
          <cell r="H3559">
            <v>0</v>
          </cell>
        </row>
        <row r="3560">
          <cell r="F3560" t="str">
            <v>IBF_AU_ADMIN_COSTS</v>
          </cell>
          <cell r="G3560" t="str">
            <v>9051004021</v>
          </cell>
          <cell r="H3560">
            <v>0</v>
          </cell>
        </row>
        <row r="3561">
          <cell r="F3561" t="str">
            <v>IBF_AU_ADMIN_COSTS</v>
          </cell>
          <cell r="G3561" t="str">
            <v>9051004022</v>
          </cell>
          <cell r="H3561">
            <v>0</v>
          </cell>
        </row>
        <row r="3562">
          <cell r="F3562" t="str">
            <v>IBF_AU_ADMIN_COSTS</v>
          </cell>
          <cell r="G3562" t="str">
            <v>9051005010</v>
          </cell>
          <cell r="H3562">
            <v>0</v>
          </cell>
        </row>
        <row r="3563">
          <cell r="F3563" t="str">
            <v>IBF_AU_ADMIN_COSTS</v>
          </cell>
          <cell r="G3563" t="str">
            <v>9051005015</v>
          </cell>
          <cell r="H3563">
            <v>0</v>
          </cell>
        </row>
        <row r="3564">
          <cell r="F3564" t="str">
            <v>IBF_AU_ADMIN_COSTS</v>
          </cell>
          <cell r="G3564" t="str">
            <v>9051005020</v>
          </cell>
          <cell r="H3564">
            <v>0</v>
          </cell>
        </row>
        <row r="3565">
          <cell r="F3565" t="str">
            <v>IBF_AU_ADMIN_COSTS</v>
          </cell>
          <cell r="G3565" t="str">
            <v>9051005025</v>
          </cell>
          <cell r="H3565">
            <v>0</v>
          </cell>
        </row>
        <row r="3566">
          <cell r="F3566" t="str">
            <v>IBF_AU_ADMIN_COSTS</v>
          </cell>
          <cell r="G3566" t="str">
            <v>9051005030</v>
          </cell>
          <cell r="H3566">
            <v>0</v>
          </cell>
        </row>
        <row r="3567">
          <cell r="F3567" t="str">
            <v>IBF_AU_ADMIN_COSTS</v>
          </cell>
          <cell r="G3567" t="str">
            <v>9051005040</v>
          </cell>
          <cell r="H3567">
            <v>0</v>
          </cell>
        </row>
        <row r="3568">
          <cell r="F3568" t="str">
            <v>IBF_AU_ADMIN_COSTS</v>
          </cell>
          <cell r="G3568" t="str">
            <v>9051005050</v>
          </cell>
          <cell r="H3568">
            <v>0</v>
          </cell>
        </row>
        <row r="3569">
          <cell r="F3569" t="str">
            <v>IBF_AU_ADMIN_COSTS</v>
          </cell>
          <cell r="G3569" t="str">
            <v>9051005060</v>
          </cell>
          <cell r="H3569">
            <v>0</v>
          </cell>
        </row>
        <row r="3570">
          <cell r="F3570" t="str">
            <v>IBF_AU_ADMIN_COSTS</v>
          </cell>
          <cell r="G3570" t="str">
            <v>9051005070</v>
          </cell>
          <cell r="H3570">
            <v>0</v>
          </cell>
        </row>
        <row r="3571">
          <cell r="F3571" t="str">
            <v>IBF_AU_ADMIN_COSTS</v>
          </cell>
          <cell r="G3571" t="str">
            <v>9051005080</v>
          </cell>
          <cell r="H3571">
            <v>0</v>
          </cell>
        </row>
        <row r="3572">
          <cell r="F3572" t="str">
            <v>IBF_AU_ADMIN_COSTS</v>
          </cell>
          <cell r="G3572" t="str">
            <v>9051005090</v>
          </cell>
          <cell r="H3572">
            <v>0</v>
          </cell>
        </row>
        <row r="3573">
          <cell r="F3573" t="str">
            <v>IBF_AU_ADMIN_COSTS</v>
          </cell>
          <cell r="G3573" t="str">
            <v>9051006010</v>
          </cell>
          <cell r="H3573">
            <v>0</v>
          </cell>
        </row>
        <row r="3574">
          <cell r="F3574" t="str">
            <v>IBF_AU_ADMIN_COSTS</v>
          </cell>
          <cell r="G3574" t="str">
            <v>9051006011</v>
          </cell>
          <cell r="H3574">
            <v>0</v>
          </cell>
        </row>
        <row r="3575">
          <cell r="F3575" t="str">
            <v>IBF_AU_ADMIN_COSTS</v>
          </cell>
          <cell r="G3575" t="str">
            <v>9051006012</v>
          </cell>
          <cell r="H3575">
            <v>0</v>
          </cell>
        </row>
        <row r="3576">
          <cell r="F3576" t="str">
            <v>IBF_AU_ADMIN_COSTS</v>
          </cell>
          <cell r="G3576" t="str">
            <v>9051006015</v>
          </cell>
          <cell r="H3576">
            <v>0</v>
          </cell>
        </row>
        <row r="3577">
          <cell r="F3577" t="str">
            <v>IBF_AU_ADMIN_COSTS</v>
          </cell>
          <cell r="G3577" t="str">
            <v>9051006020</v>
          </cell>
          <cell r="H3577">
            <v>0</v>
          </cell>
        </row>
        <row r="3578">
          <cell r="F3578" t="str">
            <v>IBF_AU_ADMIN_COSTS</v>
          </cell>
          <cell r="G3578" t="str">
            <v>9051007010</v>
          </cell>
          <cell r="H3578">
            <v>0</v>
          </cell>
        </row>
        <row r="3579">
          <cell r="F3579" t="str">
            <v>IBF_AU_ADMIN_COSTS</v>
          </cell>
          <cell r="G3579" t="str">
            <v>9051008010</v>
          </cell>
          <cell r="H3579">
            <v>0</v>
          </cell>
        </row>
        <row r="3580">
          <cell r="F3580" t="str">
            <v>IBF_AU_CAP_COSTS</v>
          </cell>
          <cell r="G3580" t="str">
            <v>9051009020</v>
          </cell>
          <cell r="H3580">
            <v>147415.29</v>
          </cell>
        </row>
        <row r="3581">
          <cell r="F3581" t="str">
            <v>IBF_AU_ADMIN_COSTS</v>
          </cell>
          <cell r="G3581" t="str">
            <v>9051010010</v>
          </cell>
          <cell r="H3581">
            <v>0</v>
          </cell>
        </row>
        <row r="3582">
          <cell r="F3582" t="str">
            <v>IBF_AU_ADMIN_COSTS</v>
          </cell>
          <cell r="G3582" t="str">
            <v>9051010020</v>
          </cell>
          <cell r="H3582">
            <v>0</v>
          </cell>
        </row>
        <row r="3583">
          <cell r="F3583" t="str">
            <v>IBF_AU_ADMIN_COSTS</v>
          </cell>
          <cell r="G3583" t="str">
            <v>9051010025</v>
          </cell>
          <cell r="H3583">
            <v>0</v>
          </cell>
        </row>
        <row r="3584">
          <cell r="F3584" t="str">
            <v>IBF_AU_ADMIN_COSTS</v>
          </cell>
          <cell r="G3584" t="str">
            <v>9051011010</v>
          </cell>
          <cell r="H3584">
            <v>0</v>
          </cell>
        </row>
        <row r="3585">
          <cell r="F3585" t="str">
            <v>IBF_AU_ADMIN_COSTS</v>
          </cell>
          <cell r="G3585" t="str">
            <v>9051011020</v>
          </cell>
          <cell r="H3585">
            <v>0</v>
          </cell>
        </row>
        <row r="3586">
          <cell r="F3586" t="str">
            <v>IBF_AU_ADMIN_COSTS</v>
          </cell>
          <cell r="G3586" t="str">
            <v>9051011025</v>
          </cell>
          <cell r="H3586">
            <v>0</v>
          </cell>
        </row>
        <row r="3587">
          <cell r="F3587" t="str">
            <v>IBF_AU_ADMIN_COSTS</v>
          </cell>
          <cell r="G3587" t="str">
            <v>9051011026</v>
          </cell>
          <cell r="H3587">
            <v>0</v>
          </cell>
        </row>
        <row r="3588">
          <cell r="F3588" t="str">
            <v>IBF_AU_ADMIN_COSTS</v>
          </cell>
          <cell r="G3588" t="str">
            <v>9051011030</v>
          </cell>
          <cell r="H3588">
            <v>0</v>
          </cell>
        </row>
        <row r="3589">
          <cell r="F3589" t="str">
            <v>IBF_AU_ADMIN_COSTS</v>
          </cell>
          <cell r="G3589" t="str">
            <v>9051011040</v>
          </cell>
          <cell r="H3589">
            <v>0</v>
          </cell>
        </row>
        <row r="3590">
          <cell r="F3590" t="str">
            <v>IBF_AU_ADMIN_COSTS</v>
          </cell>
          <cell r="G3590" t="str">
            <v>9051011050</v>
          </cell>
          <cell r="H3590">
            <v>0</v>
          </cell>
        </row>
        <row r="3591">
          <cell r="F3591" t="str">
            <v>IBF_AU_ADMIN_COSTS</v>
          </cell>
          <cell r="G3591" t="str">
            <v>9051090010</v>
          </cell>
          <cell r="H3591">
            <v>0</v>
          </cell>
        </row>
        <row r="3592">
          <cell r="F3592" t="str">
            <v>IBF_AU_ADMIN_COSTS</v>
          </cell>
          <cell r="G3592" t="str">
            <v>9051090011</v>
          </cell>
          <cell r="H3592">
            <v>0</v>
          </cell>
        </row>
        <row r="3593">
          <cell r="F3593" t="str">
            <v>IBF_AU_ADMIN_COSTS</v>
          </cell>
          <cell r="G3593" t="str">
            <v>9051090020</v>
          </cell>
          <cell r="H3593">
            <v>0</v>
          </cell>
        </row>
        <row r="3594">
          <cell r="F3594" t="str">
            <v>IBF_AU_ADMIN_COSTS</v>
          </cell>
          <cell r="G3594" t="str">
            <v>9051090025</v>
          </cell>
          <cell r="H3594">
            <v>0</v>
          </cell>
        </row>
        <row r="3595">
          <cell r="F3595" t="str">
            <v>IBF_AU_ADMIN_COSTS</v>
          </cell>
          <cell r="G3595" t="str">
            <v>9051090030</v>
          </cell>
          <cell r="H3595">
            <v>0</v>
          </cell>
        </row>
        <row r="3596">
          <cell r="F3596" t="str">
            <v>IBF_AU_ADMIN_COSTS</v>
          </cell>
          <cell r="G3596" t="str">
            <v>9051090040</v>
          </cell>
          <cell r="H3596">
            <v>0</v>
          </cell>
        </row>
        <row r="3597">
          <cell r="F3597" t="str">
            <v>IBF_AU_ADMIN_COSTS</v>
          </cell>
          <cell r="G3597" t="str">
            <v>9051090160</v>
          </cell>
          <cell r="H3597">
            <v>0</v>
          </cell>
        </row>
        <row r="3598">
          <cell r="F3598" t="str">
            <v>IBF_AU_ADMIN_COSTS</v>
          </cell>
          <cell r="G3598" t="str">
            <v>9051090168</v>
          </cell>
          <cell r="H3598">
            <v>0</v>
          </cell>
        </row>
        <row r="3599">
          <cell r="F3599" t="str">
            <v>IBF_AU_ADMIN_COSTS</v>
          </cell>
          <cell r="G3599" t="str">
            <v>9051090169</v>
          </cell>
          <cell r="H3599">
            <v>0</v>
          </cell>
        </row>
        <row r="3600">
          <cell r="F3600" t="str">
            <v>IBF_AU_ADMIN_COSTS</v>
          </cell>
          <cell r="G3600" t="str">
            <v>9051090190</v>
          </cell>
          <cell r="H3600">
            <v>0</v>
          </cell>
        </row>
        <row r="3601">
          <cell r="F3601" t="str">
            <v>IBF_AU_ADMIN_COSTS</v>
          </cell>
          <cell r="G3601" t="str">
            <v>9051090191</v>
          </cell>
          <cell r="H3601">
            <v>0</v>
          </cell>
        </row>
        <row r="3602">
          <cell r="F3602" t="str">
            <v>IBF_AU_ADMIN_COSTS</v>
          </cell>
          <cell r="G3602" t="str">
            <v>9051090192</v>
          </cell>
          <cell r="H3602">
            <v>0</v>
          </cell>
        </row>
        <row r="3603">
          <cell r="F3603" t="str">
            <v>IBF_AU_ADMIN_COSTS</v>
          </cell>
          <cell r="G3603" t="str">
            <v>9051090195</v>
          </cell>
          <cell r="H3603">
            <v>0</v>
          </cell>
        </row>
        <row r="3604">
          <cell r="F3604" t="str">
            <v>IBF_AU_ADMIN_COSTS</v>
          </cell>
          <cell r="G3604" t="str">
            <v>9051090200</v>
          </cell>
          <cell r="H3604">
            <v>0</v>
          </cell>
        </row>
        <row r="3605">
          <cell r="F3605" t="str">
            <v>IBF_AU_ADMIN_COSTS</v>
          </cell>
          <cell r="G3605" t="str">
            <v>9051090205</v>
          </cell>
          <cell r="H3605">
            <v>0</v>
          </cell>
        </row>
        <row r="3606">
          <cell r="F3606" t="str">
            <v>IBF_AU_ADMIN_COSTS</v>
          </cell>
          <cell r="G3606" t="str">
            <v>9051090210</v>
          </cell>
          <cell r="H3606">
            <v>0</v>
          </cell>
        </row>
        <row r="3607">
          <cell r="F3607" t="str">
            <v>IBF_AU_ADMIN_COSTS</v>
          </cell>
          <cell r="G3607" t="str">
            <v>9051090220</v>
          </cell>
          <cell r="H3607">
            <v>0</v>
          </cell>
        </row>
        <row r="3608">
          <cell r="F3608" t="str">
            <v>IBF_AU_ADMIN_COSTS</v>
          </cell>
          <cell r="G3608" t="str">
            <v>9051090230</v>
          </cell>
          <cell r="H3608">
            <v>0</v>
          </cell>
        </row>
        <row r="3609">
          <cell r="F3609" t="str">
            <v>IBF_AU_ADMIN_COSTS</v>
          </cell>
          <cell r="G3609" t="str">
            <v>9051090240</v>
          </cell>
          <cell r="H3609">
            <v>0</v>
          </cell>
        </row>
        <row r="3610">
          <cell r="F3610" t="str">
            <v>IBF_AU_ADMIN_COSTS</v>
          </cell>
          <cell r="G3610" t="str">
            <v>9051090250</v>
          </cell>
          <cell r="H3610">
            <v>0</v>
          </cell>
        </row>
        <row r="3611">
          <cell r="F3611" t="str">
            <v>IBF_AU_ADMIN_COSTS</v>
          </cell>
          <cell r="G3611" t="str">
            <v>9051090251</v>
          </cell>
          <cell r="H3611">
            <v>0</v>
          </cell>
        </row>
        <row r="3612">
          <cell r="F3612" t="str">
            <v>IBF_AU_ADMIN_COSTS</v>
          </cell>
          <cell r="G3612" t="str">
            <v>9051090252</v>
          </cell>
          <cell r="H3612">
            <v>0</v>
          </cell>
        </row>
        <row r="3613">
          <cell r="F3613" t="str">
            <v>IBF_AU_ADMIN_COSTS</v>
          </cell>
          <cell r="G3613" t="str">
            <v>9051090260</v>
          </cell>
          <cell r="H3613">
            <v>0</v>
          </cell>
        </row>
        <row r="3614">
          <cell r="F3614" t="str">
            <v>IBF_AU_ADMIN_COSTS</v>
          </cell>
          <cell r="G3614" t="str">
            <v>9051090270</v>
          </cell>
          <cell r="H3614">
            <v>0</v>
          </cell>
        </row>
        <row r="3615">
          <cell r="F3615" t="str">
            <v>IBF_AU_ADMIN_COSTS</v>
          </cell>
          <cell r="G3615" t="str">
            <v>9051090280</v>
          </cell>
          <cell r="H3615">
            <v>0</v>
          </cell>
        </row>
        <row r="3616">
          <cell r="F3616" t="str">
            <v>IBF_AU_ADMIN_COSTS</v>
          </cell>
          <cell r="G3616" t="str">
            <v>9051090290</v>
          </cell>
          <cell r="H3616">
            <v>0</v>
          </cell>
        </row>
        <row r="3617">
          <cell r="F3617" t="str">
            <v>IBF_AU_ADMIN_COSTS</v>
          </cell>
          <cell r="G3617" t="str">
            <v>9051090291</v>
          </cell>
          <cell r="H3617">
            <v>0</v>
          </cell>
        </row>
        <row r="3618">
          <cell r="F3618" t="str">
            <v>IBF_AU_ADMIN_COSTS</v>
          </cell>
          <cell r="G3618" t="str">
            <v>9051090292</v>
          </cell>
          <cell r="H3618">
            <v>0</v>
          </cell>
        </row>
        <row r="3619">
          <cell r="F3619" t="str">
            <v>IBF_AU_ADMIN_COSTS</v>
          </cell>
          <cell r="G3619" t="str">
            <v>9051090295</v>
          </cell>
          <cell r="H3619">
            <v>0</v>
          </cell>
        </row>
        <row r="3620">
          <cell r="F3620" t="str">
            <v>IBF_AU_ADMIN_COSTS</v>
          </cell>
          <cell r="G3620" t="str">
            <v>9051090300</v>
          </cell>
          <cell r="H3620">
            <v>0</v>
          </cell>
        </row>
        <row r="3621">
          <cell r="F3621" t="str">
            <v>IBF_AU_ADMIN_COSTS</v>
          </cell>
          <cell r="G3621" t="str">
            <v>9051090310</v>
          </cell>
          <cell r="H3621">
            <v>0</v>
          </cell>
        </row>
        <row r="3622">
          <cell r="F3622" t="str">
            <v>IBF_AU_ADMIN_COSTS</v>
          </cell>
          <cell r="G3622" t="str">
            <v>9051090315</v>
          </cell>
          <cell r="H3622">
            <v>0</v>
          </cell>
        </row>
        <row r="3623">
          <cell r="F3623" t="str">
            <v>IBF_AU_ADMIN_COSTS</v>
          </cell>
          <cell r="G3623" t="str">
            <v>9051090320</v>
          </cell>
          <cell r="H3623">
            <v>0</v>
          </cell>
        </row>
        <row r="3624">
          <cell r="F3624" t="str">
            <v>IBF_AU_ADMIN_COSTS</v>
          </cell>
          <cell r="G3624" t="str">
            <v>9051090325</v>
          </cell>
          <cell r="H3624">
            <v>0</v>
          </cell>
        </row>
        <row r="3625">
          <cell r="F3625" t="str">
            <v>IBF_AU_ADMIN_COSTS</v>
          </cell>
          <cell r="G3625" t="str">
            <v>9051090330</v>
          </cell>
          <cell r="H3625">
            <v>0</v>
          </cell>
        </row>
        <row r="3626">
          <cell r="F3626" t="str">
            <v>IBF_AU_ADMIN_COSTS</v>
          </cell>
          <cell r="G3626" t="str">
            <v>9051090340</v>
          </cell>
          <cell r="H3626">
            <v>0</v>
          </cell>
        </row>
        <row r="3627">
          <cell r="F3627" t="str">
            <v>IBF_AU_ADMIN_COSTS</v>
          </cell>
          <cell r="G3627" t="str">
            <v>9051090350</v>
          </cell>
          <cell r="H3627">
            <v>0</v>
          </cell>
        </row>
        <row r="3628">
          <cell r="F3628" t="str">
            <v>IBF_AU_ADMIN_COSTS</v>
          </cell>
          <cell r="G3628" t="str">
            <v>9051090355</v>
          </cell>
          <cell r="H3628">
            <v>0</v>
          </cell>
        </row>
        <row r="3629">
          <cell r="F3629" t="str">
            <v>IBF_AU_ADMIN_COSTS</v>
          </cell>
          <cell r="G3629" t="str">
            <v>9051090360</v>
          </cell>
          <cell r="H3629">
            <v>0</v>
          </cell>
        </row>
        <row r="3630">
          <cell r="F3630" t="str">
            <v>IBF_AU_ADMIN_COSTS</v>
          </cell>
          <cell r="G3630" t="str">
            <v>9051090370</v>
          </cell>
          <cell r="H3630">
            <v>0</v>
          </cell>
        </row>
        <row r="3631">
          <cell r="F3631" t="str">
            <v>IBF_AU_ADMIN_COSTS</v>
          </cell>
          <cell r="G3631" t="str">
            <v>9051090390</v>
          </cell>
          <cell r="H3631">
            <v>0</v>
          </cell>
        </row>
        <row r="3632">
          <cell r="F3632" t="str">
            <v>IBF_AU_ADMIN_COSTS</v>
          </cell>
          <cell r="G3632" t="str">
            <v>9052090380</v>
          </cell>
          <cell r="H3632">
            <v>0</v>
          </cell>
        </row>
        <row r="3633">
          <cell r="F3633" t="str">
            <v>IBF_AU_BASE_MGR_FEES</v>
          </cell>
          <cell r="G3633" t="str">
            <v>6110000020</v>
          </cell>
          <cell r="H3633">
            <v>0</v>
          </cell>
        </row>
        <row r="3634">
          <cell r="F3634" t="str">
            <v>IBF_AU_CON_N_EXP</v>
          </cell>
          <cell r="G3634" t="str">
            <v>8110052020</v>
          </cell>
          <cell r="H3634">
            <v>0</v>
          </cell>
        </row>
        <row r="3635">
          <cell r="F3635" t="str">
            <v>IBF_AU_CONS_FEES</v>
          </cell>
          <cell r="G3635" t="str">
            <v>6120110020</v>
          </cell>
          <cell r="H3635">
            <v>0</v>
          </cell>
        </row>
        <row r="3636">
          <cell r="F3636" t="str">
            <v>IBF_AU_CONS_FEES</v>
          </cell>
          <cell r="G3636" t="str">
            <v>6120230020</v>
          </cell>
          <cell r="H3636">
            <v>0</v>
          </cell>
        </row>
        <row r="3637">
          <cell r="F3637" t="str">
            <v>IBF_AU_CONS_FEES</v>
          </cell>
          <cell r="G3637" t="str">
            <v>6125000020</v>
          </cell>
          <cell r="H3637">
            <v>0</v>
          </cell>
        </row>
        <row r="3638">
          <cell r="F3638" t="str">
            <v>IBF_AU_CONS_FEES</v>
          </cell>
          <cell r="G3638" t="str">
            <v>6155201020</v>
          </cell>
          <cell r="H3638">
            <v>0</v>
          </cell>
        </row>
        <row r="3639">
          <cell r="F3639" t="str">
            <v>IBF_AU_CONS_FEES</v>
          </cell>
          <cell r="G3639" t="str">
            <v>6170000010</v>
          </cell>
          <cell r="H3639">
            <v>0</v>
          </cell>
        </row>
        <row r="3640">
          <cell r="F3640" t="str">
            <v>IBF_AU_CONS_FEES</v>
          </cell>
          <cell r="G3640" t="str">
            <v>9041001010</v>
          </cell>
          <cell r="H3640">
            <v>0</v>
          </cell>
        </row>
        <row r="3641">
          <cell r="F3641" t="str">
            <v>IBF_AU_CONS_FEES</v>
          </cell>
          <cell r="G3641" t="str">
            <v>9041002080</v>
          </cell>
          <cell r="H3641">
            <v>0</v>
          </cell>
        </row>
        <row r="3642">
          <cell r="F3642" t="str">
            <v>IBF_AU_CONS_FEES</v>
          </cell>
          <cell r="G3642" t="str">
            <v>9042002090</v>
          </cell>
          <cell r="H3642">
            <v>0</v>
          </cell>
        </row>
        <row r="3643">
          <cell r="F3643" t="str">
            <v>IBF_AU_CONS_FEES</v>
          </cell>
          <cell r="G3643" t="str">
            <v>9042002100</v>
          </cell>
          <cell r="H3643">
            <v>0</v>
          </cell>
        </row>
        <row r="3644">
          <cell r="F3644" t="str">
            <v>IBF_AU_CONS_FEES</v>
          </cell>
          <cell r="G3644" t="str">
            <v>9042002110</v>
          </cell>
          <cell r="H3644">
            <v>0</v>
          </cell>
        </row>
        <row r="3645">
          <cell r="F3645" t="str">
            <v>IBF_AU_CONS_FEES</v>
          </cell>
          <cell r="G3645" t="str">
            <v>9042002120</v>
          </cell>
          <cell r="H3645">
            <v>0</v>
          </cell>
        </row>
        <row r="3646">
          <cell r="F3646" t="str">
            <v>IBF_AU_CONS_FEES</v>
          </cell>
          <cell r="G3646" t="str">
            <v>9042002130</v>
          </cell>
          <cell r="H3646">
            <v>0</v>
          </cell>
        </row>
        <row r="3647">
          <cell r="F3647" t="str">
            <v>IBF_AU_CONS_FEES</v>
          </cell>
          <cell r="G3647" t="str">
            <v>9042002131</v>
          </cell>
          <cell r="H3647">
            <v>0</v>
          </cell>
        </row>
        <row r="3648">
          <cell r="F3648" t="str">
            <v>IBF_AU_CONS_FEES</v>
          </cell>
          <cell r="G3648" t="str">
            <v>9042002140</v>
          </cell>
          <cell r="H3648">
            <v>0</v>
          </cell>
        </row>
        <row r="3649">
          <cell r="F3649" t="str">
            <v>IBF_AU_CONS_FEES</v>
          </cell>
          <cell r="G3649" t="str">
            <v>9046002090</v>
          </cell>
          <cell r="H3649">
            <v>0</v>
          </cell>
        </row>
        <row r="3650">
          <cell r="F3650" t="str">
            <v>IBF_AU_CONS_FEES</v>
          </cell>
          <cell r="G3650" t="str">
            <v>9046002100</v>
          </cell>
          <cell r="H3650">
            <v>0</v>
          </cell>
        </row>
        <row r="3651">
          <cell r="F3651" t="str">
            <v>IBF_AU_CUST_FEES</v>
          </cell>
          <cell r="G3651" t="str">
            <v>9041002030</v>
          </cell>
          <cell r="H3651">
            <v>0</v>
          </cell>
        </row>
        <row r="3652">
          <cell r="F3652" t="str">
            <v>IBF_AU_FX_REVAL</v>
          </cell>
          <cell r="G3652" t="str">
            <v>7024101010</v>
          </cell>
          <cell r="H3652">
            <v>16726.649999999998</v>
          </cell>
        </row>
        <row r="3653">
          <cell r="F3653" t="str">
            <v>IBF_AU_FX_REVAL</v>
          </cell>
          <cell r="G3653" t="str">
            <v>7024102010</v>
          </cell>
          <cell r="H3653">
            <v>-31790.409999999996</v>
          </cell>
        </row>
        <row r="3654">
          <cell r="F3654" t="str">
            <v>IBF_AU_FX_REVAL</v>
          </cell>
          <cell r="G3654" t="str">
            <v>7024201020</v>
          </cell>
          <cell r="H3654">
            <v>0</v>
          </cell>
        </row>
        <row r="3655">
          <cell r="F3655" t="str">
            <v>IBF_AU_FX_REVAL</v>
          </cell>
          <cell r="G3655" t="str">
            <v>9051090400</v>
          </cell>
          <cell r="H3655">
            <v>0</v>
          </cell>
        </row>
        <row r="3656">
          <cell r="F3656" t="str">
            <v>IBF_AU_OPTION</v>
          </cell>
          <cell r="G3656" t="str">
            <v>5021350020</v>
          </cell>
          <cell r="H3656">
            <v>0</v>
          </cell>
        </row>
        <row r="3657">
          <cell r="F3657" t="str">
            <v>IBF_AU_PERF_FEE</v>
          </cell>
          <cell r="G3657" t="str">
            <v>6115000020</v>
          </cell>
          <cell r="H3657">
            <v>0</v>
          </cell>
        </row>
        <row r="3658">
          <cell r="F3658" t="str">
            <v>8010103127</v>
          </cell>
          <cell r="G3658" t="str">
            <v>8010103127</v>
          </cell>
          <cell r="H3658">
            <v>0</v>
          </cell>
        </row>
        <row r="3659">
          <cell r="F3659" t="str">
            <v>IBF_AU_DIV_REV</v>
          </cell>
          <cell r="G3659" t="str">
            <v>8060100020</v>
          </cell>
          <cell r="H3659">
            <v>0</v>
          </cell>
        </row>
        <row r="3660">
          <cell r="F3660" t="str">
            <v>IBF_AU_DIV_REV</v>
          </cell>
          <cell r="G3660" t="str">
            <v>8060200020</v>
          </cell>
          <cell r="H3660">
            <v>0</v>
          </cell>
        </row>
        <row r="3661">
          <cell r="F3661" t="str">
            <v>IBF_AU_GAIN SALE</v>
          </cell>
          <cell r="G3661" t="str">
            <v>8045100020</v>
          </cell>
          <cell r="H3661">
            <v>0</v>
          </cell>
        </row>
        <row r="3662">
          <cell r="F3662" t="str">
            <v>IBF_AU_INT_REV_EXT</v>
          </cell>
          <cell r="G3662" t="str">
            <v>5006101010</v>
          </cell>
          <cell r="H3662">
            <v>0</v>
          </cell>
        </row>
        <row r="3663">
          <cell r="F3663" t="str">
            <v>IBF_AU_INT_REV_EXT</v>
          </cell>
          <cell r="G3663" t="str">
            <v>5006101510</v>
          </cell>
          <cell r="H3663">
            <v>-2576635.42</v>
          </cell>
        </row>
        <row r="3664">
          <cell r="F3664" t="str">
            <v>IBF_AU_INT_REV_EXT</v>
          </cell>
          <cell r="G3664" t="str">
            <v>5006301210</v>
          </cell>
          <cell r="H3664">
            <v>0</v>
          </cell>
        </row>
        <row r="3665">
          <cell r="F3665" t="str">
            <v>IBF_AU_INT_REV_EXT</v>
          </cell>
          <cell r="G3665" t="str">
            <v>5015101010</v>
          </cell>
          <cell r="H3665">
            <v>0</v>
          </cell>
        </row>
        <row r="3666">
          <cell r="F3666" t="str">
            <v>IBF_AU_INT_REV_EXT</v>
          </cell>
          <cell r="G3666" t="str">
            <v>5015102010</v>
          </cell>
          <cell r="H3666">
            <v>0</v>
          </cell>
        </row>
        <row r="3667">
          <cell r="F3667" t="str">
            <v>IBF_AU_INT_REV_EXT</v>
          </cell>
          <cell r="G3667" t="str">
            <v>5015153010</v>
          </cell>
          <cell r="H3667">
            <v>0</v>
          </cell>
        </row>
        <row r="3668">
          <cell r="F3668" t="str">
            <v>IBF_AU_INT_REV_EXT</v>
          </cell>
          <cell r="G3668" t="str">
            <v>5015154010</v>
          </cell>
          <cell r="H3668">
            <v>0</v>
          </cell>
        </row>
        <row r="3669">
          <cell r="F3669" t="str">
            <v>IBF_AU_INT_REV_EXT</v>
          </cell>
          <cell r="G3669" t="str">
            <v>5021151120</v>
          </cell>
          <cell r="H3669">
            <v>0</v>
          </cell>
        </row>
        <row r="3670">
          <cell r="F3670" t="str">
            <v>IBF_AU_CAP_COSTS</v>
          </cell>
          <cell r="G3670" t="str">
            <v>IBF_AU_CAP_COSTS</v>
          </cell>
          <cell r="H3670">
            <v>6555723.4199999999</v>
          </cell>
        </row>
        <row r="3671">
          <cell r="F3671" t="str">
            <v>IBF_AU_INT_REV_EXT</v>
          </cell>
          <cell r="G3671" t="str">
            <v>5024253510</v>
          </cell>
          <cell r="H3671">
            <v>0</v>
          </cell>
        </row>
        <row r="3672">
          <cell r="F3672" t="str">
            <v>IBF_AU_INT_REV_EXT</v>
          </cell>
          <cell r="G3672" t="str">
            <v>5024253515</v>
          </cell>
          <cell r="H3672">
            <v>0</v>
          </cell>
        </row>
        <row r="3673">
          <cell r="F3673" t="str">
            <v>IBF_AU_INT_REV_EXT</v>
          </cell>
          <cell r="G3673" t="str">
            <v>5024254015</v>
          </cell>
          <cell r="H3673">
            <v>0</v>
          </cell>
        </row>
        <row r="3674">
          <cell r="F3674" t="str">
            <v>IBF_AU_INT_REV_EXT</v>
          </cell>
          <cell r="G3674" t="str">
            <v>5025201010</v>
          </cell>
          <cell r="H3674">
            <v>0</v>
          </cell>
        </row>
        <row r="3675">
          <cell r="F3675" t="str">
            <v>IBF_AU_INT_REV_EXT</v>
          </cell>
          <cell r="G3675" t="str">
            <v>5027251015</v>
          </cell>
          <cell r="H3675">
            <v>0</v>
          </cell>
        </row>
        <row r="3676">
          <cell r="F3676" t="str">
            <v>IBF_AU_INT_REV_EXT</v>
          </cell>
          <cell r="G3676" t="str">
            <v>5030101010</v>
          </cell>
          <cell r="H3676">
            <v>0</v>
          </cell>
        </row>
        <row r="3677">
          <cell r="F3677" t="str">
            <v>IBF_AU_INT_REV_EXT</v>
          </cell>
          <cell r="G3677" t="str">
            <v>5034102010</v>
          </cell>
          <cell r="H3677">
            <v>0</v>
          </cell>
        </row>
        <row r="3678">
          <cell r="F3678" t="str">
            <v>IBF_AU_INT_REV_RE</v>
          </cell>
          <cell r="G3678" t="str">
            <v>5024151010</v>
          </cell>
          <cell r="H3678">
            <v>0</v>
          </cell>
        </row>
        <row r="3679">
          <cell r="F3679" t="str">
            <v>IBF_AU_INT_REV_RE</v>
          </cell>
          <cell r="G3679" t="str">
            <v>5039991010</v>
          </cell>
          <cell r="H3679">
            <v>0</v>
          </cell>
        </row>
        <row r="3680">
          <cell r="F3680" t="str">
            <v>IBF_AU_INT_REV_RE</v>
          </cell>
          <cell r="G3680" t="str">
            <v>5039991110</v>
          </cell>
          <cell r="H3680">
            <v>0</v>
          </cell>
        </row>
        <row r="3681">
          <cell r="F3681" t="str">
            <v>IBF_AU_INT_REV_RE</v>
          </cell>
          <cell r="G3681" t="str">
            <v>5039991210</v>
          </cell>
          <cell r="H3681">
            <v>0</v>
          </cell>
        </row>
        <row r="3682">
          <cell r="F3682" t="str">
            <v>IBF_AU_JV_SHARE</v>
          </cell>
          <cell r="G3682" t="str">
            <v>8056201020</v>
          </cell>
          <cell r="H3682">
            <v>0</v>
          </cell>
        </row>
        <row r="3683">
          <cell r="F3683" t="str">
            <v>IBF_AU_JV_SHARE</v>
          </cell>
          <cell r="G3683" t="str">
            <v>8057202120</v>
          </cell>
          <cell r="H3683">
            <v>0</v>
          </cell>
        </row>
        <row r="3684">
          <cell r="F3684" t="str">
            <v>IBF_AU_OTHER_REV</v>
          </cell>
          <cell r="G3684" t="str">
            <v>6010000020</v>
          </cell>
          <cell r="H3684">
            <v>0</v>
          </cell>
        </row>
        <row r="3685">
          <cell r="F3685" t="str">
            <v>IBF_AU_OTHER_REV</v>
          </cell>
          <cell r="G3685" t="str">
            <v>6011100020</v>
          </cell>
          <cell r="H3685">
            <v>0</v>
          </cell>
        </row>
        <row r="3686">
          <cell r="F3686" t="str">
            <v>IBF_AU_OTHER_REV</v>
          </cell>
          <cell r="G3686" t="str">
            <v>6050000020</v>
          </cell>
          <cell r="H3686">
            <v>0</v>
          </cell>
        </row>
        <row r="3687">
          <cell r="F3687" t="str">
            <v>IBF_AU_OTHER_REV</v>
          </cell>
          <cell r="G3687" t="str">
            <v>6055401220</v>
          </cell>
          <cell r="H3687">
            <v>0</v>
          </cell>
        </row>
        <row r="3688">
          <cell r="F3688" t="str">
            <v>IBF_AU_OTHER_REV</v>
          </cell>
          <cell r="G3688" t="str">
            <v>6055402420</v>
          </cell>
          <cell r="H3688">
            <v>0</v>
          </cell>
        </row>
        <row r="3689">
          <cell r="F3689" t="str">
            <v>IBF_AU_OTHER_REV</v>
          </cell>
          <cell r="G3689" t="str">
            <v>6070000020</v>
          </cell>
          <cell r="H3689">
            <v>-1317402.1399999999</v>
          </cell>
        </row>
        <row r="3690">
          <cell r="F3690" t="str">
            <v>IBF_AU_OTHER_REV</v>
          </cell>
          <cell r="G3690" t="str">
            <v>6095990020</v>
          </cell>
          <cell r="H3690">
            <v>0</v>
          </cell>
        </row>
        <row r="3691">
          <cell r="F3691" t="str">
            <v>IBF_AU_OTHER_REV</v>
          </cell>
          <cell r="G3691" t="str">
            <v>6116100020</v>
          </cell>
          <cell r="H3691">
            <v>0</v>
          </cell>
        </row>
        <row r="3692">
          <cell r="F3692" t="str">
            <v>IBF_AU_OTHER_REV</v>
          </cell>
          <cell r="G3692" t="str">
            <v>6116130020</v>
          </cell>
          <cell r="H3692">
            <v>0</v>
          </cell>
        </row>
        <row r="3693">
          <cell r="F3693" t="str">
            <v>IBF_AU_OTHER_REV</v>
          </cell>
          <cell r="G3693" t="str">
            <v>6195990020</v>
          </cell>
          <cell r="H3693">
            <v>0</v>
          </cell>
        </row>
        <row r="3694">
          <cell r="F3694" t="str">
            <v>IBF_AU_OTHER_REV</v>
          </cell>
          <cell r="G3694" t="str">
            <v>7009101110</v>
          </cell>
          <cell r="H3694">
            <v>0</v>
          </cell>
        </row>
        <row r="3695">
          <cell r="F3695" t="str">
            <v>IBF_AU_OTHER_REV</v>
          </cell>
          <cell r="G3695" t="str">
            <v>7015102120</v>
          </cell>
          <cell r="H3695">
            <v>0</v>
          </cell>
        </row>
        <row r="3696">
          <cell r="F3696" t="str">
            <v>IBF_AU_OTHER_REV</v>
          </cell>
          <cell r="G3696" t="str">
            <v>7021101020</v>
          </cell>
          <cell r="H3696">
            <v>0</v>
          </cell>
        </row>
        <row r="3697">
          <cell r="F3697" t="str">
            <v>IBF_AU_UTIL_REV</v>
          </cell>
          <cell r="G3697" t="str">
            <v>8010000020</v>
          </cell>
          <cell r="H3697">
            <v>0</v>
          </cell>
        </row>
        <row r="3698">
          <cell r="F3698" t="str">
            <v>IBF_AU_OTHER_REV</v>
          </cell>
          <cell r="G3698" t="str">
            <v>8010000270</v>
          </cell>
          <cell r="H3698">
            <v>0</v>
          </cell>
        </row>
        <row r="3699">
          <cell r="F3699" t="str">
            <v>IBF_AU_OTHER_REV</v>
          </cell>
          <cell r="G3699" t="str">
            <v>8010022000</v>
          </cell>
          <cell r="H3699">
            <v>0</v>
          </cell>
        </row>
        <row r="3700">
          <cell r="F3700" t="str">
            <v>IBF_AU_OTHER_REV</v>
          </cell>
          <cell r="G3700" t="str">
            <v>8010022100</v>
          </cell>
          <cell r="H3700">
            <v>0</v>
          </cell>
        </row>
        <row r="3701">
          <cell r="F3701" t="str">
            <v>IBF_AU_OTHER_REV</v>
          </cell>
          <cell r="G3701" t="str">
            <v>8010022200</v>
          </cell>
          <cell r="H3701">
            <v>0</v>
          </cell>
        </row>
        <row r="3702">
          <cell r="F3702" t="str">
            <v>IBF_AU_OTHER_REV</v>
          </cell>
          <cell r="G3702" t="str">
            <v>8010300020</v>
          </cell>
          <cell r="H3702">
            <v>0</v>
          </cell>
        </row>
        <row r="3703">
          <cell r="F3703" t="str">
            <v>IBF_AU_OTHER_REV</v>
          </cell>
          <cell r="G3703" t="str">
            <v>8030201020</v>
          </cell>
          <cell r="H3703">
            <v>0</v>
          </cell>
        </row>
        <row r="3704">
          <cell r="F3704" t="str">
            <v>IBF_AU_OTHER_REV</v>
          </cell>
          <cell r="G3704" t="str">
            <v>8030251020</v>
          </cell>
          <cell r="H3704">
            <v>0</v>
          </cell>
        </row>
        <row r="3705">
          <cell r="F3705" t="str">
            <v>IBF_AU_OTHER_REV</v>
          </cell>
          <cell r="G3705" t="str">
            <v>8030301020</v>
          </cell>
          <cell r="H3705">
            <v>0</v>
          </cell>
        </row>
        <row r="3706">
          <cell r="F3706" t="str">
            <v>IBF_AU_OTHER_REV</v>
          </cell>
          <cell r="G3706" t="str">
            <v>8032302020</v>
          </cell>
          <cell r="H3706">
            <v>0</v>
          </cell>
        </row>
        <row r="3707">
          <cell r="F3707" t="str">
            <v>IBF_AU_OTHER_REV</v>
          </cell>
          <cell r="G3707" t="str">
            <v>8032303030</v>
          </cell>
          <cell r="H3707">
            <v>0</v>
          </cell>
        </row>
        <row r="3708">
          <cell r="F3708" t="str">
            <v>IBF_AU_OTHER_REV</v>
          </cell>
          <cell r="G3708" t="str">
            <v>8069992000</v>
          </cell>
          <cell r="H3708">
            <v>0</v>
          </cell>
        </row>
        <row r="3709">
          <cell r="F3709" t="str">
            <v>IBF_AU_OTHER_REV</v>
          </cell>
          <cell r="G3709" t="str">
            <v>9719992000</v>
          </cell>
          <cell r="H3709">
            <v>0</v>
          </cell>
        </row>
        <row r="3710">
          <cell r="F3710" t="str">
            <v>IBF_AU_RENTAL</v>
          </cell>
          <cell r="G3710" t="str">
            <v>8010101020</v>
          </cell>
          <cell r="H3710">
            <v>0</v>
          </cell>
        </row>
        <row r="3711">
          <cell r="F3711" t="str">
            <v>IBF_AU_RENTAL</v>
          </cell>
          <cell r="G3711" t="str">
            <v>8010101030</v>
          </cell>
          <cell r="H3711">
            <v>0</v>
          </cell>
        </row>
        <row r="3712">
          <cell r="F3712" t="str">
            <v>IBF_AU_RENTAL</v>
          </cell>
          <cell r="G3712" t="str">
            <v>8010101120</v>
          </cell>
          <cell r="H3712">
            <v>0</v>
          </cell>
        </row>
        <row r="3713">
          <cell r="F3713" t="str">
            <v>IBF_AU_RENTAL</v>
          </cell>
          <cell r="G3713" t="str">
            <v>8010101220</v>
          </cell>
          <cell r="H3713">
            <v>0</v>
          </cell>
        </row>
        <row r="3714">
          <cell r="F3714" t="str">
            <v>IBF_AU_RENTAL</v>
          </cell>
          <cell r="G3714" t="str">
            <v>8010101320</v>
          </cell>
          <cell r="H3714">
            <v>0</v>
          </cell>
        </row>
        <row r="3715">
          <cell r="F3715" t="str">
            <v>IBF_AU_RENTAL</v>
          </cell>
          <cell r="G3715" t="str">
            <v>9021001013</v>
          </cell>
          <cell r="H3715">
            <v>0</v>
          </cell>
        </row>
        <row r="3716">
          <cell r="F3716" t="str">
            <v>IBF_AU_SALES_REV</v>
          </cell>
          <cell r="G3716" t="str">
            <v>IBF_AU_SALES_OTH</v>
          </cell>
          <cell r="H3716">
            <v>0</v>
          </cell>
        </row>
        <row r="3717">
          <cell r="F3717" t="str">
            <v>IBF_AU_SALES_REV</v>
          </cell>
          <cell r="G3717" t="str">
            <v>IBF_AU_SALES_OTH</v>
          </cell>
          <cell r="H3717">
            <v>0</v>
          </cell>
        </row>
        <row r="3718">
          <cell r="F3718" t="str">
            <v>IBF_AU_SALES_REV</v>
          </cell>
          <cell r="G3718" t="str">
            <v>IBF_AU_SALES_OTH</v>
          </cell>
          <cell r="H3718">
            <v>0</v>
          </cell>
        </row>
        <row r="3719">
          <cell r="F3719" t="str">
            <v>IBF_AU_SALES_REV</v>
          </cell>
          <cell r="G3719" t="str">
            <v>IBF_AU_CABLE</v>
          </cell>
          <cell r="H3719">
            <v>0</v>
          </cell>
        </row>
        <row r="3720">
          <cell r="F3720" t="str">
            <v>IBF_AU_SALES_REV</v>
          </cell>
          <cell r="G3720" t="str">
            <v>IBF_AU_CABLE</v>
          </cell>
          <cell r="H3720">
            <v>0</v>
          </cell>
        </row>
        <row r="3721">
          <cell r="F3721" t="str">
            <v>IBF_AU_SALES_REV</v>
          </cell>
          <cell r="G3721" t="str">
            <v>IBF_AU_CABLE</v>
          </cell>
          <cell r="H3721">
            <v>0</v>
          </cell>
        </row>
        <row r="3722">
          <cell r="F3722" t="str">
            <v>IBF_AU_SALES_REV</v>
          </cell>
          <cell r="G3722" t="str">
            <v>IBF_AU_CABLE</v>
          </cell>
          <cell r="H3722">
            <v>0</v>
          </cell>
        </row>
        <row r="3723">
          <cell r="F3723" t="str">
            <v>IBF_AU_SALES_REV</v>
          </cell>
          <cell r="G3723" t="str">
            <v>IBF_AU_CABLE</v>
          </cell>
          <cell r="H3723">
            <v>0</v>
          </cell>
        </row>
        <row r="3724">
          <cell r="F3724" t="str">
            <v>IBF_AU_SALES_REV</v>
          </cell>
          <cell r="G3724" t="str">
            <v>IBF_AU_CABLE</v>
          </cell>
          <cell r="H3724">
            <v>0</v>
          </cell>
        </row>
        <row r="3725">
          <cell r="F3725" t="str">
            <v>IBF_AU_SALES_REV</v>
          </cell>
          <cell r="G3725" t="str">
            <v>IBF_AU_CABLE</v>
          </cell>
          <cell r="H3725">
            <v>0</v>
          </cell>
        </row>
        <row r="3726">
          <cell r="F3726" t="str">
            <v>IBF_AU_SALES_REV</v>
          </cell>
          <cell r="G3726" t="str">
            <v>IBF_AU_CABLE</v>
          </cell>
          <cell r="H3726">
            <v>0</v>
          </cell>
        </row>
        <row r="3727">
          <cell r="F3727" t="str">
            <v>IBF_AU_SALES_REV</v>
          </cell>
          <cell r="G3727" t="str">
            <v>IBF_AU_CABLE</v>
          </cell>
          <cell r="H3727">
            <v>0</v>
          </cell>
        </row>
        <row r="3728">
          <cell r="F3728" t="str">
            <v>IBF_AU_SALES_REV</v>
          </cell>
          <cell r="G3728" t="str">
            <v>IBF_AU_CABLE</v>
          </cell>
          <cell r="H3728">
            <v>0</v>
          </cell>
        </row>
        <row r="3729">
          <cell r="F3729" t="str">
            <v>IBF_AU_SALES_REV</v>
          </cell>
          <cell r="G3729" t="str">
            <v>IBF_AU_CABLE</v>
          </cell>
          <cell r="H3729">
            <v>0</v>
          </cell>
        </row>
        <row r="3730">
          <cell r="F3730" t="str">
            <v>IBF_AU_SALES_REV</v>
          </cell>
          <cell r="G3730" t="str">
            <v>IBF_AU_CABLE</v>
          </cell>
          <cell r="H3730">
            <v>0</v>
          </cell>
        </row>
        <row r="3731">
          <cell r="F3731" t="str">
            <v>IBF_AU_SALES_REV</v>
          </cell>
          <cell r="G3731" t="str">
            <v>IBF_AU_CABLE</v>
          </cell>
          <cell r="H3731">
            <v>0</v>
          </cell>
        </row>
        <row r="3732">
          <cell r="F3732" t="str">
            <v>IBF_AU_SALES_REV</v>
          </cell>
          <cell r="G3732" t="str">
            <v>IBF_AU_NEWSPAPER</v>
          </cell>
          <cell r="H3732">
            <v>0</v>
          </cell>
        </row>
        <row r="3733">
          <cell r="F3733" t="str">
            <v>IBF_AU_SALES_REV</v>
          </cell>
          <cell r="G3733" t="str">
            <v>IBF_AU_NEWSPAPER</v>
          </cell>
          <cell r="H3733">
            <v>0</v>
          </cell>
        </row>
        <row r="3734">
          <cell r="F3734" t="str">
            <v>IBF_AU_SALES_REV</v>
          </cell>
          <cell r="G3734" t="str">
            <v>IBF_AU_NEWSPAPER</v>
          </cell>
          <cell r="H3734">
            <v>0</v>
          </cell>
        </row>
        <row r="3735">
          <cell r="F3735" t="str">
            <v>IBF_AU_SALES_REV</v>
          </cell>
          <cell r="G3735" t="str">
            <v>IBF_AU_NEWSPAPER</v>
          </cell>
          <cell r="H3735">
            <v>0</v>
          </cell>
        </row>
        <row r="3736">
          <cell r="F3736" t="str">
            <v>IBF_AU_SALES_REV</v>
          </cell>
          <cell r="G3736" t="str">
            <v>IBF_AU_NEWSPAPER</v>
          </cell>
          <cell r="H3736">
            <v>0</v>
          </cell>
        </row>
        <row r="3737">
          <cell r="F3737" t="str">
            <v>IBF_AU_SALES_REV</v>
          </cell>
          <cell r="G3737" t="str">
            <v>IBF_AU_NEWSPAPER</v>
          </cell>
          <cell r="H3737">
            <v>0</v>
          </cell>
        </row>
        <row r="3738">
          <cell r="F3738" t="str">
            <v>IBF_AU_SALES_REV</v>
          </cell>
          <cell r="G3738" t="str">
            <v>IBF_AU_FREETOAIR</v>
          </cell>
          <cell r="H3738">
            <v>0</v>
          </cell>
        </row>
        <row r="3739">
          <cell r="F3739" t="str">
            <v>IBF_AU_SALES_REV</v>
          </cell>
          <cell r="G3739" t="str">
            <v>IBF_AU_FREETOAIR</v>
          </cell>
          <cell r="H3739">
            <v>0</v>
          </cell>
        </row>
        <row r="3740">
          <cell r="F3740" t="str">
            <v>IBF_AU_SALES_REV</v>
          </cell>
          <cell r="G3740" t="str">
            <v>IBF_AU_FREETOAIR</v>
          </cell>
          <cell r="H3740">
            <v>0</v>
          </cell>
        </row>
        <row r="3741">
          <cell r="F3741" t="str">
            <v>IBF_AU_SALES_REV</v>
          </cell>
          <cell r="G3741" t="str">
            <v>IBF_AU_FREETOAIR</v>
          </cell>
          <cell r="H3741">
            <v>0</v>
          </cell>
        </row>
        <row r="3742">
          <cell r="F3742" t="str">
            <v>IBF_AU_SALES_REV</v>
          </cell>
          <cell r="G3742" t="str">
            <v>IBF_AU_FREETOAIR</v>
          </cell>
          <cell r="H3742">
            <v>0</v>
          </cell>
        </row>
        <row r="3743">
          <cell r="F3743" t="str">
            <v>IBF_AU_SALES_REV</v>
          </cell>
          <cell r="G3743" t="str">
            <v>IBF_AU_FREETOAIR</v>
          </cell>
          <cell r="H3743">
            <v>0</v>
          </cell>
        </row>
        <row r="3744">
          <cell r="F3744" t="str">
            <v>IBF_AU_SALES_REV</v>
          </cell>
          <cell r="G3744" t="str">
            <v>IBF_AU_FREETOAIR</v>
          </cell>
          <cell r="H3744">
            <v>0</v>
          </cell>
        </row>
        <row r="3745">
          <cell r="F3745" t="str">
            <v>IBF_AU_SALES_REV</v>
          </cell>
          <cell r="G3745" t="str">
            <v>IBF_AU_FREETOAIR</v>
          </cell>
          <cell r="H3745">
            <v>0</v>
          </cell>
        </row>
        <row r="3746">
          <cell r="F3746" t="str">
            <v>IBF_AU_SALES_REV</v>
          </cell>
          <cell r="G3746" t="str">
            <v>IBF_AU_FREETOAIR</v>
          </cell>
          <cell r="H3746">
            <v>0</v>
          </cell>
        </row>
        <row r="3747">
          <cell r="F3747" t="str">
            <v>IBF_AU_SALES_REV</v>
          </cell>
          <cell r="G3747" t="str">
            <v>IBF_AU_FREETOAIR</v>
          </cell>
          <cell r="H3747">
            <v>0</v>
          </cell>
        </row>
        <row r="3748">
          <cell r="F3748" t="str">
            <v>IBF_AU_SALES_REV</v>
          </cell>
          <cell r="G3748" t="str">
            <v>IBF_AU_FREETOAIR</v>
          </cell>
          <cell r="H3748">
            <v>0</v>
          </cell>
        </row>
        <row r="3749">
          <cell r="F3749" t="str">
            <v>IBF_AU_SALES_REV</v>
          </cell>
          <cell r="G3749" t="str">
            <v>IBF_AU_FREETOAIR</v>
          </cell>
          <cell r="H3749">
            <v>0</v>
          </cell>
        </row>
        <row r="3750">
          <cell r="F3750" t="str">
            <v>IBF_AU_SALES_REV</v>
          </cell>
          <cell r="G3750" t="str">
            <v>IBF_AU_SALES_OTH</v>
          </cell>
          <cell r="H3750">
            <v>0</v>
          </cell>
        </row>
        <row r="3751">
          <cell r="F3751" t="str">
            <v>IBF_AU_TOLL_REV</v>
          </cell>
          <cell r="G3751" t="str">
            <v>8010101520</v>
          </cell>
          <cell r="H3751">
            <v>0</v>
          </cell>
        </row>
        <row r="3752">
          <cell r="F3752" t="str">
            <v>IBF_AU_UTIL_REV</v>
          </cell>
          <cell r="G3752" t="str">
            <v>8010450020</v>
          </cell>
          <cell r="H3752">
            <v>0</v>
          </cell>
        </row>
        <row r="3753">
          <cell r="F3753" t="str">
            <v>IBF_AU_UTIL_REV</v>
          </cell>
          <cell r="G3753" t="str">
            <v>8010450021</v>
          </cell>
          <cell r="H3753">
            <v>0</v>
          </cell>
        </row>
        <row r="3754">
          <cell r="F3754" t="str">
            <v>IBF_AU_UTIL_REV</v>
          </cell>
          <cell r="G3754" t="str">
            <v>8010450022</v>
          </cell>
          <cell r="H3754">
            <v>-204455960.16</v>
          </cell>
        </row>
        <row r="3755">
          <cell r="F3755" t="str">
            <v>IBF_AU_UTIL_REV</v>
          </cell>
          <cell r="G3755" t="str">
            <v>8010450023</v>
          </cell>
          <cell r="H3755">
            <v>0</v>
          </cell>
        </row>
        <row r="3756">
          <cell r="F3756" t="str">
            <v>IBF_AU_OTHER_REV</v>
          </cell>
          <cell r="G3756" t="str">
            <v>8010450024</v>
          </cell>
          <cell r="H3756">
            <v>-6544182.3600000003</v>
          </cell>
        </row>
        <row r="3757">
          <cell r="F3757" t="str">
            <v>IBF_AU_FX_EFFECT</v>
          </cell>
          <cell r="G3757" t="str">
            <v>8032103120</v>
          </cell>
          <cell r="H3757">
            <v>0</v>
          </cell>
        </row>
        <row r="3758">
          <cell r="F3758" t="str">
            <v>IBF_AU_FX_EFFECT</v>
          </cell>
          <cell r="G3758" t="str">
            <v>8032203120</v>
          </cell>
          <cell r="H3758">
            <v>0</v>
          </cell>
        </row>
        <row r="3759">
          <cell r="F3759" t="str">
            <v>IBF_AU_FX_EFFECT</v>
          </cell>
          <cell r="G3759" t="str">
            <v>8032303020</v>
          </cell>
          <cell r="H3759">
            <v>0</v>
          </cell>
        </row>
        <row r="3760">
          <cell r="F3760" t="str">
            <v>IBF_AU_REVALS_IB_ASS</v>
          </cell>
          <cell r="G3760" t="str">
            <v>8032301020</v>
          </cell>
          <cell r="H3760">
            <v>0</v>
          </cell>
        </row>
        <row r="3761">
          <cell r="F3761" t="str">
            <v>IBF_AU_REVALS_LIST</v>
          </cell>
          <cell r="G3761" t="str">
            <v>8031101020</v>
          </cell>
          <cell r="H3761">
            <v>0</v>
          </cell>
        </row>
        <row r="3762">
          <cell r="F3762" t="str">
            <v>IBF_AU_REVALS_LIST</v>
          </cell>
          <cell r="G3762" t="str">
            <v>8032101120</v>
          </cell>
          <cell r="H3762">
            <v>0</v>
          </cell>
        </row>
        <row r="3763">
          <cell r="F3763" t="str">
            <v>IBF_AU_REVALS_UNLIST</v>
          </cell>
          <cell r="G3763" t="str">
            <v>8031201020</v>
          </cell>
          <cell r="H3763">
            <v>0</v>
          </cell>
        </row>
        <row r="3764">
          <cell r="F3764" t="str">
            <v>IBF_AU_REVALS_UNLIST</v>
          </cell>
          <cell r="G3764" t="str">
            <v>8056101030</v>
          </cell>
          <cell r="H3764">
            <v>0</v>
          </cell>
        </row>
        <row r="3765">
          <cell r="F3765" t="str">
            <v>IBF_AU_REVALS_UNLIST</v>
          </cell>
          <cell r="G3765" t="str">
            <v>8131201020</v>
          </cell>
          <cell r="H376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>
        <row r="6">
          <cell r="H6">
            <v>5</v>
          </cell>
        </row>
        <row r="9">
          <cell r="H9">
            <v>0.11</v>
          </cell>
        </row>
        <row r="11">
          <cell r="H11">
            <v>2004</v>
          </cell>
        </row>
        <row r="12">
          <cell r="H12">
            <v>2003</v>
          </cell>
        </row>
        <row r="15">
          <cell r="H15">
            <v>2.5999999999999999E-2</v>
          </cell>
        </row>
        <row r="16">
          <cell r="H16">
            <v>-7.0000000000000001E-3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>
        <row r="31">
          <cell r="D31">
            <v>1.6667000000000001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>
        <row r="111">
          <cell r="D111" t="str">
            <v>Nominal $ million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U23">
            <v>-2.5094477057790821E-2</v>
          </cell>
        </row>
      </sheetData>
      <sheetData sheetId="25"/>
      <sheetData sheetId="26">
        <row r="121">
          <cell r="AC121">
            <v>0.10486141660579915</v>
          </cell>
          <cell r="AE121">
            <v>-0.16422754789835256</v>
          </cell>
          <cell r="AF121">
            <v>-0.23225779105281494</v>
          </cell>
          <cell r="AG121">
            <v>-0.28168224549325038</v>
          </cell>
          <cell r="AH121">
            <v>-0.36601990947754914</v>
          </cell>
        </row>
        <row r="127">
          <cell r="AE127">
            <v>205.29678586705859</v>
          </cell>
          <cell r="AF127">
            <v>184.8575179181567</v>
          </cell>
          <cell r="AG127">
            <v>166.45317551588803</v>
          </cell>
          <cell r="AH127">
            <v>149.88116226325531</v>
          </cell>
        </row>
      </sheetData>
      <sheetData sheetId="27"/>
      <sheetData sheetId="28"/>
      <sheetData sheetId="29"/>
      <sheetData sheetId="30"/>
      <sheetData sheetId="31"/>
      <sheetData sheetId="32">
        <row r="296"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0.31857304894067728</v>
          </cell>
          <cell r="AD296">
            <v>0.74373456926055825</v>
          </cell>
        </row>
        <row r="297"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0.31857304891568083</v>
          </cell>
          <cell r="AD297">
            <v>0.74373456911059221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APA EDD Analysis Graphs"/>
      <sheetName val="SA APA EDD Analysis"/>
      <sheetName val="Input &amp; Calcs"/>
      <sheetName val="Volume Analysis"/>
      <sheetName val="Volume Analysis (2)"/>
    </sheetNames>
    <sheetDataSet>
      <sheetData sheetId="0"/>
      <sheetData sheetId="1">
        <row r="24">
          <cell r="F24">
            <v>7302.2275230557225</v>
          </cell>
        </row>
      </sheetData>
      <sheetData sheetId="2">
        <row r="13">
          <cell r="BD13" t="str">
            <v>Normalisation of Demand per Connection/Demand by Customer Class | EDD</v>
          </cell>
        </row>
        <row r="14">
          <cell r="BD14" t="str">
            <v>FY</v>
          </cell>
          <cell r="BQ14" t="str">
            <v>Normalised Demand per Connection | Linearisation</v>
          </cell>
          <cell r="BR14" t="str">
            <v>Commercial Demand</v>
          </cell>
        </row>
        <row r="15">
          <cell r="BD15">
            <v>1999</v>
          </cell>
          <cell r="BQ15">
            <v>351.9305795005788</v>
          </cell>
          <cell r="BR15">
            <v>2729591</v>
          </cell>
        </row>
        <row r="16">
          <cell r="BD16">
            <v>2000</v>
          </cell>
          <cell r="BQ16">
            <v>342.83878579167856</v>
          </cell>
          <cell r="BR16">
            <v>2667376</v>
          </cell>
        </row>
        <row r="17">
          <cell r="BD17">
            <v>2001</v>
          </cell>
          <cell r="BQ17">
            <v>338.38997415913832</v>
          </cell>
          <cell r="BR17">
            <v>2638755</v>
          </cell>
        </row>
        <row r="18">
          <cell r="BD18">
            <v>2002</v>
          </cell>
          <cell r="BQ18">
            <v>332.05855752595733</v>
          </cell>
          <cell r="BR18">
            <v>2689714</v>
          </cell>
        </row>
        <row r="19">
          <cell r="BD19">
            <v>2003</v>
          </cell>
          <cell r="BQ19">
            <v>338.49839937171475</v>
          </cell>
          <cell r="BR19">
            <v>2703859</v>
          </cell>
        </row>
        <row r="20">
          <cell r="BD20">
            <v>2004</v>
          </cell>
          <cell r="BQ20">
            <v>340.94213502747124</v>
          </cell>
          <cell r="BR20">
            <v>2855567</v>
          </cell>
        </row>
        <row r="21">
          <cell r="BD21">
            <v>2005</v>
          </cell>
          <cell r="BQ21">
            <v>312.70561171860601</v>
          </cell>
          <cell r="BR21">
            <v>2911225</v>
          </cell>
        </row>
        <row r="22">
          <cell r="BD22">
            <v>2006</v>
          </cell>
          <cell r="BQ22">
            <v>310.46782145892701</v>
          </cell>
          <cell r="BR22">
            <v>2938666</v>
          </cell>
        </row>
        <row r="23">
          <cell r="BD23">
            <v>2007</v>
          </cell>
          <cell r="BQ23">
            <v>314.05356650007815</v>
          </cell>
          <cell r="BR23">
            <v>2889074</v>
          </cell>
        </row>
        <row r="24">
          <cell r="BD24">
            <v>2008</v>
          </cell>
          <cell r="BQ24">
            <v>320.77336624401744</v>
          </cell>
          <cell r="BR24">
            <v>3000956</v>
          </cell>
        </row>
        <row r="25">
          <cell r="BD25">
            <v>2009</v>
          </cell>
          <cell r="BQ25">
            <v>306.97619188827457</v>
          </cell>
          <cell r="BR25">
            <v>3046571</v>
          </cell>
        </row>
        <row r="26">
          <cell r="BD26">
            <v>2010</v>
          </cell>
          <cell r="BQ26">
            <v>310.56575862658383</v>
          </cell>
          <cell r="BR26">
            <v>3033097</v>
          </cell>
        </row>
        <row r="27">
          <cell r="BD27">
            <v>2011</v>
          </cell>
          <cell r="BQ27">
            <v>301.62357968228656</v>
          </cell>
          <cell r="BR27">
            <v>3215868.9999999995</v>
          </cell>
        </row>
        <row r="28">
          <cell r="BD28">
            <v>2012</v>
          </cell>
          <cell r="BQ28">
            <v>301.22875102597334</v>
          </cell>
          <cell r="BR28">
            <v>3028984</v>
          </cell>
        </row>
        <row r="29">
          <cell r="BD29">
            <v>2013</v>
          </cell>
          <cell r="BQ29">
            <v>306.53140864593399</v>
          </cell>
          <cell r="BR29">
            <v>3068923</v>
          </cell>
        </row>
        <row r="30">
          <cell r="BD30">
            <v>2014</v>
          </cell>
          <cell r="BQ30">
            <v>301.15889681902485</v>
          </cell>
          <cell r="BR30">
            <v>3007967.122</v>
          </cell>
        </row>
        <row r="31">
          <cell r="BD31">
            <v>2015</v>
          </cell>
          <cell r="BQ31">
            <v>289.1847681563043</v>
          </cell>
          <cell r="BR31">
            <v>3125723.426</v>
          </cell>
        </row>
        <row r="32">
          <cell r="BD32">
            <v>2016</v>
          </cell>
          <cell r="BQ32">
            <v>298.2442474494689</v>
          </cell>
          <cell r="BR32">
            <v>3159102.6669999999</v>
          </cell>
        </row>
        <row r="33">
          <cell r="BD33">
            <v>2017</v>
          </cell>
          <cell r="BQ33">
            <v>289.35176741322027</v>
          </cell>
          <cell r="BR33">
            <v>3315776.2409999999</v>
          </cell>
        </row>
        <row r="34">
          <cell r="BD34">
            <v>2018</v>
          </cell>
          <cell r="BQ34">
            <v>290.98271339707298</v>
          </cell>
          <cell r="BR34">
            <v>3266218.7739999993</v>
          </cell>
        </row>
        <row r="43">
          <cell r="BD43"/>
          <cell r="BQ43"/>
          <cell r="BR43"/>
        </row>
        <row r="44">
          <cell r="BD44"/>
          <cell r="BQ44"/>
          <cell r="BR44"/>
        </row>
        <row r="45">
          <cell r="BD45"/>
          <cell r="BQ45"/>
          <cell r="BR45"/>
        </row>
        <row r="46">
          <cell r="BD46"/>
          <cell r="BQ46"/>
          <cell r="BR46"/>
        </row>
        <row r="47">
          <cell r="BD47"/>
          <cell r="BQ47"/>
          <cell r="BR47"/>
        </row>
        <row r="48">
          <cell r="BD48"/>
          <cell r="BQ48"/>
          <cell r="BR48"/>
        </row>
      </sheetData>
      <sheetData sheetId="3">
        <row r="8">
          <cell r="G8">
            <v>3211169.0778000001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</sheetNames>
    <sheetDataSet>
      <sheetData sheetId="0"/>
      <sheetData sheetId="1"/>
      <sheetData sheetId="2">
        <row r="1">
          <cell r="A1" t="str">
            <v>Pers.no.</v>
          </cell>
        </row>
      </sheetData>
      <sheetData sheetId="3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/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/>
          <cell r="E941"/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/>
          <cell r="E1372"/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/>
          <cell r="E1411"/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Amount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00006802</v>
          </cell>
          <cell r="B2" t="str">
            <v>Falkingham David</v>
          </cell>
          <cell r="C2" t="str">
            <v>TCR Reportable</v>
          </cell>
          <cell r="D2">
            <v>71858.072</v>
          </cell>
          <cell r="E2" t="str">
            <v>AUD5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00006783</v>
          </cell>
          <cell r="B3" t="str">
            <v>Porter Timothy</v>
          </cell>
          <cell r="C3" t="str">
            <v>TCR Reportable</v>
          </cell>
          <cell r="D3">
            <v>63772.851999999999</v>
          </cell>
          <cell r="E3" t="str">
            <v>AUD5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 Scott</v>
          </cell>
          <cell r="C4" t="str">
            <v>TCR Reportable</v>
          </cell>
          <cell r="D4">
            <v>63772.851999999999</v>
          </cell>
          <cell r="E4" t="str">
            <v>AUD5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00006778</v>
          </cell>
          <cell r="B5" t="str">
            <v>Whelan Peter</v>
          </cell>
          <cell r="C5" t="str">
            <v>TCR Accum Notational Pkge</v>
          </cell>
          <cell r="D5">
            <v>143539</v>
          </cell>
          <cell r="E5" t="str">
            <v>AUD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00006486</v>
          </cell>
          <cell r="B6" t="str">
            <v>Beech Mark</v>
          </cell>
          <cell r="C6" t="str">
            <v>TCR Accum Notational Pkge</v>
          </cell>
          <cell r="D6">
            <v>173526</v>
          </cell>
          <cell r="E6" t="str">
            <v>AUD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00007037</v>
          </cell>
          <cell r="B7" t="str">
            <v>Mafaakher Fakhreddin</v>
          </cell>
          <cell r="C7" t="str">
            <v>TCR DB Notational Package</v>
          </cell>
          <cell r="D7">
            <v>119857</v>
          </cell>
          <cell r="E7" t="str">
            <v>AUD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00006979</v>
          </cell>
          <cell r="B8" t="str">
            <v>Twentyman Craig</v>
          </cell>
          <cell r="C8" t="str">
            <v>TCR Reportable</v>
          </cell>
          <cell r="D8">
            <v>66495.572</v>
          </cell>
          <cell r="E8" t="str">
            <v>AUD5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00006977</v>
          </cell>
          <cell r="B9" t="str">
            <v>Bent Darren</v>
          </cell>
          <cell r="C9" t="str">
            <v>TCR Reportable</v>
          </cell>
          <cell r="D9">
            <v>71858.072</v>
          </cell>
          <cell r="E9" t="str">
            <v>AUD5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00006820</v>
          </cell>
          <cell r="B10" t="str">
            <v>Wong Peter</v>
          </cell>
          <cell r="C10" t="str">
            <v>TCR Accum Notational Pkge</v>
          </cell>
          <cell r="D10">
            <v>169274</v>
          </cell>
          <cell r="E10" t="str">
            <v>AUD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00006807</v>
          </cell>
          <cell r="B11" t="str">
            <v>Simpkin Robert</v>
          </cell>
          <cell r="C11" t="str">
            <v>TCR DB Notational Package</v>
          </cell>
          <cell r="D11">
            <v>112801</v>
          </cell>
          <cell r="E11" t="str">
            <v>AUD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00007215</v>
          </cell>
          <cell r="B12" t="str">
            <v>Harker Suzanne</v>
          </cell>
          <cell r="C12" t="str">
            <v>TCR DB Notational Package</v>
          </cell>
          <cell r="D12">
            <v>93659</v>
          </cell>
          <cell r="E12" t="str">
            <v>AUD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00007191</v>
          </cell>
          <cell r="B13" t="str">
            <v>Dowler Graeme</v>
          </cell>
          <cell r="C13" t="str">
            <v>TCR Reportable</v>
          </cell>
          <cell r="D13">
            <v>63772.851999999999</v>
          </cell>
          <cell r="E13" t="str">
            <v>AUD5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00007164</v>
          </cell>
          <cell r="B14" t="str">
            <v>Tsirikis Dimitrios</v>
          </cell>
          <cell r="C14" t="str">
            <v>TCR DB Notational Package</v>
          </cell>
          <cell r="D14">
            <v>120025</v>
          </cell>
          <cell r="E14" t="str">
            <v>AUD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00007131</v>
          </cell>
          <cell r="B15" t="str">
            <v>Highmore Wayne</v>
          </cell>
          <cell r="C15" t="str">
            <v>TCR Reportable</v>
          </cell>
          <cell r="D15">
            <v>71858.072</v>
          </cell>
          <cell r="E15" t="str">
            <v>AUD5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00007106</v>
          </cell>
          <cell r="B16" t="str">
            <v>Savage Craig</v>
          </cell>
          <cell r="C16" t="str">
            <v>TCR DB Notational Package</v>
          </cell>
          <cell r="D16">
            <v>162533</v>
          </cell>
          <cell r="E16" t="str">
            <v>AUD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00007490</v>
          </cell>
          <cell r="B17" t="str">
            <v>Catt Marcus</v>
          </cell>
          <cell r="C17" t="str">
            <v>TCR Reportable</v>
          </cell>
          <cell r="D17">
            <v>71858.072</v>
          </cell>
          <cell r="E17" t="str">
            <v>AUD5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00007483</v>
          </cell>
          <cell r="B18" t="str">
            <v>Baker Geoffrey</v>
          </cell>
          <cell r="C18" t="str">
            <v>TCR Reportable</v>
          </cell>
          <cell r="D18">
            <v>71858.072</v>
          </cell>
          <cell r="E18" t="str">
            <v>AUD5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00007309</v>
          </cell>
          <cell r="B19" t="str">
            <v>Senior Deborah</v>
          </cell>
          <cell r="C19" t="str">
            <v>TCR Accum Notational Pkge</v>
          </cell>
          <cell r="D19">
            <v>87974</v>
          </cell>
          <cell r="E19" t="str">
            <v>AUD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00007306</v>
          </cell>
          <cell r="B20" t="str">
            <v>Schille Andrew</v>
          </cell>
          <cell r="C20" t="str">
            <v>TCR DB Notational Package</v>
          </cell>
          <cell r="D20">
            <v>144241</v>
          </cell>
          <cell r="E20" t="str">
            <v>AUD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00007298</v>
          </cell>
          <cell r="B21" t="str">
            <v>Reid Scott</v>
          </cell>
          <cell r="C21" t="str">
            <v>TCR DB Notational Package</v>
          </cell>
          <cell r="D21">
            <v>102399</v>
          </cell>
          <cell r="E21" t="str">
            <v>AUD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00007513</v>
          </cell>
          <cell r="B22" t="str">
            <v>Griffiths Darren</v>
          </cell>
          <cell r="C22" t="str">
            <v>TCR Reportable</v>
          </cell>
          <cell r="D22">
            <v>63772.851999999999</v>
          </cell>
          <cell r="E22" t="str">
            <v>AUD5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00007512</v>
          </cell>
          <cell r="B23" t="str">
            <v>Griffith Mark</v>
          </cell>
          <cell r="C23" t="str">
            <v>TCR Reportable</v>
          </cell>
          <cell r="D23">
            <v>84784.127999999997</v>
          </cell>
          <cell r="E23" t="str">
            <v>AUD5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00007511</v>
          </cell>
          <cell r="B24" t="str">
            <v>Goodman Scott</v>
          </cell>
          <cell r="C24" t="str">
            <v>TCR Reportable</v>
          </cell>
          <cell r="D24">
            <v>71858.072</v>
          </cell>
          <cell r="E24" t="str">
            <v>AUD5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00007493</v>
          </cell>
          <cell r="B25" t="str">
            <v>Collard Murray</v>
          </cell>
          <cell r="C25" t="str">
            <v>TCR Reportable</v>
          </cell>
          <cell r="D25">
            <v>69297.8</v>
          </cell>
          <cell r="E25" t="str">
            <v>AUD5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00007492</v>
          </cell>
          <cell r="B26" t="str">
            <v>Clarke Rodney</v>
          </cell>
          <cell r="C26" t="str">
            <v>TCR Reportable</v>
          </cell>
          <cell r="D26">
            <v>71858.072</v>
          </cell>
          <cell r="E26" t="str">
            <v>AUD5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00007537</v>
          </cell>
          <cell r="B27" t="str">
            <v>Neil Rohan</v>
          </cell>
          <cell r="C27" t="str">
            <v>TCR Reportable</v>
          </cell>
          <cell r="D27">
            <v>71858.072</v>
          </cell>
          <cell r="E27" t="str">
            <v>AUD5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00007531</v>
          </cell>
          <cell r="B28" t="str">
            <v>McKinnon Peter</v>
          </cell>
          <cell r="C28" t="str">
            <v>TCR Reportable</v>
          </cell>
          <cell r="D28">
            <v>66495.572</v>
          </cell>
          <cell r="E28" t="str">
            <v>AUD5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00007530</v>
          </cell>
          <cell r="B29" t="str">
            <v>McKenzie Steven</v>
          </cell>
          <cell r="C29" t="str">
            <v>TCR Reportable</v>
          </cell>
          <cell r="D29">
            <v>71858.072</v>
          </cell>
          <cell r="E29" t="str">
            <v>AUD5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00007527</v>
          </cell>
          <cell r="B30" t="str">
            <v>Maota Samuel</v>
          </cell>
          <cell r="C30" t="str">
            <v>TCR Reportable</v>
          </cell>
          <cell r="D30">
            <v>66495.572</v>
          </cell>
          <cell r="E30" t="str">
            <v>AUD5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00007516</v>
          </cell>
          <cell r="B31" t="str">
            <v>Hopkins Ricky</v>
          </cell>
          <cell r="C31" t="str">
            <v>TCR DB Notational Package</v>
          </cell>
          <cell r="D31">
            <v>135468</v>
          </cell>
          <cell r="E31" t="str">
            <v>AUD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00007641</v>
          </cell>
          <cell r="B32" t="str">
            <v>Anderson Eric</v>
          </cell>
          <cell r="C32" t="str">
            <v>TCR Reportable</v>
          </cell>
          <cell r="D32">
            <v>69297.8</v>
          </cell>
          <cell r="E32" t="str">
            <v>AUD5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00007640</v>
          </cell>
          <cell r="B33" t="str">
            <v>Adams Mark</v>
          </cell>
          <cell r="C33" t="str">
            <v>TCR DB Notational Package</v>
          </cell>
          <cell r="D33">
            <v>108630</v>
          </cell>
          <cell r="E33" t="str">
            <v>AUD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00007559</v>
          </cell>
          <cell r="B34" t="str">
            <v>Taylor Ian</v>
          </cell>
          <cell r="C34" t="str">
            <v>TCR Reportable</v>
          </cell>
          <cell r="D34">
            <v>66495.572</v>
          </cell>
          <cell r="E34" t="str">
            <v>AUD5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00007548</v>
          </cell>
          <cell r="B35" t="str">
            <v>Savic Michael</v>
          </cell>
          <cell r="C35" t="str">
            <v>TCR Reportable</v>
          </cell>
          <cell r="D35">
            <v>71858.072</v>
          </cell>
          <cell r="E35" t="str">
            <v>AUD5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00007545</v>
          </cell>
          <cell r="B36" t="str">
            <v>Pearson Allen</v>
          </cell>
          <cell r="C36" t="str">
            <v>TCR Reportable</v>
          </cell>
          <cell r="D36">
            <v>69297.8</v>
          </cell>
          <cell r="E36" t="str">
            <v>AUD5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00007658</v>
          </cell>
          <cell r="B37" t="str">
            <v>Dawson Grant</v>
          </cell>
          <cell r="C37" t="str">
            <v>TCR Reportable</v>
          </cell>
          <cell r="D37">
            <v>69297.8</v>
          </cell>
          <cell r="E37" t="str">
            <v>AUD5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00007657</v>
          </cell>
          <cell r="B38" t="str">
            <v>Davis Glenn</v>
          </cell>
          <cell r="C38" t="str">
            <v>TCR Reportable</v>
          </cell>
          <cell r="D38">
            <v>71858.072</v>
          </cell>
          <cell r="E38" t="str">
            <v>AUD5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00007654</v>
          </cell>
          <cell r="B39" t="str">
            <v>Cox Andrew</v>
          </cell>
          <cell r="C39" t="str">
            <v>TCR Reportable</v>
          </cell>
          <cell r="D39">
            <v>66495.572</v>
          </cell>
          <cell r="E39" t="str">
            <v>AUD5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00007653</v>
          </cell>
          <cell r="B40" t="str">
            <v>Cooper John</v>
          </cell>
          <cell r="C40" t="str">
            <v>TCR Reportable</v>
          </cell>
          <cell r="D40">
            <v>71858.072</v>
          </cell>
          <cell r="E40" t="str">
            <v>AUD5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00007652</v>
          </cell>
          <cell r="B41" t="str">
            <v>Colvin Matthew</v>
          </cell>
          <cell r="C41" t="str">
            <v>TCR Reportable</v>
          </cell>
          <cell r="D41">
            <v>71858.072</v>
          </cell>
          <cell r="E41" t="str">
            <v>AUD5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00007673</v>
          </cell>
          <cell r="B42" t="str">
            <v>Greenway Paul</v>
          </cell>
          <cell r="C42" t="str">
            <v>TCR Reportable</v>
          </cell>
          <cell r="D42">
            <v>69297.8</v>
          </cell>
          <cell r="E42" t="str">
            <v>AUD5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00007671</v>
          </cell>
          <cell r="B43" t="str">
            <v>Glen Daryl</v>
          </cell>
          <cell r="C43" t="str">
            <v>TCR Reportable</v>
          </cell>
          <cell r="D43">
            <v>71858.072</v>
          </cell>
          <cell r="E43" t="str">
            <v>AUD5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00007669</v>
          </cell>
          <cell r="B44" t="str">
            <v>Fowler Wayne</v>
          </cell>
          <cell r="C44" t="str">
            <v>TCR Reportable</v>
          </cell>
          <cell r="D44">
            <v>69297.8</v>
          </cell>
          <cell r="E44" t="str">
            <v>AUD5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00007664</v>
          </cell>
          <cell r="B45" t="str">
            <v>Exton Shaun</v>
          </cell>
          <cell r="C45" t="str">
            <v>TCR Reportable</v>
          </cell>
          <cell r="D45">
            <v>71858.072</v>
          </cell>
          <cell r="E45" t="str">
            <v>AUD5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00007659</v>
          </cell>
          <cell r="B46" t="str">
            <v>Dixon Trevor</v>
          </cell>
          <cell r="C46" t="str">
            <v>TCR Reportable</v>
          </cell>
          <cell r="D46">
            <v>71858.072</v>
          </cell>
          <cell r="E46" t="str">
            <v>AUD5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00007696</v>
          </cell>
          <cell r="B47" t="str">
            <v>Loogman Michael</v>
          </cell>
          <cell r="C47" t="str">
            <v>TCR Reportable</v>
          </cell>
          <cell r="D47">
            <v>71858.072</v>
          </cell>
          <cell r="E47" t="str">
            <v>AUD5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00007693</v>
          </cell>
          <cell r="B48" t="str">
            <v>Lide Rodney</v>
          </cell>
          <cell r="C48" t="str">
            <v>TCR Reportable</v>
          </cell>
          <cell r="D48">
            <v>73581.664000000004</v>
          </cell>
          <cell r="E48" t="str">
            <v>AUD5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00007688</v>
          </cell>
          <cell r="B49" t="str">
            <v>Kennedy Grant</v>
          </cell>
          <cell r="C49" t="str">
            <v>TCR Reportable</v>
          </cell>
          <cell r="D49">
            <v>69297.8</v>
          </cell>
          <cell r="E49" t="str">
            <v>AUD5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00007683</v>
          </cell>
          <cell r="B50" t="str">
            <v>Horne Gerard</v>
          </cell>
          <cell r="C50" t="str">
            <v>TCR Reportable</v>
          </cell>
          <cell r="D50">
            <v>63772.851999999999</v>
          </cell>
          <cell r="E50" t="str">
            <v>AUD5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00007674</v>
          </cell>
          <cell r="B51" t="str">
            <v>Griffin Stuart</v>
          </cell>
          <cell r="C51" t="str">
            <v>TCR Reportable</v>
          </cell>
          <cell r="D51">
            <v>69297.8</v>
          </cell>
          <cell r="E51" t="str">
            <v>AUD5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00007710</v>
          </cell>
          <cell r="B52" t="str">
            <v>O'Brien Paul</v>
          </cell>
          <cell r="C52" t="str">
            <v>TCR Reportable</v>
          </cell>
          <cell r="D52">
            <v>66495.572</v>
          </cell>
          <cell r="E52" t="str">
            <v>AUD5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00007708</v>
          </cell>
          <cell r="B53" t="str">
            <v>Newman Steven</v>
          </cell>
          <cell r="C53" t="str">
            <v>TCR Reportable</v>
          </cell>
          <cell r="D53">
            <v>71858.072</v>
          </cell>
          <cell r="E53" t="str">
            <v>AUD5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00007706</v>
          </cell>
          <cell r="B54" t="str">
            <v>Nelson Brian</v>
          </cell>
          <cell r="C54" t="str">
            <v>TCR Reportable</v>
          </cell>
          <cell r="D54">
            <v>71858.072</v>
          </cell>
          <cell r="E54" t="str">
            <v>AUD5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00007703</v>
          </cell>
          <cell r="B55" t="str">
            <v>McWilliams Donald</v>
          </cell>
          <cell r="C55" t="str">
            <v>TCR Reportable</v>
          </cell>
          <cell r="D55">
            <v>63772.851999999999</v>
          </cell>
          <cell r="E55" t="str">
            <v>AUD5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00007699</v>
          </cell>
          <cell r="B56" t="str">
            <v>McDonagh Paul</v>
          </cell>
          <cell r="C56" t="str">
            <v>TCR Reportable</v>
          </cell>
          <cell r="D56">
            <v>66495.572</v>
          </cell>
          <cell r="E56" t="str">
            <v>AUD5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00007830</v>
          </cell>
          <cell r="B57" t="str">
            <v>Schwarz Robert</v>
          </cell>
          <cell r="C57" t="str">
            <v>TCR Accum Notational Pkge</v>
          </cell>
          <cell r="D57">
            <v>97569</v>
          </cell>
          <cell r="E57" t="str">
            <v>AUD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00007731</v>
          </cell>
          <cell r="B58" t="str">
            <v>De Lisle Michael</v>
          </cell>
          <cell r="C58" t="str">
            <v>TCR DB Notational Package</v>
          </cell>
          <cell r="D58">
            <v>108702</v>
          </cell>
          <cell r="E58" t="str">
            <v>AUD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00007727</v>
          </cell>
          <cell r="B59" t="str">
            <v>Weitering Bert</v>
          </cell>
          <cell r="C59" t="str">
            <v>TCR Reportable</v>
          </cell>
          <cell r="D59">
            <v>66495.572</v>
          </cell>
          <cell r="E59" t="str">
            <v>AUD5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00007721</v>
          </cell>
          <cell r="B60" t="str">
            <v>Sutton Colin</v>
          </cell>
          <cell r="C60" t="str">
            <v>TCR Reportable</v>
          </cell>
          <cell r="D60">
            <v>66495.572</v>
          </cell>
          <cell r="E60" t="str">
            <v>AUD5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00007711</v>
          </cell>
          <cell r="B61" t="str">
            <v>Richardson Allan</v>
          </cell>
          <cell r="C61" t="str">
            <v>TCR Reportable</v>
          </cell>
          <cell r="D61">
            <v>69297.8</v>
          </cell>
          <cell r="E61" t="str">
            <v>AUD5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00007918</v>
          </cell>
          <cell r="B62" t="str">
            <v>Glasson Shaun</v>
          </cell>
          <cell r="C62" t="str">
            <v>TCR Accum Notational Pkge</v>
          </cell>
          <cell r="D62">
            <v>88400</v>
          </cell>
          <cell r="E62" t="str">
            <v>AUD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00007902</v>
          </cell>
          <cell r="B63" t="str">
            <v>Kennedy Peter</v>
          </cell>
          <cell r="C63" t="str">
            <v>TCR Reportable</v>
          </cell>
          <cell r="D63">
            <v>71858.072</v>
          </cell>
          <cell r="E63" t="str">
            <v>AUD5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00007872</v>
          </cell>
          <cell r="B64" t="str">
            <v>Marsh Peter</v>
          </cell>
          <cell r="C64" t="str">
            <v>TCR Reportable</v>
          </cell>
          <cell r="D64">
            <v>69297.8</v>
          </cell>
          <cell r="E64" t="str">
            <v>AUD5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00007835</v>
          </cell>
          <cell r="B65" t="str">
            <v>Stringer Steven</v>
          </cell>
          <cell r="C65" t="str">
            <v>TCR Reportable</v>
          </cell>
          <cell r="D65">
            <v>66495.572</v>
          </cell>
          <cell r="E65" t="str">
            <v>AUD5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00007831</v>
          </cell>
          <cell r="B66" t="str">
            <v>Currie Ranald</v>
          </cell>
          <cell r="C66" t="str">
            <v>TCR Reportable</v>
          </cell>
          <cell r="D66">
            <v>66495.572</v>
          </cell>
          <cell r="E66" t="str">
            <v>AUD5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00008013</v>
          </cell>
          <cell r="B67" t="str">
            <v>Ghantous Siham</v>
          </cell>
          <cell r="C67" t="str">
            <v>TCR Accum Notational Pkge</v>
          </cell>
          <cell r="D67">
            <v>142406</v>
          </cell>
          <cell r="E67" t="str">
            <v>AUD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00007992</v>
          </cell>
          <cell r="B68" t="str">
            <v>Moorthy Siva</v>
          </cell>
          <cell r="C68" t="str">
            <v>TCR Accum Notational Pkge</v>
          </cell>
          <cell r="D68">
            <v>123224</v>
          </cell>
          <cell r="E68" t="str">
            <v>AUD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00007967</v>
          </cell>
          <cell r="B69" t="str">
            <v>Byrne Brendan</v>
          </cell>
          <cell r="C69" t="str">
            <v>TCR Reportable</v>
          </cell>
          <cell r="D69">
            <v>69297.8</v>
          </cell>
          <cell r="E69" t="str">
            <v>AUD5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00007961</v>
          </cell>
          <cell r="B70" t="str">
            <v>Watson Verity</v>
          </cell>
          <cell r="C70" t="str">
            <v>TCR Accum Notational Pkge</v>
          </cell>
          <cell r="D70">
            <v>153099</v>
          </cell>
          <cell r="E70" t="str">
            <v>AUD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00007925</v>
          </cell>
          <cell r="B71" t="str">
            <v>Sokolowski Christopher</v>
          </cell>
          <cell r="C71" t="str">
            <v>TCR Accum Notational Pkge</v>
          </cell>
          <cell r="D71">
            <v>101506</v>
          </cell>
          <cell r="E71" t="str">
            <v>AUD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00008835</v>
          </cell>
          <cell r="B72" t="str">
            <v>Baxter Luke</v>
          </cell>
          <cell r="C72" t="str">
            <v>TCR Reportable</v>
          </cell>
          <cell r="D72">
            <v>63772.851999999999</v>
          </cell>
          <cell r="E72" t="str">
            <v>AUD5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00008660</v>
          </cell>
          <cell r="B73" t="str">
            <v>Chain Erin</v>
          </cell>
          <cell r="C73" t="str">
            <v>TCR Accum Notational Pkge</v>
          </cell>
          <cell r="D73">
            <v>142444</v>
          </cell>
          <cell r="E73" t="str">
            <v>AUD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00008658</v>
          </cell>
          <cell r="B74" t="str">
            <v>Ajani Peter</v>
          </cell>
          <cell r="C74" t="str">
            <v>TCR Accum Notational Pkge</v>
          </cell>
          <cell r="D74">
            <v>143100</v>
          </cell>
          <cell r="E74" t="str">
            <v>AUD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00008645</v>
          </cell>
          <cell r="B75" t="str">
            <v>Wilkinson David</v>
          </cell>
          <cell r="C75" t="str">
            <v>TCR Accum Notational Pkge</v>
          </cell>
          <cell r="D75">
            <v>96062</v>
          </cell>
          <cell r="E75" t="str">
            <v>AUD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00008106</v>
          </cell>
          <cell r="B76" t="str">
            <v>Bell John</v>
          </cell>
          <cell r="C76" t="str">
            <v>TCR Accum Notational Pkge</v>
          </cell>
          <cell r="D76">
            <v>126000</v>
          </cell>
          <cell r="E76" t="str">
            <v>AUD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00008929</v>
          </cell>
          <cell r="B77" t="str">
            <v>Lovelock Graham</v>
          </cell>
          <cell r="C77" t="str">
            <v>TCR Accum Notational Pkge</v>
          </cell>
          <cell r="D77">
            <v>79044</v>
          </cell>
          <cell r="E77" t="str">
            <v>AUD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00008928</v>
          </cell>
          <cell r="B78" t="str">
            <v>Turton Brad</v>
          </cell>
          <cell r="C78" t="str">
            <v>TCR Accum Notational Pkge</v>
          </cell>
          <cell r="D78">
            <v>83184</v>
          </cell>
          <cell r="E78" t="str">
            <v>AUD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00008924</v>
          </cell>
          <cell r="B79" t="str">
            <v>Fraser Neil</v>
          </cell>
          <cell r="C79" t="str">
            <v>TCR Accum Notational Pkge</v>
          </cell>
          <cell r="D79">
            <v>76256</v>
          </cell>
          <cell r="E79" t="str">
            <v>AUD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00008864</v>
          </cell>
          <cell r="B80" t="str">
            <v>Guest Joel</v>
          </cell>
          <cell r="C80" t="str">
            <v>TCR Reportable</v>
          </cell>
          <cell r="D80">
            <v>69297.8</v>
          </cell>
          <cell r="E80" t="str">
            <v>AUD5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00008838</v>
          </cell>
          <cell r="B81" t="str">
            <v>Elez Antony</v>
          </cell>
          <cell r="C81" t="str">
            <v>TCR Reportable</v>
          </cell>
          <cell r="D81">
            <v>63772.851999999999</v>
          </cell>
          <cell r="E81" t="str">
            <v>AUD5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00010116</v>
          </cell>
          <cell r="B82" t="str">
            <v>Jackson Debbie</v>
          </cell>
          <cell r="C82" t="str">
            <v>TCR DB Notational Package</v>
          </cell>
          <cell r="D82">
            <v>155540</v>
          </cell>
          <cell r="E82" t="str">
            <v>AUD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00010015</v>
          </cell>
          <cell r="B83" t="str">
            <v>Mechkaroff Victor</v>
          </cell>
          <cell r="C83" t="str">
            <v>TCR Accum Notational Pkge</v>
          </cell>
          <cell r="D83">
            <v>79062</v>
          </cell>
          <cell r="E83" t="str">
            <v>AUD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00009360</v>
          </cell>
          <cell r="B84" t="str">
            <v>Van Holsteyn Mark</v>
          </cell>
          <cell r="C84" t="str">
            <v>TCR Accum Notational Pkge</v>
          </cell>
          <cell r="D84">
            <v>126860</v>
          </cell>
          <cell r="E84" t="str">
            <v>AUD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00009332</v>
          </cell>
          <cell r="B85" t="str">
            <v>Taig Steven</v>
          </cell>
          <cell r="C85" t="str">
            <v>TCR Accum Notational Pkge</v>
          </cell>
          <cell r="D85">
            <v>71858</v>
          </cell>
          <cell r="E85" t="str">
            <v>AUD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00009052</v>
          </cell>
          <cell r="B86" t="str">
            <v>Biernacki Henry</v>
          </cell>
          <cell r="C86" t="str">
            <v>TCR DB Notational Package</v>
          </cell>
          <cell r="D86">
            <v>126711</v>
          </cell>
          <cell r="E86" t="str">
            <v>AUD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00010249</v>
          </cell>
          <cell r="B87" t="str">
            <v>Kellett Bruce</v>
          </cell>
          <cell r="C87" t="str">
            <v>TCR Accum Notational Pkge</v>
          </cell>
          <cell r="D87">
            <v>82444</v>
          </cell>
          <cell r="E87" t="str">
            <v>AUD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00010205</v>
          </cell>
          <cell r="B88" t="str">
            <v>Beel Adam</v>
          </cell>
          <cell r="C88" t="str">
            <v>TCR Accum Notational Pkge</v>
          </cell>
          <cell r="D88">
            <v>120345</v>
          </cell>
          <cell r="E88" t="str">
            <v>AUD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00010179</v>
          </cell>
          <cell r="B89" t="str">
            <v>Chaplin Nichole</v>
          </cell>
          <cell r="C89" t="str">
            <v>TCR Accum Notational Pkge</v>
          </cell>
          <cell r="D89">
            <v>72202</v>
          </cell>
          <cell r="E89" t="str">
            <v>AUD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00010160</v>
          </cell>
          <cell r="B90" t="str">
            <v>Reeves Colin</v>
          </cell>
          <cell r="C90" t="str">
            <v>TCR Accum Notational Pkge</v>
          </cell>
          <cell r="D90">
            <v>102792</v>
          </cell>
          <cell r="E90" t="str">
            <v>AUD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00010117</v>
          </cell>
          <cell r="B91" t="str">
            <v>Wong James</v>
          </cell>
          <cell r="C91" t="str">
            <v>TCR Accum Notational Pkge</v>
          </cell>
          <cell r="D91">
            <v>126236</v>
          </cell>
          <cell r="E91" t="str">
            <v>AUD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00010344</v>
          </cell>
          <cell r="B92" t="str">
            <v>McKenzie Christine</v>
          </cell>
          <cell r="C92" t="str">
            <v>TCR Reportable</v>
          </cell>
          <cell r="D92">
            <v>88307.44</v>
          </cell>
          <cell r="E92" t="str">
            <v>AUD5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00010343</v>
          </cell>
          <cell r="B93" t="str">
            <v>Bell Colin</v>
          </cell>
          <cell r="C93" t="str">
            <v>TCR Reportable</v>
          </cell>
          <cell r="D93">
            <v>81505.84</v>
          </cell>
          <cell r="E93" t="str">
            <v>AUD5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00010334</v>
          </cell>
          <cell r="B94" t="str">
            <v>Laurenson Howard</v>
          </cell>
          <cell r="C94" t="str">
            <v>TCR Reportable</v>
          </cell>
          <cell r="D94">
            <v>51227.383999999998</v>
          </cell>
          <cell r="E94" t="str">
            <v>AUD5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00010325</v>
          </cell>
          <cell r="B95" t="str">
            <v>Gibilisco Sam</v>
          </cell>
          <cell r="C95" t="str">
            <v>TCR Reportable</v>
          </cell>
          <cell r="D95">
            <v>58820.236799999999</v>
          </cell>
          <cell r="E95" t="str">
            <v>AUD5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00010296</v>
          </cell>
          <cell r="B96" t="str">
            <v>MacFarlane Michael</v>
          </cell>
          <cell r="C96" t="str">
            <v>TCR Accum Notational Pkge</v>
          </cell>
          <cell r="D96">
            <v>112571</v>
          </cell>
          <cell r="E96" t="str">
            <v>AUD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00010357</v>
          </cell>
          <cell r="B97" t="str">
            <v>Burgess Anthony</v>
          </cell>
          <cell r="C97" t="str">
            <v>TCR Reportable</v>
          </cell>
          <cell r="D97">
            <v>82604.8652</v>
          </cell>
          <cell r="E97" t="str">
            <v>AUD5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00010356</v>
          </cell>
          <cell r="B98" t="str">
            <v>Batten Dennis</v>
          </cell>
          <cell r="C98" t="str">
            <v>TCR Reportable</v>
          </cell>
          <cell r="D98">
            <v>58820.236799999999</v>
          </cell>
          <cell r="E98" t="str">
            <v>AUD5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00010355</v>
          </cell>
          <cell r="B99" t="str">
            <v>Anthony Gavin</v>
          </cell>
          <cell r="C99" t="str">
            <v>TCR Reportable</v>
          </cell>
          <cell r="D99">
            <v>56740.080800000003</v>
          </cell>
          <cell r="E99" t="str">
            <v>AUD5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00010351</v>
          </cell>
          <cell r="B100" t="str">
            <v>Di Clemente Agostino</v>
          </cell>
          <cell r="C100" t="str">
            <v>TCR Reportable</v>
          </cell>
          <cell r="D100">
            <v>51227.383999999998</v>
          </cell>
          <cell r="E100" t="str">
            <v>AUD5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00010350</v>
          </cell>
          <cell r="B101" t="str">
            <v>Favrin Alessandro</v>
          </cell>
          <cell r="C101" t="str">
            <v>TCR Reportable</v>
          </cell>
          <cell r="D101">
            <v>56740.080800000003</v>
          </cell>
          <cell r="E101" t="str">
            <v>AUD5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00010362</v>
          </cell>
          <cell r="B102" t="str">
            <v>Delany Kenneth</v>
          </cell>
          <cell r="C102" t="str">
            <v>TCR Reportable</v>
          </cell>
          <cell r="D102">
            <v>75043.753200000006</v>
          </cell>
          <cell r="E102" t="str">
            <v>AUD5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00010361</v>
          </cell>
          <cell r="B103" t="str">
            <v>Cox Jeffrey</v>
          </cell>
          <cell r="C103" t="str">
            <v>TCR Reportable</v>
          </cell>
          <cell r="D103">
            <v>75043.753200000006</v>
          </cell>
          <cell r="E103" t="str">
            <v>AUD5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00010360</v>
          </cell>
          <cell r="B104" t="str">
            <v>Cappellari Ferdinando</v>
          </cell>
          <cell r="C104" t="str">
            <v>TCR Reportable</v>
          </cell>
          <cell r="D104">
            <v>58820.236799999999</v>
          </cell>
          <cell r="E104" t="str">
            <v>AUD5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00010359</v>
          </cell>
          <cell r="B105" t="str">
            <v>Butler Robert</v>
          </cell>
          <cell r="C105" t="str">
            <v>TCR Reportable</v>
          </cell>
          <cell r="D105">
            <v>57666.89516</v>
          </cell>
          <cell r="E105" t="str">
            <v>AUD5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00010358</v>
          </cell>
          <cell r="B106" t="str">
            <v>Butcher Adrian</v>
          </cell>
          <cell r="C106" t="str">
            <v>TCR Reportable</v>
          </cell>
          <cell r="D106">
            <v>58820.236799999999</v>
          </cell>
          <cell r="E106" t="str">
            <v>AUD5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00010368</v>
          </cell>
          <cell r="B107" t="str">
            <v>Golder Glenn</v>
          </cell>
          <cell r="C107" t="str">
            <v>TCR Reportable</v>
          </cell>
          <cell r="D107">
            <v>62988.483999999997</v>
          </cell>
          <cell r="E107" t="str">
            <v>AUD5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00010367</v>
          </cell>
          <cell r="B108" t="str">
            <v>Dubay Steven</v>
          </cell>
          <cell r="C108" t="str">
            <v>TCR Reportable</v>
          </cell>
          <cell r="D108">
            <v>62988.483999999997</v>
          </cell>
          <cell r="E108" t="str">
            <v>AUD5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00010366</v>
          </cell>
          <cell r="B109" t="str">
            <v>Hannan Peter</v>
          </cell>
          <cell r="C109" t="str">
            <v>TCR Reportable</v>
          </cell>
          <cell r="D109">
            <v>62988.483999999997</v>
          </cell>
          <cell r="E109" t="str">
            <v>AUD5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00010364</v>
          </cell>
          <cell r="B110" t="str">
            <v>Drew Brendan</v>
          </cell>
          <cell r="C110" t="str">
            <v>TCR Reportable</v>
          </cell>
          <cell r="D110">
            <v>58820.236799999999</v>
          </cell>
          <cell r="E110" t="str">
            <v>AUD5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00010363</v>
          </cell>
          <cell r="B111" t="str">
            <v>Dimsey Brian</v>
          </cell>
          <cell r="C111" t="str">
            <v>TCR Reportable</v>
          </cell>
          <cell r="D111">
            <v>75478.488800000006</v>
          </cell>
          <cell r="E111" t="str">
            <v>AUD5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00010375</v>
          </cell>
          <cell r="B112" t="str">
            <v>Nichol Steven</v>
          </cell>
          <cell r="C112" t="str">
            <v>TCR Reportable</v>
          </cell>
          <cell r="D112">
            <v>56740.080800000003</v>
          </cell>
          <cell r="E112" t="str">
            <v>AUD5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00010374</v>
          </cell>
          <cell r="B113" t="str">
            <v>Melfi Giovanni</v>
          </cell>
          <cell r="C113" t="str">
            <v>TCR Reportable</v>
          </cell>
          <cell r="D113">
            <v>56740.080800000003</v>
          </cell>
          <cell r="E113" t="str">
            <v>AUD5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00010373</v>
          </cell>
          <cell r="B114" t="str">
            <v>Matulis Juris</v>
          </cell>
          <cell r="C114" t="str">
            <v>TCR Reportable</v>
          </cell>
          <cell r="D114">
            <v>75043.753200000006</v>
          </cell>
          <cell r="E114" t="str">
            <v>AUD5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00010372</v>
          </cell>
          <cell r="B115" t="str">
            <v>Magnano Cesare</v>
          </cell>
          <cell r="C115" t="str">
            <v>TCR Reportable</v>
          </cell>
          <cell r="D115">
            <v>62988.483999999997</v>
          </cell>
          <cell r="E115" t="str">
            <v>AUD5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00010369</v>
          </cell>
          <cell r="B116" t="str">
            <v>Hatfield Jamie</v>
          </cell>
          <cell r="C116" t="str">
            <v>TCR Reportable</v>
          </cell>
          <cell r="D116">
            <v>62988.483999999997</v>
          </cell>
          <cell r="E116" t="str">
            <v>AUD5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00010381</v>
          </cell>
          <cell r="B117" t="str">
            <v>Smith Colin</v>
          </cell>
          <cell r="C117" t="str">
            <v>TCR Reportable</v>
          </cell>
          <cell r="D117">
            <v>75043.753200000006</v>
          </cell>
          <cell r="E117" t="str">
            <v>AUD5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00010380</v>
          </cell>
          <cell r="B118" t="str">
            <v>Collins John</v>
          </cell>
          <cell r="C118" t="str">
            <v>TCR Reportable</v>
          </cell>
          <cell r="D118">
            <v>53307.54</v>
          </cell>
          <cell r="E118" t="str">
            <v>AUD5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00010378</v>
          </cell>
          <cell r="B119" t="str">
            <v>Olthof Henk</v>
          </cell>
          <cell r="C119" t="str">
            <v>TCR Reportable</v>
          </cell>
          <cell r="D119">
            <v>68937.616800000003</v>
          </cell>
          <cell r="E119" t="str">
            <v>AUD5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00010377</v>
          </cell>
          <cell r="B120" t="str">
            <v>O'Brien Mick</v>
          </cell>
          <cell r="C120" t="str">
            <v>TCR Reportable</v>
          </cell>
          <cell r="D120">
            <v>62988.483999999997</v>
          </cell>
          <cell r="E120" t="str">
            <v>AUD5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00010376</v>
          </cell>
          <cell r="B121" t="str">
            <v>Nisbet David</v>
          </cell>
          <cell r="C121" t="str">
            <v>TCR Reportable</v>
          </cell>
          <cell r="D121">
            <v>56740.080800000003</v>
          </cell>
          <cell r="E121" t="str">
            <v>AUD5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00010395</v>
          </cell>
          <cell r="B122" t="str">
            <v>Jocic Bratislav</v>
          </cell>
          <cell r="C122" t="str">
            <v>TCR Reportable</v>
          </cell>
          <cell r="D122">
            <v>52055.12</v>
          </cell>
          <cell r="E122" t="str">
            <v>AUD5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00010392</v>
          </cell>
          <cell r="B123" t="str">
            <v>Boocock Kenneth</v>
          </cell>
          <cell r="C123" t="str">
            <v>TCR Reportable</v>
          </cell>
          <cell r="D123">
            <v>58820.236799999999</v>
          </cell>
          <cell r="E123" t="str">
            <v>AUD5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00010391</v>
          </cell>
          <cell r="B124" t="str">
            <v>Dietrich David</v>
          </cell>
          <cell r="C124" t="str">
            <v>TCR Reportable</v>
          </cell>
          <cell r="D124">
            <v>62988.483999999997</v>
          </cell>
          <cell r="E124" t="str">
            <v>AUD5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00010390</v>
          </cell>
          <cell r="B125" t="str">
            <v>Harris Wayne</v>
          </cell>
          <cell r="C125" t="str">
            <v>TCR Reportable</v>
          </cell>
          <cell r="D125">
            <v>58820.236799999999</v>
          </cell>
          <cell r="E125" t="str">
            <v>AUD5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 Konstantinos</v>
          </cell>
          <cell r="C126" t="str">
            <v>TCR Reportable</v>
          </cell>
          <cell r="D126">
            <v>56740.080800000003</v>
          </cell>
          <cell r="E126" t="str">
            <v>AUD5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00010403</v>
          </cell>
          <cell r="B127" t="str">
            <v>Kandler Richard</v>
          </cell>
          <cell r="C127" t="str">
            <v>TCR Reportable</v>
          </cell>
          <cell r="D127">
            <v>56740.080800000003</v>
          </cell>
          <cell r="E127" t="str">
            <v>AUD5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00010400</v>
          </cell>
          <cell r="B128" t="str">
            <v>Cummings Graham</v>
          </cell>
          <cell r="C128" t="str">
            <v>TCR Reportable</v>
          </cell>
          <cell r="D128">
            <v>53307.54</v>
          </cell>
          <cell r="E128" t="str">
            <v>AUD5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00010399</v>
          </cell>
          <cell r="B129" t="str">
            <v>Coleiro Guy</v>
          </cell>
          <cell r="C129" t="str">
            <v>TCR Reportable</v>
          </cell>
          <cell r="D129">
            <v>58820.236799999999</v>
          </cell>
          <cell r="E129" t="str">
            <v>AUD5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00010398</v>
          </cell>
          <cell r="B130" t="str">
            <v>Borg Garry</v>
          </cell>
          <cell r="C130" t="str">
            <v>TCR Reportable</v>
          </cell>
          <cell r="D130">
            <v>56740.080800000003</v>
          </cell>
          <cell r="E130" t="str">
            <v>AUD5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00010397</v>
          </cell>
          <cell r="B131" t="str">
            <v>Kristallidis Michael</v>
          </cell>
          <cell r="C131" t="str">
            <v>TCR Reportable</v>
          </cell>
          <cell r="D131">
            <v>51227.383999999998</v>
          </cell>
          <cell r="E131" t="str">
            <v>AUD5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00010414</v>
          </cell>
          <cell r="B132" t="str">
            <v>Bruce Glenn</v>
          </cell>
          <cell r="C132" t="str">
            <v>TCR Reportable</v>
          </cell>
          <cell r="D132">
            <v>56740.080800000003</v>
          </cell>
          <cell r="E132" t="str">
            <v>AUD5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00010411</v>
          </cell>
          <cell r="B133" t="str">
            <v>Martoccia Robert</v>
          </cell>
          <cell r="C133" t="str">
            <v>TCR Reportable</v>
          </cell>
          <cell r="D133">
            <v>56740.080800000003</v>
          </cell>
          <cell r="E133" t="str">
            <v>AUD5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00010409</v>
          </cell>
          <cell r="B134" t="str">
            <v>Cobbin Peter</v>
          </cell>
          <cell r="C134" t="str">
            <v>TCR Reportable</v>
          </cell>
          <cell r="D134">
            <v>51227.383999999998</v>
          </cell>
          <cell r="E134" t="str">
            <v>AUD5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00010405</v>
          </cell>
          <cell r="B135" t="str">
            <v>McLauchlan Keith</v>
          </cell>
          <cell r="C135" t="str">
            <v>TCR Reportable</v>
          </cell>
          <cell r="D135">
            <v>53307.54</v>
          </cell>
          <cell r="E135" t="str">
            <v>AUD5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00010404</v>
          </cell>
          <cell r="B136" t="str">
            <v>Sigurjonsson Arni</v>
          </cell>
          <cell r="C136" t="str">
            <v>TCR Reportable</v>
          </cell>
          <cell r="D136">
            <v>51227.383999999998</v>
          </cell>
          <cell r="E136" t="str">
            <v>AUD5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00010446</v>
          </cell>
          <cell r="B137" t="str">
            <v>Shanahan William</v>
          </cell>
          <cell r="C137" t="str">
            <v>TCR Reportable</v>
          </cell>
          <cell r="D137">
            <v>58820.236799999999</v>
          </cell>
          <cell r="E137" t="str">
            <v>AUD5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00010425</v>
          </cell>
          <cell r="B138" t="str">
            <v>Falzon Carlo</v>
          </cell>
          <cell r="C138" t="str">
            <v>TCR Reportable</v>
          </cell>
          <cell r="D138">
            <v>53307.54</v>
          </cell>
          <cell r="E138" t="str">
            <v>AUD5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00010424</v>
          </cell>
          <cell r="B139" t="str">
            <v>Buswell Ian</v>
          </cell>
          <cell r="C139" t="str">
            <v>TCR Reportable</v>
          </cell>
          <cell r="D139">
            <v>62988.483999999997</v>
          </cell>
          <cell r="E139" t="str">
            <v>AUD5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00010420</v>
          </cell>
          <cell r="B140" t="str">
            <v>Fury Peter</v>
          </cell>
          <cell r="C140" t="str">
            <v>TCR Reportable</v>
          </cell>
          <cell r="D140">
            <v>51227.383999999998</v>
          </cell>
          <cell r="E140" t="str">
            <v>AUD5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00010415</v>
          </cell>
          <cell r="B141" t="str">
            <v>Ornsby Trevor</v>
          </cell>
          <cell r="C141" t="str">
            <v>TCR Reportable</v>
          </cell>
          <cell r="D141">
            <v>53307.54</v>
          </cell>
          <cell r="E141" t="str">
            <v>AUD5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00010480</v>
          </cell>
          <cell r="B142" t="str">
            <v>Spicer Peter</v>
          </cell>
          <cell r="C142" t="str">
            <v>TCR Reportable</v>
          </cell>
          <cell r="D142">
            <v>58820.236799999999</v>
          </cell>
          <cell r="E142" t="str">
            <v>AUD5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00010478</v>
          </cell>
          <cell r="B143" t="str">
            <v>Johnson David</v>
          </cell>
          <cell r="C143" t="str">
            <v>TCR Reportable</v>
          </cell>
          <cell r="D143">
            <v>68937.616800000003</v>
          </cell>
          <cell r="E143" t="str">
            <v>AUD5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00010474</v>
          </cell>
          <cell r="B144" t="str">
            <v>Richardson Austin</v>
          </cell>
          <cell r="C144" t="str">
            <v>TCR Reportable</v>
          </cell>
          <cell r="D144">
            <v>56740.080800000003</v>
          </cell>
          <cell r="E144" t="str">
            <v>AUD5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00010471</v>
          </cell>
          <cell r="B145" t="str">
            <v>Derix Keith</v>
          </cell>
          <cell r="C145" t="str">
            <v>TCR Reportable</v>
          </cell>
          <cell r="D145">
            <v>56740.080800000003</v>
          </cell>
          <cell r="E145" t="str">
            <v>AUD5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00010470</v>
          </cell>
          <cell r="B146" t="str">
            <v>Sullivan Rick</v>
          </cell>
          <cell r="C146" t="str">
            <v>TCR Reportable</v>
          </cell>
          <cell r="D146">
            <v>58820.236799999999</v>
          </cell>
          <cell r="E146" t="str">
            <v>AUD5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00010500</v>
          </cell>
          <cell r="B147" t="str">
            <v>Budd James</v>
          </cell>
          <cell r="C147" t="str">
            <v>TCR Reportable</v>
          </cell>
          <cell r="D147">
            <v>68937.616800000003</v>
          </cell>
          <cell r="E147" t="str">
            <v>AUD5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00010498</v>
          </cell>
          <cell r="B148" t="str">
            <v>Clark Shane</v>
          </cell>
          <cell r="C148" t="str">
            <v>TCR Reportable</v>
          </cell>
          <cell r="D148">
            <v>67149.362800000003</v>
          </cell>
          <cell r="E148" t="str">
            <v>AUD5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00010492</v>
          </cell>
          <cell r="B149" t="str">
            <v>Cantwell Terence</v>
          </cell>
          <cell r="C149" t="str">
            <v>TCR Reportable</v>
          </cell>
          <cell r="D149">
            <v>67149.362800000003</v>
          </cell>
          <cell r="E149" t="str">
            <v>AUD5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00010491</v>
          </cell>
          <cell r="B150" t="str">
            <v>Evans Matthew</v>
          </cell>
          <cell r="C150" t="str">
            <v>TCR Reportable</v>
          </cell>
          <cell r="D150">
            <v>56740.080800000003</v>
          </cell>
          <cell r="E150" t="str">
            <v>AUD5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00010483</v>
          </cell>
          <cell r="B151" t="str">
            <v>Kirk Douglas</v>
          </cell>
          <cell r="C151" t="str">
            <v>TCR Reportable</v>
          </cell>
          <cell r="D151">
            <v>56740.080800000003</v>
          </cell>
          <cell r="E151" t="str">
            <v>AUD5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00010535</v>
          </cell>
          <cell r="B152" t="str">
            <v>Carr Matthew</v>
          </cell>
          <cell r="C152" t="str">
            <v>TCR Reportable</v>
          </cell>
          <cell r="D152">
            <v>56740.080800000003</v>
          </cell>
          <cell r="E152" t="str">
            <v>AUD5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00010532</v>
          </cell>
          <cell r="B153" t="str">
            <v>Micallef Joseph</v>
          </cell>
          <cell r="C153" t="str">
            <v>TCR Reportable</v>
          </cell>
          <cell r="D153">
            <v>58820.236799999999</v>
          </cell>
          <cell r="E153" t="str">
            <v>AUD5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00010528</v>
          </cell>
          <cell r="B154" t="str">
            <v>Connelly John</v>
          </cell>
          <cell r="C154" t="str">
            <v>TCR Reportable</v>
          </cell>
          <cell r="D154">
            <v>62988.483999999997</v>
          </cell>
          <cell r="E154" t="str">
            <v>AUD5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00010527</v>
          </cell>
          <cell r="B155" t="str">
            <v>Carver Luc</v>
          </cell>
          <cell r="C155" t="str">
            <v>TCR Reportable</v>
          </cell>
          <cell r="D155">
            <v>56740.080800000003</v>
          </cell>
          <cell r="E155" t="str">
            <v>AUD5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00010518</v>
          </cell>
          <cell r="B156" t="str">
            <v>Lewis Anthony</v>
          </cell>
          <cell r="C156" t="str">
            <v>TCR Reportable</v>
          </cell>
          <cell r="D156">
            <v>58820.236799999999</v>
          </cell>
          <cell r="E156" t="str">
            <v>AUD5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00010548</v>
          </cell>
          <cell r="B157" t="str">
            <v>Duggan John</v>
          </cell>
          <cell r="C157" t="str">
            <v>TCR Reportable</v>
          </cell>
          <cell r="D157">
            <v>62988.483999999997</v>
          </cell>
          <cell r="E157" t="str">
            <v>AUD5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00010547</v>
          </cell>
          <cell r="B158" t="str">
            <v>Heller Raymond</v>
          </cell>
          <cell r="C158" t="str">
            <v>TCR Reportable</v>
          </cell>
          <cell r="D158">
            <v>62988.483999999997</v>
          </cell>
          <cell r="E158" t="str">
            <v>AUD5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00010544</v>
          </cell>
          <cell r="B159" t="str">
            <v>Mateski Nikolce</v>
          </cell>
          <cell r="C159" t="str">
            <v>TCR Reportable</v>
          </cell>
          <cell r="D159">
            <v>56740.080800000003</v>
          </cell>
          <cell r="E159" t="str">
            <v>AUD5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00010543</v>
          </cell>
          <cell r="B160" t="str">
            <v>Magro Frank</v>
          </cell>
          <cell r="C160" t="str">
            <v>TCR Reportable</v>
          </cell>
          <cell r="D160">
            <v>53307.54</v>
          </cell>
          <cell r="E160" t="str">
            <v>AUD5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00010537</v>
          </cell>
          <cell r="B161" t="str">
            <v>Copland Scott</v>
          </cell>
          <cell r="C161" t="str">
            <v>TCR Reportable</v>
          </cell>
          <cell r="D161">
            <v>53307.54</v>
          </cell>
          <cell r="E161" t="str">
            <v>AUD5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00010597</v>
          </cell>
          <cell r="B162" t="str">
            <v>McAllister Scott</v>
          </cell>
          <cell r="C162" t="str">
            <v>TCR Reportable</v>
          </cell>
          <cell r="D162">
            <v>60971.767999999996</v>
          </cell>
          <cell r="E162" t="str">
            <v>AUD5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00010564</v>
          </cell>
          <cell r="B163" t="str">
            <v>Ticknell William</v>
          </cell>
          <cell r="C163" t="str">
            <v>TCR Reportable</v>
          </cell>
          <cell r="D163">
            <v>56740.080800000003</v>
          </cell>
          <cell r="E163" t="str">
            <v>AUD5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00010562</v>
          </cell>
          <cell r="B164" t="str">
            <v>Malmborg Anthony</v>
          </cell>
          <cell r="C164" t="str">
            <v>TCR Reportable</v>
          </cell>
          <cell r="D164">
            <v>58820.236799999999</v>
          </cell>
          <cell r="E164" t="str">
            <v>AUD5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00010559</v>
          </cell>
          <cell r="B165" t="str">
            <v>Hee Rodney</v>
          </cell>
          <cell r="C165" t="str">
            <v>TCR Reportable</v>
          </cell>
          <cell r="D165">
            <v>67149.362800000003</v>
          </cell>
          <cell r="E165" t="str">
            <v>AUD5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00010553</v>
          </cell>
          <cell r="B166" t="str">
            <v>Hicks Ian</v>
          </cell>
          <cell r="C166" t="str">
            <v>TCR Reportable</v>
          </cell>
          <cell r="D166">
            <v>62988.483999999997</v>
          </cell>
          <cell r="E166" t="str">
            <v>AUD5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00010644</v>
          </cell>
          <cell r="B167" t="str">
            <v>Meraklis Michael</v>
          </cell>
          <cell r="C167" t="str">
            <v>TCR Accum Notational Pkge</v>
          </cell>
          <cell r="D167">
            <v>79992</v>
          </cell>
          <cell r="E167" t="str">
            <v>AUD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00010642</v>
          </cell>
          <cell r="B168" t="str">
            <v>Edwards Karl</v>
          </cell>
          <cell r="C168" t="str">
            <v>TCR Accum Notational Pkge</v>
          </cell>
          <cell r="D168">
            <v>80732</v>
          </cell>
          <cell r="E168" t="str">
            <v>AUD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00010604</v>
          </cell>
          <cell r="B169" t="str">
            <v>Binder Helen</v>
          </cell>
          <cell r="C169" t="str">
            <v>TCR Reportable</v>
          </cell>
          <cell r="D169">
            <v>46364.24</v>
          </cell>
          <cell r="E169" t="str">
            <v>AUD5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00010600</v>
          </cell>
          <cell r="B170" t="str">
            <v>Schumann Brett</v>
          </cell>
          <cell r="C170" t="str">
            <v>TCR Reportable</v>
          </cell>
          <cell r="D170">
            <v>60971.767999999996</v>
          </cell>
          <cell r="E170" t="str">
            <v>AUD5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00010598</v>
          </cell>
          <cell r="B171" t="str">
            <v>Boyd Matthew</v>
          </cell>
          <cell r="C171" t="str">
            <v>TCR Reportable</v>
          </cell>
          <cell r="D171">
            <v>60971.767999999996</v>
          </cell>
          <cell r="E171" t="str">
            <v>AUD5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00010731</v>
          </cell>
          <cell r="B172" t="str">
            <v>Styles Raymond</v>
          </cell>
          <cell r="C172" t="str">
            <v>TCR Reportable</v>
          </cell>
          <cell r="D172">
            <v>58994.81</v>
          </cell>
          <cell r="E172" t="str">
            <v>AUD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00010709</v>
          </cell>
          <cell r="B173" t="str">
            <v>Riali Jim</v>
          </cell>
          <cell r="C173" t="str">
            <v>TCR Reportable</v>
          </cell>
          <cell r="D173">
            <v>76998.69</v>
          </cell>
          <cell r="E173" t="str">
            <v>AUD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00010696</v>
          </cell>
          <cell r="B174" t="str">
            <v>Bevens Deborah</v>
          </cell>
          <cell r="C174" t="str">
            <v>TCR Reportable</v>
          </cell>
          <cell r="D174">
            <v>55133.29</v>
          </cell>
          <cell r="E174" t="str">
            <v>AUD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00010691</v>
          </cell>
          <cell r="B175" t="str">
            <v>Laity Darren</v>
          </cell>
          <cell r="C175" t="str">
            <v>TCR Reportable</v>
          </cell>
          <cell r="D175">
            <v>58820.236799999999</v>
          </cell>
          <cell r="E175" t="str">
            <v>AUD5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00010661</v>
          </cell>
          <cell r="B176" t="str">
            <v>Clark Kenneth</v>
          </cell>
          <cell r="C176" t="str">
            <v>TCR Reportable</v>
          </cell>
          <cell r="D176">
            <v>107200.41</v>
          </cell>
          <cell r="E176" t="str">
            <v>AUD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00010738</v>
          </cell>
          <cell r="B177" t="str">
            <v>Burns Gregory</v>
          </cell>
          <cell r="C177" t="str">
            <v>TCR Reportable</v>
          </cell>
          <cell r="D177">
            <v>58994.81</v>
          </cell>
          <cell r="E177" t="str">
            <v>AUD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00010737</v>
          </cell>
          <cell r="B178" t="str">
            <v>Dobney Stephen</v>
          </cell>
          <cell r="C178" t="str">
            <v>TCR Reportable</v>
          </cell>
          <cell r="D178">
            <v>58994.81</v>
          </cell>
          <cell r="E178" t="str">
            <v>AUD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00010735</v>
          </cell>
          <cell r="B179" t="str">
            <v>Ruscitti Constantino</v>
          </cell>
          <cell r="C179" t="str">
            <v>TCR Reportable</v>
          </cell>
          <cell r="D179">
            <v>60086.25</v>
          </cell>
          <cell r="E179" t="str">
            <v>AUD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00010733</v>
          </cell>
          <cell r="B180" t="str">
            <v>Lando Vince</v>
          </cell>
          <cell r="C180" t="str">
            <v>TCR Reportable</v>
          </cell>
          <cell r="D180">
            <v>58994.81</v>
          </cell>
          <cell r="E180" t="str">
            <v>AUD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00010732</v>
          </cell>
          <cell r="B181" t="str">
            <v>Cannalonga Domenico</v>
          </cell>
          <cell r="C181" t="str">
            <v>TCR Reportable</v>
          </cell>
          <cell r="D181">
            <v>58994.81</v>
          </cell>
          <cell r="E181" t="str">
            <v>AUD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00010747</v>
          </cell>
          <cell r="B182" t="str">
            <v>Barrington David</v>
          </cell>
          <cell r="C182" t="str">
            <v>TCR Reportable</v>
          </cell>
          <cell r="D182">
            <v>54682.03</v>
          </cell>
          <cell r="E182" t="str">
            <v>AUD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00010745</v>
          </cell>
          <cell r="B183" t="str">
            <v>Day Robert</v>
          </cell>
          <cell r="C183" t="str">
            <v>TCR Reportable</v>
          </cell>
          <cell r="D183">
            <v>47825.45</v>
          </cell>
          <cell r="E183" t="str">
            <v>AUD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00010743</v>
          </cell>
          <cell r="B184" t="str">
            <v>Di Giacomo Fernando</v>
          </cell>
          <cell r="C184" t="str">
            <v>TCR Reportable</v>
          </cell>
          <cell r="D184">
            <v>58994.81</v>
          </cell>
          <cell r="E184" t="str">
            <v>AUD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00010740</v>
          </cell>
          <cell r="B185" t="str">
            <v>Sanders Max</v>
          </cell>
          <cell r="C185" t="str">
            <v>TCR Reportable</v>
          </cell>
          <cell r="D185">
            <v>58994.81</v>
          </cell>
          <cell r="E185" t="str">
            <v>AUD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00010739</v>
          </cell>
          <cell r="B186" t="str">
            <v>Thomson Stuart</v>
          </cell>
          <cell r="C186" t="str">
            <v>TCR Reportable</v>
          </cell>
          <cell r="D186">
            <v>58994.81</v>
          </cell>
          <cell r="E186" t="str">
            <v>AUD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00010756</v>
          </cell>
          <cell r="B187" t="str">
            <v>Cowdery Alan</v>
          </cell>
          <cell r="C187" t="str">
            <v>TCR Reportable</v>
          </cell>
          <cell r="D187">
            <v>54682.03</v>
          </cell>
          <cell r="E187" t="str">
            <v>AUD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00010754</v>
          </cell>
          <cell r="B188" t="str">
            <v>Chisholm Michael</v>
          </cell>
          <cell r="C188" t="str">
            <v>TCR Reportable</v>
          </cell>
          <cell r="D188">
            <v>54682.03</v>
          </cell>
          <cell r="E188" t="str">
            <v>AUD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00010752</v>
          </cell>
          <cell r="B189" t="str">
            <v>Brand Gavin</v>
          </cell>
          <cell r="C189" t="str">
            <v>TCR Reportable</v>
          </cell>
          <cell r="D189">
            <v>54682.03</v>
          </cell>
          <cell r="E189" t="str">
            <v>AUD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00010751</v>
          </cell>
          <cell r="B190" t="str">
            <v>Savage Steven</v>
          </cell>
          <cell r="C190" t="str">
            <v>TCR Reportable</v>
          </cell>
          <cell r="D190">
            <v>54682.03</v>
          </cell>
          <cell r="E190" t="str">
            <v>AUD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00010749</v>
          </cell>
          <cell r="B191" t="str">
            <v>Guardiani Donato</v>
          </cell>
          <cell r="C191" t="str">
            <v>TCR Reportable</v>
          </cell>
          <cell r="D191">
            <v>50167</v>
          </cell>
          <cell r="E191" t="str">
            <v>AUD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00010765</v>
          </cell>
          <cell r="B192" t="str">
            <v>Grant Lisa</v>
          </cell>
          <cell r="C192" t="str">
            <v>TCR Reportable</v>
          </cell>
          <cell r="D192">
            <v>50385.25</v>
          </cell>
          <cell r="E192" t="str">
            <v>AUD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00010764</v>
          </cell>
          <cell r="B193" t="str">
            <v>Mantini Gabriella</v>
          </cell>
          <cell r="C193" t="str">
            <v>TCR Reportable</v>
          </cell>
          <cell r="D193">
            <v>43892.12</v>
          </cell>
          <cell r="E193" t="str">
            <v>AUD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00010761</v>
          </cell>
          <cell r="B194" t="str">
            <v>Nielsen Brent</v>
          </cell>
          <cell r="C194" t="str">
            <v>TCR Reportable</v>
          </cell>
          <cell r="D194">
            <v>59183.73</v>
          </cell>
          <cell r="E194" t="str">
            <v>AUD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00010759</v>
          </cell>
          <cell r="B195" t="str">
            <v>Baldock Gary</v>
          </cell>
          <cell r="C195" t="str">
            <v>TCR Reportable</v>
          </cell>
          <cell r="D195">
            <v>54682.03</v>
          </cell>
          <cell r="E195" t="str">
            <v>AUD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00010757</v>
          </cell>
          <cell r="B196" t="str">
            <v>Cowdery Tony</v>
          </cell>
          <cell r="C196" t="str">
            <v>TCR Reportable</v>
          </cell>
          <cell r="D196">
            <v>54682.03</v>
          </cell>
          <cell r="E196" t="str">
            <v>AUD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00010770</v>
          </cell>
          <cell r="B197" t="str">
            <v>Miles Wayne</v>
          </cell>
          <cell r="C197" t="str">
            <v>TCR Reportable</v>
          </cell>
          <cell r="D197">
            <v>71851.710000000006</v>
          </cell>
          <cell r="E197" t="str">
            <v>AUD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00010769</v>
          </cell>
          <cell r="B198" t="str">
            <v>Roy Anthony</v>
          </cell>
          <cell r="C198" t="str">
            <v>TCR Reportable</v>
          </cell>
          <cell r="D198">
            <v>65819.649999999994</v>
          </cell>
          <cell r="E198" t="str">
            <v>AUD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00010768</v>
          </cell>
          <cell r="B199" t="str">
            <v>Paolilli-Treonze Michael</v>
          </cell>
          <cell r="C199" t="str">
            <v>TCR Reportable</v>
          </cell>
          <cell r="D199">
            <v>75203.460000000006</v>
          </cell>
          <cell r="E199" t="str">
            <v>AUD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00010767</v>
          </cell>
          <cell r="B200" t="str">
            <v>Ellis Glenn</v>
          </cell>
          <cell r="C200" t="str">
            <v>TCR Reportable</v>
          </cell>
          <cell r="D200">
            <v>71125.77</v>
          </cell>
          <cell r="E200" t="str">
            <v>AUD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00010766</v>
          </cell>
          <cell r="B201" t="str">
            <v>Hamilton Chris</v>
          </cell>
          <cell r="C201" t="str">
            <v>TCR Reportable</v>
          </cell>
          <cell r="D201">
            <v>82099.89</v>
          </cell>
          <cell r="E201" t="str">
            <v>AUD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00010779</v>
          </cell>
          <cell r="B202" t="str">
            <v>Trevillian Ronald</v>
          </cell>
          <cell r="C202" t="str">
            <v>TCR Reportable</v>
          </cell>
          <cell r="D202">
            <v>58994.81</v>
          </cell>
          <cell r="E202" t="str">
            <v>AUD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00010776</v>
          </cell>
          <cell r="B203" t="str">
            <v>Mallison Robert</v>
          </cell>
          <cell r="C203" t="str">
            <v>TCR Reportable</v>
          </cell>
          <cell r="D203">
            <v>50388.52</v>
          </cell>
          <cell r="E203" t="str">
            <v>AUD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00010775</v>
          </cell>
          <cell r="B204" t="str">
            <v>Selman Dennis</v>
          </cell>
          <cell r="C204" t="str">
            <v>TCR Reportable</v>
          </cell>
          <cell r="D204">
            <v>59330.879999999997</v>
          </cell>
          <cell r="E204" t="str">
            <v>AUD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00010773</v>
          </cell>
          <cell r="B205" t="str">
            <v>Wernicke Kenneth</v>
          </cell>
          <cell r="C205" t="str">
            <v>TCR Reportable</v>
          </cell>
          <cell r="D205">
            <v>87595.67</v>
          </cell>
          <cell r="E205" t="str">
            <v>AUD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00010772</v>
          </cell>
          <cell r="B206" t="str">
            <v>Ioan Luciano</v>
          </cell>
          <cell r="C206" t="str">
            <v>TCR Reportable</v>
          </cell>
          <cell r="D206">
            <v>78013.48</v>
          </cell>
          <cell r="E206" t="str">
            <v>AUD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00010862</v>
          </cell>
          <cell r="B207" t="str">
            <v>Warner Meaghan</v>
          </cell>
          <cell r="C207" t="str">
            <v>TCR Reportable</v>
          </cell>
          <cell r="D207">
            <v>46987.72</v>
          </cell>
          <cell r="E207" t="str">
            <v>AUD5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00010814</v>
          </cell>
          <cell r="B208" t="str">
            <v>Smith Andrew</v>
          </cell>
          <cell r="C208" t="str">
            <v>TCR Reportable</v>
          </cell>
          <cell r="D208">
            <v>57666.89516</v>
          </cell>
          <cell r="E208" t="str">
            <v>AUD5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00010802</v>
          </cell>
          <cell r="B209" t="str">
            <v>Horswill Warren</v>
          </cell>
          <cell r="C209" t="str">
            <v>TCR Reportable</v>
          </cell>
          <cell r="D209">
            <v>62988.483999999997</v>
          </cell>
          <cell r="E209" t="str">
            <v>AUD5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00010795</v>
          </cell>
          <cell r="B210" t="str">
            <v>Urpis Carlo</v>
          </cell>
          <cell r="C210" t="str">
            <v>TCR Reportable</v>
          </cell>
          <cell r="D210">
            <v>63216.73</v>
          </cell>
          <cell r="E210" t="str">
            <v>AUD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00010780</v>
          </cell>
          <cell r="B211" t="str">
            <v>Vucinic Vladimir</v>
          </cell>
          <cell r="C211" t="str">
            <v>TCR Reportable</v>
          </cell>
          <cell r="D211">
            <v>54682.03</v>
          </cell>
          <cell r="E211" t="str">
            <v>AUD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00010963</v>
          </cell>
          <cell r="B212" t="str">
            <v>O'Reilly Stephen</v>
          </cell>
          <cell r="C212" t="str">
            <v>TCR Reportable</v>
          </cell>
          <cell r="D212">
            <v>50947.67</v>
          </cell>
          <cell r="E212" t="str">
            <v>AUD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00010962</v>
          </cell>
          <cell r="B213" t="str">
            <v>McCarthy George</v>
          </cell>
          <cell r="C213" t="str">
            <v>TCR Reportable</v>
          </cell>
          <cell r="D213">
            <v>50947.67</v>
          </cell>
          <cell r="E213" t="str">
            <v>AUD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00010935</v>
          </cell>
          <cell r="B214" t="str">
            <v>Chapman Damian</v>
          </cell>
          <cell r="C214" t="str">
            <v>TCR Reportable</v>
          </cell>
          <cell r="D214">
            <v>62988.483999999997</v>
          </cell>
          <cell r="E214" t="str">
            <v>AUD5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00010891</v>
          </cell>
          <cell r="B215" t="str">
            <v>Hallett Alison</v>
          </cell>
          <cell r="C215" t="str">
            <v>TCR Reportable</v>
          </cell>
          <cell r="D215">
            <v>41703.4</v>
          </cell>
          <cell r="E215" t="str">
            <v>AUD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00010875</v>
          </cell>
          <cell r="B216" t="str">
            <v>Szmalko Eddie</v>
          </cell>
          <cell r="C216" t="str">
            <v>TCR Accum Notational Pkge</v>
          </cell>
          <cell r="D216">
            <v>111170</v>
          </cell>
          <cell r="E216" t="str">
            <v>AUD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00010968</v>
          </cell>
          <cell r="B217" t="str">
            <v>James Russell</v>
          </cell>
          <cell r="C217" t="str">
            <v>TCR Reportable</v>
          </cell>
          <cell r="D217">
            <v>50947.67</v>
          </cell>
          <cell r="E217" t="str">
            <v>AUD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00010967</v>
          </cell>
          <cell r="B218" t="str">
            <v>Hooper Kris</v>
          </cell>
          <cell r="C218" t="str">
            <v>TCR Reportable</v>
          </cell>
          <cell r="D218">
            <v>50947.67</v>
          </cell>
          <cell r="E218" t="str">
            <v>AUD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00010966</v>
          </cell>
          <cell r="B219" t="str">
            <v>Buchanan Andrew</v>
          </cell>
          <cell r="C219" t="str">
            <v>TCR Reportable</v>
          </cell>
          <cell r="D219">
            <v>50947.67</v>
          </cell>
          <cell r="E219" t="str">
            <v>AUD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00010965</v>
          </cell>
          <cell r="B220" t="str">
            <v>Mitchell Eric</v>
          </cell>
          <cell r="C220" t="str">
            <v>TCR Reportable</v>
          </cell>
          <cell r="D220">
            <v>50947.67</v>
          </cell>
          <cell r="E220" t="str">
            <v>AUD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00010964</v>
          </cell>
          <cell r="B221" t="str">
            <v>Donovan Ryan</v>
          </cell>
          <cell r="C221" t="str">
            <v>TCR Reportable</v>
          </cell>
          <cell r="D221">
            <v>50947.67</v>
          </cell>
          <cell r="E221" t="str">
            <v>AUD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00010980</v>
          </cell>
          <cell r="B222" t="str">
            <v>Ryan Gareth</v>
          </cell>
          <cell r="C222" t="str">
            <v>TCR Reportable</v>
          </cell>
          <cell r="D222">
            <v>58820.236799999999</v>
          </cell>
          <cell r="E222" t="str">
            <v>AUD5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00010979</v>
          </cell>
          <cell r="B223" t="str">
            <v>O'Brien Ray</v>
          </cell>
          <cell r="C223" t="str">
            <v>TCR Reportable</v>
          </cell>
          <cell r="D223">
            <v>62988.483999999997</v>
          </cell>
          <cell r="E223" t="str">
            <v>AUD5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00010972</v>
          </cell>
          <cell r="B224" t="str">
            <v>Shields Russell</v>
          </cell>
          <cell r="C224" t="str">
            <v>TCR Reportable</v>
          </cell>
          <cell r="D224">
            <v>50947.67</v>
          </cell>
          <cell r="E224" t="str">
            <v>AUD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00010971</v>
          </cell>
          <cell r="B225" t="str">
            <v>White Stuart</v>
          </cell>
          <cell r="C225" t="str">
            <v>TCR Reportable</v>
          </cell>
          <cell r="D225">
            <v>50947.67</v>
          </cell>
          <cell r="E225" t="str">
            <v>AUD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00010969</v>
          </cell>
          <cell r="B226" t="str">
            <v>Thomson Ryan</v>
          </cell>
          <cell r="C226" t="str">
            <v>TCR Reportable</v>
          </cell>
          <cell r="D226">
            <v>50947.67</v>
          </cell>
          <cell r="E226" t="str">
            <v>AUD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00011008</v>
          </cell>
          <cell r="B227" t="str">
            <v>Williams Ashley</v>
          </cell>
          <cell r="C227" t="str">
            <v>TCR Reportable</v>
          </cell>
          <cell r="D227">
            <v>50947.67</v>
          </cell>
          <cell r="E227" t="str">
            <v>AUD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00011003</v>
          </cell>
          <cell r="B228" t="str">
            <v>Butterworth Michael</v>
          </cell>
          <cell r="C228" t="str">
            <v>TCR Reportable</v>
          </cell>
          <cell r="D228">
            <v>56740.080800000003</v>
          </cell>
          <cell r="E228" t="str">
            <v>AUD5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00010995</v>
          </cell>
          <cell r="B229" t="str">
            <v>Kavanagh William</v>
          </cell>
          <cell r="C229" t="str">
            <v>TCR Reportable</v>
          </cell>
          <cell r="D229">
            <v>67149.362800000003</v>
          </cell>
          <cell r="E229" t="str">
            <v>AUD5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00010989</v>
          </cell>
          <cell r="B230" t="str">
            <v>Luthra Harvinder</v>
          </cell>
          <cell r="C230" t="str">
            <v>TCR DB Notational Package</v>
          </cell>
          <cell r="D230">
            <v>111757</v>
          </cell>
          <cell r="E230" t="str">
            <v>AUD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00010982</v>
          </cell>
          <cell r="B231" t="str">
            <v>Flanagan John</v>
          </cell>
          <cell r="C231" t="str">
            <v>TCR Reportable</v>
          </cell>
          <cell r="D231">
            <v>67149.362800000003</v>
          </cell>
          <cell r="E231" t="str">
            <v>AUD5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00011015</v>
          </cell>
          <cell r="B232" t="str">
            <v>Rathbone Mark</v>
          </cell>
          <cell r="C232" t="str">
            <v>TCR Accum Notational Pkge</v>
          </cell>
          <cell r="D232">
            <v>74087</v>
          </cell>
          <cell r="E232" t="str">
            <v>AUD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00011014</v>
          </cell>
          <cell r="B233" t="str">
            <v>Evans James</v>
          </cell>
          <cell r="C233" t="str">
            <v>TCR Reportable</v>
          </cell>
          <cell r="D233">
            <v>54415.9</v>
          </cell>
          <cell r="E233" t="str">
            <v>AUD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00011012</v>
          </cell>
          <cell r="B234" t="str">
            <v>Hogg Ryan</v>
          </cell>
          <cell r="C234" t="str">
            <v>TCR Reportable</v>
          </cell>
          <cell r="D234">
            <v>54415.9</v>
          </cell>
          <cell r="E234" t="str">
            <v>AUD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00011011</v>
          </cell>
          <cell r="B235" t="str">
            <v>Anderson Benjamin</v>
          </cell>
          <cell r="C235" t="str">
            <v>TCR Reportable</v>
          </cell>
          <cell r="D235">
            <v>54415.9</v>
          </cell>
          <cell r="E235" t="str">
            <v>AUD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00011010</v>
          </cell>
          <cell r="B236" t="str">
            <v>Knight Philip</v>
          </cell>
          <cell r="C236" t="str">
            <v>TCR Reportable</v>
          </cell>
          <cell r="D236">
            <v>56740.080800000003</v>
          </cell>
          <cell r="E236" t="str">
            <v>AUD5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00011040</v>
          </cell>
          <cell r="B237" t="str">
            <v>Rose Benjamin</v>
          </cell>
          <cell r="C237" t="str">
            <v>TCR Reportable</v>
          </cell>
          <cell r="D237">
            <v>56740.080800000003</v>
          </cell>
          <cell r="E237" t="str">
            <v>AUD5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00011029</v>
          </cell>
          <cell r="B238" t="str">
            <v>Mitchard Wilfred</v>
          </cell>
          <cell r="C238" t="str">
            <v>TCR Reportable</v>
          </cell>
          <cell r="D238">
            <v>56740.080800000003</v>
          </cell>
          <cell r="E238" t="str">
            <v>AUD5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00011028</v>
          </cell>
          <cell r="B239" t="str">
            <v>Corr Winton</v>
          </cell>
          <cell r="C239" t="str">
            <v>TCR Reportable</v>
          </cell>
          <cell r="D239">
            <v>56740.080800000003</v>
          </cell>
          <cell r="E239" t="str">
            <v>AUD5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00011021</v>
          </cell>
          <cell r="B240" t="str">
            <v>Kralevski Steve</v>
          </cell>
          <cell r="C240" t="str">
            <v>TCR Accum Notational Pkge</v>
          </cell>
          <cell r="D240">
            <v>74087</v>
          </cell>
          <cell r="E240" t="str">
            <v>AUD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00011018</v>
          </cell>
          <cell r="B241" t="str">
            <v>Sangster Lennard</v>
          </cell>
          <cell r="C241" t="str">
            <v>TCR Reportable</v>
          </cell>
          <cell r="D241">
            <v>56740.080800000003</v>
          </cell>
          <cell r="E241" t="str">
            <v>AUD5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00011095</v>
          </cell>
          <cell r="B242" t="str">
            <v>Bloomfield Alan</v>
          </cell>
          <cell r="C242" t="str">
            <v>TCR Reportable</v>
          </cell>
          <cell r="D242">
            <v>62744.76</v>
          </cell>
          <cell r="E242" t="str">
            <v>AUD5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00011084</v>
          </cell>
          <cell r="B243" t="str">
            <v>Haber Paul</v>
          </cell>
          <cell r="C243" t="str">
            <v>TCR Accum Notational Pkge</v>
          </cell>
          <cell r="D243">
            <v>63786</v>
          </cell>
          <cell r="E243" t="str">
            <v>AUD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00011071</v>
          </cell>
          <cell r="B244" t="str">
            <v>Smart Craig</v>
          </cell>
          <cell r="C244" t="str">
            <v>TCR Reportable</v>
          </cell>
          <cell r="D244">
            <v>65975.520000000004</v>
          </cell>
          <cell r="E244" t="str">
            <v>AUD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00011068</v>
          </cell>
          <cell r="B245" t="str">
            <v>Trevillian Brett</v>
          </cell>
          <cell r="C245" t="str">
            <v>TCR Reportable</v>
          </cell>
          <cell r="D245">
            <v>54682.03</v>
          </cell>
          <cell r="E245" t="str">
            <v>AUD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00011042</v>
          </cell>
          <cell r="B246" t="str">
            <v>Biggins Nathan</v>
          </cell>
          <cell r="C246" t="str">
            <v>TCR Accum Notational Pkge</v>
          </cell>
          <cell r="D246">
            <v>74438</v>
          </cell>
          <cell r="E246" t="str">
            <v>AUD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00011111</v>
          </cell>
          <cell r="B247" t="str">
            <v>Lawrence Peter</v>
          </cell>
          <cell r="C247" t="str">
            <v>TCR Reportable</v>
          </cell>
          <cell r="D247">
            <v>47825.45</v>
          </cell>
          <cell r="E247" t="str">
            <v>AUD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00011109</v>
          </cell>
          <cell r="B248" t="str">
            <v>La Morticella William</v>
          </cell>
          <cell r="C248" t="str">
            <v>TCR Reportable</v>
          </cell>
          <cell r="D248">
            <v>47825.45</v>
          </cell>
          <cell r="E248" t="str">
            <v>AUD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00011108</v>
          </cell>
          <cell r="B249" t="str">
            <v>Utakea Taura</v>
          </cell>
          <cell r="C249" t="str">
            <v>TCR Reportable</v>
          </cell>
          <cell r="D249">
            <v>47825.45</v>
          </cell>
          <cell r="E249" t="str">
            <v>AUD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00011099</v>
          </cell>
          <cell r="B250" t="str">
            <v>O'Brien Julie-Anne</v>
          </cell>
          <cell r="C250" t="str">
            <v>TCR Accum Notational Pkge</v>
          </cell>
          <cell r="D250">
            <v>59005</v>
          </cell>
          <cell r="E250" t="str">
            <v>AUD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00011096</v>
          </cell>
          <cell r="B251" t="str">
            <v>O'Mara James</v>
          </cell>
          <cell r="C251" t="str">
            <v>TCR Reportable</v>
          </cell>
          <cell r="D251">
            <v>60137.48</v>
          </cell>
          <cell r="E251" t="str">
            <v>AUD5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00011128</v>
          </cell>
          <cell r="B252" t="str">
            <v>Sabo Garth</v>
          </cell>
          <cell r="C252" t="str">
            <v>TCR Reportable</v>
          </cell>
          <cell r="D252">
            <v>47825.45</v>
          </cell>
          <cell r="E252" t="str">
            <v>AUD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00011127</v>
          </cell>
          <cell r="B253" t="str">
            <v>Atkinson Richard</v>
          </cell>
          <cell r="C253" t="str">
            <v>TCR Reportable</v>
          </cell>
          <cell r="D253">
            <v>54682.03</v>
          </cell>
          <cell r="E253" t="str">
            <v>AUD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00011126</v>
          </cell>
          <cell r="B254" t="str">
            <v>Fenech Christopher</v>
          </cell>
          <cell r="C254" t="str">
            <v>TCR Reportable</v>
          </cell>
          <cell r="D254">
            <v>47825.45</v>
          </cell>
          <cell r="E254" t="str">
            <v>AUD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00011125</v>
          </cell>
          <cell r="B255" t="str">
            <v>Kynaston Allan</v>
          </cell>
          <cell r="C255" t="str">
            <v>TCR Accum Notational Pkge</v>
          </cell>
          <cell r="D255">
            <v>57200</v>
          </cell>
          <cell r="E255" t="str">
            <v>AUD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00011114</v>
          </cell>
          <cell r="B256" t="str">
            <v>Di Carlo Carlo</v>
          </cell>
          <cell r="C256" t="str">
            <v>TCR Accum Notational Pkge</v>
          </cell>
          <cell r="D256">
            <v>94111</v>
          </cell>
          <cell r="E256" t="str">
            <v>AUD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00011141</v>
          </cell>
          <cell r="B257" t="str">
            <v>Day Jason</v>
          </cell>
          <cell r="C257" t="str">
            <v>TCR Reportable</v>
          </cell>
          <cell r="D257">
            <v>62988.483999999997</v>
          </cell>
          <cell r="E257" t="str">
            <v>AUD5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00011137</v>
          </cell>
          <cell r="B258" t="str">
            <v>Talbot Paul</v>
          </cell>
          <cell r="C258" t="str">
            <v>TCR Accum Notational Pkge</v>
          </cell>
          <cell r="D258">
            <v>81633</v>
          </cell>
          <cell r="E258" t="str">
            <v>AUD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00011134</v>
          </cell>
          <cell r="B259" t="str">
            <v>Trevillian Peter</v>
          </cell>
          <cell r="C259" t="str">
            <v>TCR Reportable</v>
          </cell>
          <cell r="D259">
            <v>47825.45</v>
          </cell>
          <cell r="E259" t="str">
            <v>AUD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00011133</v>
          </cell>
          <cell r="B260" t="str">
            <v>Dobney Nathan</v>
          </cell>
          <cell r="C260" t="str">
            <v>TCR Reportable</v>
          </cell>
          <cell r="D260">
            <v>47825.45</v>
          </cell>
          <cell r="E260" t="str">
            <v>AUD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00011131</v>
          </cell>
          <cell r="B261" t="str">
            <v>Charles David</v>
          </cell>
          <cell r="C261" t="str">
            <v>TCR Reportable</v>
          </cell>
          <cell r="D261">
            <v>43052.99</v>
          </cell>
          <cell r="E261" t="str">
            <v>AUD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00011314</v>
          </cell>
          <cell r="B262" t="str">
            <v>Waites George</v>
          </cell>
          <cell r="C262" t="str">
            <v>TCR Reportable</v>
          </cell>
          <cell r="D262">
            <v>72550.399999999994</v>
          </cell>
          <cell r="E262" t="str">
            <v>AUD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00011153</v>
          </cell>
          <cell r="B263" t="str">
            <v>Donovan Adrian</v>
          </cell>
          <cell r="C263" t="str">
            <v>TCR Reportable</v>
          </cell>
          <cell r="D263">
            <v>60477.56</v>
          </cell>
          <cell r="E263" t="str">
            <v>AUD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00011149</v>
          </cell>
          <cell r="B264" t="str">
            <v>D'Souza John</v>
          </cell>
          <cell r="C264" t="str">
            <v>TCR Accum Notational Pkge</v>
          </cell>
          <cell r="D264">
            <v>131049</v>
          </cell>
          <cell r="E264" t="str">
            <v>AUD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00011143</v>
          </cell>
          <cell r="B265" t="str">
            <v>Campbell Rebekah</v>
          </cell>
          <cell r="C265" t="str">
            <v>TCR Accum Notational Pkge</v>
          </cell>
          <cell r="D265">
            <v>69511</v>
          </cell>
          <cell r="E265" t="str">
            <v>AUD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00011142</v>
          </cell>
          <cell r="B266" t="str">
            <v>Rickard Dean</v>
          </cell>
          <cell r="C266" t="str">
            <v>TCR Reportable</v>
          </cell>
          <cell r="D266">
            <v>62988.483999999997</v>
          </cell>
          <cell r="E266" t="str">
            <v>AUD5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00011345</v>
          </cell>
          <cell r="B267" t="str">
            <v>Wernicke Alan</v>
          </cell>
          <cell r="C267" t="str">
            <v>TCR Reportable</v>
          </cell>
          <cell r="D267">
            <v>47825.45</v>
          </cell>
          <cell r="E267" t="str">
            <v>AUD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00011344</v>
          </cell>
          <cell r="B268" t="str">
            <v>Reeve Brendan</v>
          </cell>
          <cell r="C268" t="str">
            <v>TCR Reportable</v>
          </cell>
          <cell r="D268">
            <v>47249.3</v>
          </cell>
          <cell r="E268" t="str">
            <v>AUD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00011325</v>
          </cell>
          <cell r="B269" t="str">
            <v>Tran Tina</v>
          </cell>
          <cell r="C269" t="str">
            <v>TCR Accum Notational Pkge</v>
          </cell>
          <cell r="D269">
            <v>69229</v>
          </cell>
          <cell r="E269" t="str">
            <v>AUD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00011321</v>
          </cell>
          <cell r="B270" t="str">
            <v>Pike Aaron</v>
          </cell>
          <cell r="C270" t="str">
            <v>TCR Reportable</v>
          </cell>
          <cell r="D270">
            <v>47635.572399999997</v>
          </cell>
          <cell r="E270" t="str">
            <v>AUD5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00011318</v>
          </cell>
          <cell r="B271" t="str">
            <v>Van Tilburg Kristen</v>
          </cell>
          <cell r="C271" t="str">
            <v>TCR Accum Notational Pkge</v>
          </cell>
          <cell r="D271">
            <v>46200</v>
          </cell>
          <cell r="E271" t="str">
            <v>AUD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00011442</v>
          </cell>
          <cell r="B272" t="str">
            <v>Battison Ashley</v>
          </cell>
          <cell r="C272" t="str">
            <v>TCR Reportable</v>
          </cell>
          <cell r="D272">
            <v>53307.54</v>
          </cell>
          <cell r="E272" t="str">
            <v>AUD5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00011370</v>
          </cell>
          <cell r="B273" t="str">
            <v>Humphries Ian</v>
          </cell>
          <cell r="C273" t="str">
            <v>TCR Reportable</v>
          </cell>
          <cell r="D273">
            <v>64615.199999999997</v>
          </cell>
          <cell r="E273" t="str">
            <v>AUD5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00011359</v>
          </cell>
          <cell r="B274" t="str">
            <v>Miskin Russell</v>
          </cell>
          <cell r="C274" t="str">
            <v>TCR Reportable</v>
          </cell>
          <cell r="D274">
            <v>57076.76</v>
          </cell>
          <cell r="E274" t="str">
            <v>AUD5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00011357</v>
          </cell>
          <cell r="B275" t="str">
            <v>Wilmore John</v>
          </cell>
          <cell r="C275" t="str">
            <v>TCR Reportable</v>
          </cell>
          <cell r="D275">
            <v>47825.45</v>
          </cell>
          <cell r="E275" t="str">
            <v>AUD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00011350</v>
          </cell>
          <cell r="B276" t="str">
            <v>Jenkins Darryn</v>
          </cell>
          <cell r="C276" t="str">
            <v>TCR Reportable</v>
          </cell>
          <cell r="D276">
            <v>62988.483999999997</v>
          </cell>
          <cell r="E276" t="str">
            <v>AUD5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00011450</v>
          </cell>
          <cell r="B277" t="str">
            <v>Giudice Frank</v>
          </cell>
          <cell r="C277" t="str">
            <v>TCR Reportable</v>
          </cell>
          <cell r="D277">
            <v>58820.236799999999</v>
          </cell>
          <cell r="E277" t="str">
            <v>AUD5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00011448</v>
          </cell>
          <cell r="B278" t="str">
            <v>Murray James</v>
          </cell>
          <cell r="C278" t="str">
            <v>TCR Reportable</v>
          </cell>
          <cell r="D278">
            <v>56740.080800000003</v>
          </cell>
          <cell r="E278" t="str">
            <v>AUD5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00011445</v>
          </cell>
          <cell r="B279" t="str">
            <v>Whitham Alan</v>
          </cell>
          <cell r="C279" t="str">
            <v>TCR Reportable</v>
          </cell>
          <cell r="D279">
            <v>94088.8</v>
          </cell>
          <cell r="E279" t="str">
            <v>AUD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00011444</v>
          </cell>
          <cell r="B280" t="str">
            <v>Strang David</v>
          </cell>
          <cell r="C280" t="str">
            <v>TCR Accum Notational Pkge</v>
          </cell>
          <cell r="D280">
            <v>220000</v>
          </cell>
          <cell r="E280" t="str">
            <v>AUD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00011443</v>
          </cell>
          <cell r="B281" t="str">
            <v>Gallo Joe</v>
          </cell>
          <cell r="C281" t="str">
            <v>TCR Reportable</v>
          </cell>
          <cell r="D281">
            <v>49139.859600000003</v>
          </cell>
          <cell r="E281" t="str">
            <v>AUD5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00011513</v>
          </cell>
          <cell r="B282" t="str">
            <v>Prib David</v>
          </cell>
          <cell r="C282" t="str">
            <v>TCR Reportable</v>
          </cell>
          <cell r="D282">
            <v>41836.074800000002</v>
          </cell>
          <cell r="E282" t="str">
            <v>AUD5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00011508</v>
          </cell>
          <cell r="B283" t="str">
            <v>Kenny Brian</v>
          </cell>
          <cell r="C283" t="str">
            <v>TCR Reportable</v>
          </cell>
          <cell r="D283">
            <v>56740.080800000003</v>
          </cell>
          <cell r="E283" t="str">
            <v>AUD5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00011507</v>
          </cell>
          <cell r="B284" t="str">
            <v>Hawkins Andrew</v>
          </cell>
          <cell r="C284" t="str">
            <v>TCR Reportable</v>
          </cell>
          <cell r="D284">
            <v>53307.54</v>
          </cell>
          <cell r="E284" t="str">
            <v>AUD5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00011499</v>
          </cell>
          <cell r="B285" t="str">
            <v>Green Antony</v>
          </cell>
          <cell r="C285" t="str">
            <v>TCR Reportable</v>
          </cell>
          <cell r="D285">
            <v>50947.67</v>
          </cell>
          <cell r="E285" t="str">
            <v>AUD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00011495</v>
          </cell>
          <cell r="B286" t="str">
            <v>Peirano Laura</v>
          </cell>
          <cell r="C286" t="str">
            <v>TCR Accum Notational Pkge</v>
          </cell>
          <cell r="D286">
            <v>72202</v>
          </cell>
          <cell r="E286" t="str">
            <v>AUD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00011537</v>
          </cell>
          <cell r="B287" t="str">
            <v>Carswell Robert</v>
          </cell>
          <cell r="C287" t="str">
            <v>TCR Reportable</v>
          </cell>
          <cell r="D287">
            <v>56740.080800000003</v>
          </cell>
          <cell r="E287" t="str">
            <v>AUD5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00011528</v>
          </cell>
          <cell r="B288" t="str">
            <v>Bunce Donovan</v>
          </cell>
          <cell r="C288" t="str">
            <v>TCR Reportable</v>
          </cell>
          <cell r="D288">
            <v>87910.68</v>
          </cell>
          <cell r="E288" t="str">
            <v>AUD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00011519</v>
          </cell>
          <cell r="B289" t="str">
            <v>Rooney David</v>
          </cell>
          <cell r="C289" t="str">
            <v>TCR Accum Notational Pkge</v>
          </cell>
          <cell r="D289">
            <v>60726</v>
          </cell>
          <cell r="E289" t="str">
            <v>AUD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00011517</v>
          </cell>
          <cell r="B290" t="str">
            <v>Stubley Phillip</v>
          </cell>
          <cell r="C290" t="str">
            <v>TCR Reportable</v>
          </cell>
          <cell r="D290">
            <v>54415.9</v>
          </cell>
          <cell r="E290" t="str">
            <v>AUD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00011516</v>
          </cell>
          <cell r="B291" t="str">
            <v>McConchie Steve</v>
          </cell>
          <cell r="C291" t="str">
            <v>TCR Reportable</v>
          </cell>
          <cell r="D291">
            <v>54415.9</v>
          </cell>
          <cell r="E291" t="str">
            <v>AUD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00011566</v>
          </cell>
          <cell r="B292" t="str">
            <v>Corrigan Andrea</v>
          </cell>
          <cell r="C292" t="str">
            <v>TCR Accum Notational Pkge</v>
          </cell>
          <cell r="D292">
            <v>55650</v>
          </cell>
          <cell r="E292" t="str">
            <v>AUD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00011559</v>
          </cell>
          <cell r="B293" t="str">
            <v>Favrin Mark</v>
          </cell>
          <cell r="C293" t="str">
            <v>TCR Reportable</v>
          </cell>
          <cell r="D293">
            <v>53307.54</v>
          </cell>
          <cell r="E293" t="str">
            <v>AUD5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00011557</v>
          </cell>
          <cell r="B294" t="str">
            <v>Tran Lynda</v>
          </cell>
          <cell r="C294" t="str">
            <v>TCR Accum Notational Pkge</v>
          </cell>
          <cell r="D294">
            <v>54628</v>
          </cell>
          <cell r="E294" t="str">
            <v>AUD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00011556</v>
          </cell>
          <cell r="B295" t="str">
            <v>Spiteri Mandy</v>
          </cell>
          <cell r="C295" t="str">
            <v>TCR Accum Notational Pkge</v>
          </cell>
          <cell r="D295">
            <v>52668</v>
          </cell>
          <cell r="E295" t="str">
            <v>AUD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00011553</v>
          </cell>
          <cell r="B296" t="str">
            <v>Garnish Paul</v>
          </cell>
          <cell r="C296" t="str">
            <v>TCR Accum Notational Pkge</v>
          </cell>
          <cell r="D296">
            <v>116995</v>
          </cell>
          <cell r="E296" t="str">
            <v>AUD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00011676</v>
          </cell>
          <cell r="B297" t="str">
            <v>Bakici Semra</v>
          </cell>
          <cell r="C297" t="str">
            <v>TCR Accum Notational Pkge</v>
          </cell>
          <cell r="D297">
            <v>45170</v>
          </cell>
          <cell r="E297" t="str">
            <v>AUD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00011675</v>
          </cell>
          <cell r="B298" t="str">
            <v>Stansfield Ivan</v>
          </cell>
          <cell r="C298" t="str">
            <v>TCR Reportable</v>
          </cell>
          <cell r="D298">
            <v>57076.76</v>
          </cell>
          <cell r="E298" t="str">
            <v>AUD5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00011659</v>
          </cell>
          <cell r="B299" t="str">
            <v>Burnell Connie</v>
          </cell>
          <cell r="C299" t="str">
            <v>TCR Accum Notational Pkge</v>
          </cell>
          <cell r="D299">
            <v>61193</v>
          </cell>
          <cell r="E299" t="str">
            <v>AUD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00011638</v>
          </cell>
          <cell r="B300" t="str">
            <v>Richards Nicole</v>
          </cell>
          <cell r="C300" t="str">
            <v>TCR Accum Notational Pkge</v>
          </cell>
          <cell r="D300">
            <v>71355</v>
          </cell>
          <cell r="E300" t="str">
            <v>AUD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00011567</v>
          </cell>
          <cell r="B301" t="str">
            <v>Crisp David</v>
          </cell>
          <cell r="C301" t="str">
            <v>TCR Reportable</v>
          </cell>
          <cell r="D301">
            <v>78501.8</v>
          </cell>
          <cell r="E301" t="str">
            <v>AUD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00011776</v>
          </cell>
          <cell r="B302" t="str">
            <v>Raymond Nick</v>
          </cell>
          <cell r="C302" t="str">
            <v>TCR Reportable</v>
          </cell>
          <cell r="D302">
            <v>51227.383999999998</v>
          </cell>
          <cell r="E302" t="str">
            <v>AUD5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00011735</v>
          </cell>
          <cell r="B303" t="str">
            <v>Noller Andrew</v>
          </cell>
          <cell r="C303" t="str">
            <v>TCR Reportable</v>
          </cell>
          <cell r="D303">
            <v>58820.236799999999</v>
          </cell>
          <cell r="E303" t="str">
            <v>AUD5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00011721</v>
          </cell>
          <cell r="B304" t="str">
            <v>McDonald Cheryl</v>
          </cell>
          <cell r="C304" t="str">
            <v>TCR Reportable</v>
          </cell>
          <cell r="D304">
            <v>49254.92</v>
          </cell>
          <cell r="E304" t="str">
            <v>AUD5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00011714</v>
          </cell>
          <cell r="B305" t="str">
            <v>Gammell Michael</v>
          </cell>
          <cell r="C305" t="str">
            <v>TCR Reportable</v>
          </cell>
          <cell r="D305">
            <v>56740.080800000003</v>
          </cell>
          <cell r="E305" t="str">
            <v>AUD5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00011694</v>
          </cell>
          <cell r="B306" t="str">
            <v>Clerk David</v>
          </cell>
          <cell r="C306" t="str">
            <v>TCR Accum Notational Pkge</v>
          </cell>
          <cell r="D306">
            <v>325000</v>
          </cell>
          <cell r="E306" t="str">
            <v>AUD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00011807</v>
          </cell>
          <cell r="B307" t="str">
            <v>McClimont Andrew</v>
          </cell>
          <cell r="C307" t="str">
            <v>TCR Reportable</v>
          </cell>
          <cell r="D307">
            <v>53307.54</v>
          </cell>
          <cell r="E307" t="str">
            <v>AUD5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00011806</v>
          </cell>
          <cell r="B308" t="str">
            <v>Davey Ryan</v>
          </cell>
          <cell r="C308" t="str">
            <v>TCR Reportable</v>
          </cell>
          <cell r="D308">
            <v>40990.409200000002</v>
          </cell>
          <cell r="E308" t="str">
            <v>AUD5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00011791</v>
          </cell>
          <cell r="B309" t="str">
            <v>Johnson Tanya</v>
          </cell>
          <cell r="C309" t="str">
            <v>TCR Reportable</v>
          </cell>
          <cell r="D309">
            <v>50445.2</v>
          </cell>
          <cell r="E309" t="str">
            <v>AUD5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00011788</v>
          </cell>
          <cell r="B310" t="str">
            <v>Arnold Colin</v>
          </cell>
          <cell r="C310" t="str">
            <v>TCR Reportable</v>
          </cell>
          <cell r="D310">
            <v>67149.362800000003</v>
          </cell>
          <cell r="E310" t="str">
            <v>AUD5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00011786</v>
          </cell>
          <cell r="B311" t="str">
            <v>Morton John</v>
          </cell>
          <cell r="C311" t="str">
            <v>TCR Reportable</v>
          </cell>
          <cell r="D311">
            <v>68937.616800000003</v>
          </cell>
          <cell r="E311" t="str">
            <v>AUD5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00011834</v>
          </cell>
          <cell r="B312" t="str">
            <v>Ruscitti Nicholas</v>
          </cell>
          <cell r="C312" t="str">
            <v>TCR Reportable</v>
          </cell>
          <cell r="D312">
            <v>43052.99</v>
          </cell>
          <cell r="E312" t="str">
            <v>AUD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00011832</v>
          </cell>
          <cell r="B313" t="str">
            <v>Wright Christopher</v>
          </cell>
          <cell r="C313" t="str">
            <v>TCR Reportable</v>
          </cell>
          <cell r="D313">
            <v>47825.45</v>
          </cell>
          <cell r="E313" t="str">
            <v>AUD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00011827</v>
          </cell>
          <cell r="B314" t="str">
            <v>Weber Mykel</v>
          </cell>
          <cell r="C314" t="str">
            <v>TCR Reportable</v>
          </cell>
          <cell r="D314">
            <v>43052.99</v>
          </cell>
          <cell r="E314" t="str">
            <v>AUD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00011826</v>
          </cell>
          <cell r="B315" t="str">
            <v>Dyson Dean</v>
          </cell>
          <cell r="C315" t="str">
            <v>TCR Reportable</v>
          </cell>
          <cell r="D315">
            <v>47825.45</v>
          </cell>
          <cell r="E315" t="str">
            <v>AUD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00011825</v>
          </cell>
          <cell r="B316" t="str">
            <v>Ithier Gavin</v>
          </cell>
          <cell r="C316" t="str">
            <v>TCR Reportable</v>
          </cell>
          <cell r="D316">
            <v>43052.99</v>
          </cell>
          <cell r="E316" t="str">
            <v>AUD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00011891</v>
          </cell>
          <cell r="B317" t="str">
            <v>Donald Gregory</v>
          </cell>
          <cell r="C317" t="str">
            <v>TCR Accum Notational Pkge</v>
          </cell>
          <cell r="D317">
            <v>98168</v>
          </cell>
          <cell r="E317" t="str">
            <v>AUD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00011879</v>
          </cell>
          <cell r="B318" t="str">
            <v>Faggian Joanne</v>
          </cell>
          <cell r="C318" t="str">
            <v>TCR Accum Notational Pkge</v>
          </cell>
          <cell r="D318">
            <v>54692</v>
          </cell>
          <cell r="E318" t="str">
            <v>AUD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00011852</v>
          </cell>
          <cell r="B319" t="str">
            <v>Murphy Timothy</v>
          </cell>
          <cell r="C319" t="str">
            <v>TCR Reportable</v>
          </cell>
          <cell r="D319">
            <v>51227.383999999998</v>
          </cell>
          <cell r="E319" t="str">
            <v>AUD5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00011843</v>
          </cell>
          <cell r="B320" t="str">
            <v>Dickinson John</v>
          </cell>
          <cell r="C320" t="str">
            <v>TCR Reportable</v>
          </cell>
          <cell r="D320">
            <v>62988.483999999997</v>
          </cell>
          <cell r="E320" t="str">
            <v>AUD5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00011835</v>
          </cell>
          <cell r="B321" t="str">
            <v>Prouse James</v>
          </cell>
          <cell r="C321" t="str">
            <v>TCR Reportable</v>
          </cell>
          <cell r="D321">
            <v>43052.99</v>
          </cell>
          <cell r="E321" t="str">
            <v>AUD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00011925</v>
          </cell>
          <cell r="B322" t="str">
            <v>Shedden Jennifer</v>
          </cell>
          <cell r="C322" t="str">
            <v>TCR Reportable</v>
          </cell>
          <cell r="D322">
            <v>43678.48</v>
          </cell>
          <cell r="E322" t="str">
            <v>AUD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00011918</v>
          </cell>
          <cell r="B323" t="str">
            <v>Muke Fellenxa</v>
          </cell>
          <cell r="C323" t="str">
            <v>TCR Accum Notational Pkge</v>
          </cell>
          <cell r="D323">
            <v>66924</v>
          </cell>
          <cell r="E323" t="str">
            <v>AUD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00011905</v>
          </cell>
          <cell r="B324" t="str">
            <v>Milliken Barry</v>
          </cell>
          <cell r="C324" t="str">
            <v>TCR Accum Notational Pkge</v>
          </cell>
          <cell r="D324">
            <v>91708</v>
          </cell>
          <cell r="E324" t="str">
            <v>AUD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00011896</v>
          </cell>
          <cell r="B325" t="str">
            <v>Hamilton Christopher</v>
          </cell>
          <cell r="C325" t="str">
            <v>TCR Accum Notational Pkge</v>
          </cell>
          <cell r="D325">
            <v>115180</v>
          </cell>
          <cell r="E325" t="str">
            <v>AUD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00011895</v>
          </cell>
          <cell r="B326" t="str">
            <v>Czech Marek</v>
          </cell>
          <cell r="C326" t="str">
            <v>TCR Accum Notational Pkge</v>
          </cell>
          <cell r="D326">
            <v>126605</v>
          </cell>
          <cell r="E326" t="str">
            <v>AUD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00011983</v>
          </cell>
          <cell r="B327" t="str">
            <v>Moen Bert</v>
          </cell>
          <cell r="C327" t="str">
            <v>TCR Accum Notational Pkge</v>
          </cell>
          <cell r="D327">
            <v>88842</v>
          </cell>
          <cell r="E327" t="str">
            <v>AUD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00011981</v>
          </cell>
          <cell r="B328" t="str">
            <v>Colomb Sandra</v>
          </cell>
          <cell r="C328" t="str">
            <v>TCR Accum Notational Pkge</v>
          </cell>
          <cell r="D328">
            <v>55776</v>
          </cell>
          <cell r="E328" t="str">
            <v>AUD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00011941</v>
          </cell>
          <cell r="B329" t="str">
            <v>Johnson Paul</v>
          </cell>
          <cell r="C329" t="str">
            <v>TCR Accum Notational Pkge</v>
          </cell>
          <cell r="D329">
            <v>68343</v>
          </cell>
          <cell r="E329" t="str">
            <v>AUD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00011937</v>
          </cell>
          <cell r="B330" t="str">
            <v>Plowman Donald</v>
          </cell>
          <cell r="C330" t="str">
            <v>TCR Accum Notational Pkge</v>
          </cell>
          <cell r="D330">
            <v>275000</v>
          </cell>
          <cell r="E330" t="str">
            <v>AUD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00011934</v>
          </cell>
          <cell r="B331" t="str">
            <v>Vaidya Ranjan</v>
          </cell>
          <cell r="C331" t="str">
            <v>TCR Accum Notational Pkge</v>
          </cell>
          <cell r="D331">
            <v>83460</v>
          </cell>
          <cell r="E331" t="str">
            <v>AUD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00011996</v>
          </cell>
          <cell r="B332" t="str">
            <v>Davey Marc</v>
          </cell>
          <cell r="C332" t="str">
            <v>TCR Accum Notational Pkge</v>
          </cell>
          <cell r="D332">
            <v>75020.78</v>
          </cell>
          <cell r="E332" t="str">
            <v>AUD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00011994</v>
          </cell>
          <cell r="B333" t="str">
            <v>Tyson Desmond</v>
          </cell>
          <cell r="C333" t="str">
            <v>TCR Accum Notational Pkge</v>
          </cell>
          <cell r="D333">
            <v>74100</v>
          </cell>
          <cell r="E333" t="str">
            <v>AUD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00011993</v>
          </cell>
          <cell r="B334" t="str">
            <v>Beament Michael</v>
          </cell>
          <cell r="C334" t="str">
            <v>TCR Accum Notational Pkge</v>
          </cell>
          <cell r="D334">
            <v>74100</v>
          </cell>
          <cell r="E334" t="str">
            <v>AUD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00011989</v>
          </cell>
          <cell r="B335" t="str">
            <v>Wells Gene</v>
          </cell>
          <cell r="C335" t="str">
            <v>TCR Accum Notational Pkge</v>
          </cell>
          <cell r="D335">
            <v>82641</v>
          </cell>
          <cell r="E335" t="str">
            <v>AUD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00011987</v>
          </cell>
          <cell r="B336" t="str">
            <v>Oliver Nathan</v>
          </cell>
          <cell r="C336" t="str">
            <v>TCR Accum Notational Pkge</v>
          </cell>
          <cell r="D336">
            <v>74664.100000000006</v>
          </cell>
          <cell r="E336" t="str">
            <v>AUD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00012006</v>
          </cell>
          <cell r="B337" t="str">
            <v>Guest Paul</v>
          </cell>
          <cell r="C337" t="str">
            <v>TCR Accum Notational Pkge</v>
          </cell>
          <cell r="D337">
            <v>123799</v>
          </cell>
          <cell r="E337" t="str">
            <v>AUD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00012005</v>
          </cell>
          <cell r="B338" t="str">
            <v>Blair Kelvin</v>
          </cell>
          <cell r="C338" t="str">
            <v>TCR Accum Notational Pkge</v>
          </cell>
          <cell r="D338">
            <v>164565</v>
          </cell>
          <cell r="E338" t="str">
            <v>AUD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00012004</v>
          </cell>
          <cell r="B339" t="str">
            <v>Cordery Gary</v>
          </cell>
          <cell r="C339" t="str">
            <v>TCR Accum Notational Pkge</v>
          </cell>
          <cell r="D339">
            <v>100073</v>
          </cell>
          <cell r="E339" t="str">
            <v>AUD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00012002</v>
          </cell>
          <cell r="B340" t="str">
            <v>Primer Andrew</v>
          </cell>
          <cell r="C340" t="str">
            <v>TCR Accum Notational Pkge</v>
          </cell>
          <cell r="D340">
            <v>102729</v>
          </cell>
          <cell r="E340" t="str">
            <v>AUD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00011998</v>
          </cell>
          <cell r="B341" t="str">
            <v>Floyd Paul</v>
          </cell>
          <cell r="C341" t="str">
            <v>TCR Accum Notational Pkge</v>
          </cell>
          <cell r="D341">
            <v>142367</v>
          </cell>
          <cell r="E341" t="str">
            <v>AUD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00012014</v>
          </cell>
          <cell r="B342" t="str">
            <v>Pooley Robert</v>
          </cell>
          <cell r="C342" t="str">
            <v>TCR Accum Notational Pkge</v>
          </cell>
          <cell r="D342">
            <v>78020.539999999994</v>
          </cell>
          <cell r="E342" t="str">
            <v>AUD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00012013</v>
          </cell>
          <cell r="B343" t="str">
            <v>Foster Jeff</v>
          </cell>
          <cell r="C343" t="str">
            <v>TCR Accum Notational Pkge</v>
          </cell>
          <cell r="D343">
            <v>98240.68</v>
          </cell>
          <cell r="E343" t="str">
            <v>AUD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00012012</v>
          </cell>
          <cell r="B344" t="str">
            <v>Wilson Helen</v>
          </cell>
          <cell r="C344" t="str">
            <v>TCR Accum Notational Pkge</v>
          </cell>
          <cell r="D344">
            <v>55640</v>
          </cell>
          <cell r="E344" t="str">
            <v>AUD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00012010</v>
          </cell>
          <cell r="B345" t="str">
            <v>Tingey Brian</v>
          </cell>
          <cell r="C345" t="str">
            <v>TCR Accum Notational Pkge</v>
          </cell>
          <cell r="D345">
            <v>107541</v>
          </cell>
          <cell r="E345" t="str">
            <v>AUD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00012007</v>
          </cell>
          <cell r="B346" t="str">
            <v>Lanciano Bruno</v>
          </cell>
          <cell r="C346" t="str">
            <v>TCR Accum Notational Pkge</v>
          </cell>
          <cell r="D346">
            <v>79680</v>
          </cell>
          <cell r="E346" t="str">
            <v>AUD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00012021</v>
          </cell>
          <cell r="B347" t="str">
            <v>Siebert Hans</v>
          </cell>
          <cell r="C347" t="str">
            <v>TCR Accum Notational Pkge</v>
          </cell>
          <cell r="D347">
            <v>92649</v>
          </cell>
          <cell r="E347" t="str">
            <v>AUD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00012020</v>
          </cell>
          <cell r="B348" t="str">
            <v>Ciffo Antonio</v>
          </cell>
          <cell r="C348" t="str">
            <v>TCR Accum Notational Pkge</v>
          </cell>
          <cell r="D348">
            <v>160045</v>
          </cell>
          <cell r="E348" t="str">
            <v>AUD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00012019</v>
          </cell>
          <cell r="B349" t="str">
            <v>Ashley Christopher</v>
          </cell>
          <cell r="C349" t="str">
            <v>TCR Accum Notational Pkge</v>
          </cell>
          <cell r="D349">
            <v>113955</v>
          </cell>
          <cell r="E349" t="str">
            <v>AUD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00012017</v>
          </cell>
          <cell r="B350" t="str">
            <v>Szabo Auntonio</v>
          </cell>
          <cell r="C350" t="str">
            <v>TCR Accum Notational Pkge</v>
          </cell>
          <cell r="D350">
            <v>87050</v>
          </cell>
          <cell r="E350" t="str">
            <v>AUD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00012016</v>
          </cell>
          <cell r="B351" t="str">
            <v>Quinton Debra</v>
          </cell>
          <cell r="C351" t="str">
            <v>TCR Accum Notational Pkge</v>
          </cell>
          <cell r="D351">
            <v>58642</v>
          </cell>
          <cell r="E351" t="str">
            <v>AUD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00012039</v>
          </cell>
          <cell r="B352" t="str">
            <v>Eastwood Robert</v>
          </cell>
          <cell r="C352" t="str">
            <v>TCR Accum Notational Pkge</v>
          </cell>
          <cell r="D352">
            <v>179300</v>
          </cell>
          <cell r="E352" t="str">
            <v>AUD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00012030</v>
          </cell>
          <cell r="B353" t="str">
            <v>Bitney David</v>
          </cell>
          <cell r="C353" t="str">
            <v>TCR Accum Notational Pkge</v>
          </cell>
          <cell r="D353">
            <v>197089</v>
          </cell>
          <cell r="E353" t="str">
            <v>AUD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00012029</v>
          </cell>
          <cell r="B354" t="str">
            <v>Rust David</v>
          </cell>
          <cell r="C354" t="str">
            <v>TCR Accum Notational Pkge</v>
          </cell>
          <cell r="D354">
            <v>89130.11</v>
          </cell>
          <cell r="E354" t="str">
            <v>AUD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00012024</v>
          </cell>
          <cell r="B355" t="str">
            <v>Crack Peter</v>
          </cell>
          <cell r="C355" t="str">
            <v>TCR Accum Notational Pkge</v>
          </cell>
          <cell r="D355">
            <v>96210.57</v>
          </cell>
          <cell r="E355" t="str">
            <v>AUD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00012023</v>
          </cell>
          <cell r="B356" t="str">
            <v>Tiaon Ueteri</v>
          </cell>
          <cell r="C356" t="str">
            <v>TCR Accum Notational Pkge</v>
          </cell>
          <cell r="D356">
            <v>78020.539999999994</v>
          </cell>
          <cell r="E356" t="str">
            <v>AUD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00012059</v>
          </cell>
          <cell r="B357" t="str">
            <v>Griffiths Ralph</v>
          </cell>
          <cell r="C357" t="str">
            <v>TCR Accum Notational Pkge</v>
          </cell>
          <cell r="D357">
            <v>160500</v>
          </cell>
          <cell r="E357" t="str">
            <v>AUD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00012057</v>
          </cell>
          <cell r="B358" t="str">
            <v>Tran Allon</v>
          </cell>
          <cell r="C358" t="str">
            <v>TCR Accum Notational Pkge</v>
          </cell>
          <cell r="D358">
            <v>95813</v>
          </cell>
          <cell r="E358" t="str">
            <v>AUD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00012055</v>
          </cell>
          <cell r="B359" t="str">
            <v>Cooley Rosanne</v>
          </cell>
          <cell r="C359" t="str">
            <v>TCR Accum Notational Pkge</v>
          </cell>
          <cell r="D359">
            <v>58575</v>
          </cell>
          <cell r="E359" t="str">
            <v>AUD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00012045</v>
          </cell>
          <cell r="B360" t="str">
            <v>Bell Sarah</v>
          </cell>
          <cell r="C360" t="str">
            <v>TCR Accum Notational Pkge</v>
          </cell>
          <cell r="D360">
            <v>79073</v>
          </cell>
          <cell r="E360" t="str">
            <v>AUD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00012043</v>
          </cell>
          <cell r="B361" t="str">
            <v>James Nicole</v>
          </cell>
          <cell r="C361" t="str">
            <v>TCR Accum Notational Pkge</v>
          </cell>
          <cell r="D361">
            <v>137500</v>
          </cell>
          <cell r="E361" t="str">
            <v>AUD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00012079</v>
          </cell>
          <cell r="B362" t="str">
            <v>Pardini Pier</v>
          </cell>
          <cell r="C362" t="str">
            <v>TCR Reportable</v>
          </cell>
          <cell r="D362">
            <v>64673.19</v>
          </cell>
          <cell r="E362" t="str">
            <v>AUD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00012064</v>
          </cell>
          <cell r="B363" t="str">
            <v>Ganegoda Saj</v>
          </cell>
          <cell r="C363" t="str">
            <v>TCR Accum Notational Pkge</v>
          </cell>
          <cell r="D363">
            <v>66924</v>
          </cell>
          <cell r="E363" t="str">
            <v>AUD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00012063</v>
          </cell>
          <cell r="B364" t="str">
            <v>Ireland Mark</v>
          </cell>
          <cell r="C364" t="str">
            <v>TCR Accum Notational Pkge</v>
          </cell>
          <cell r="D364">
            <v>145107</v>
          </cell>
          <cell r="E364" t="str">
            <v>AUD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00012061</v>
          </cell>
          <cell r="B365" t="str">
            <v>Gentile Lucy</v>
          </cell>
          <cell r="C365" t="str">
            <v>TCR Accum Notational Pkge</v>
          </cell>
          <cell r="D365">
            <v>106000</v>
          </cell>
          <cell r="E365" t="str">
            <v>AUD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00012060</v>
          </cell>
          <cell r="B366" t="str">
            <v>Allan Elizabeth</v>
          </cell>
          <cell r="C366" t="str">
            <v>TCR Accum Notational Pkge</v>
          </cell>
          <cell r="D366">
            <v>76125</v>
          </cell>
          <cell r="E366" t="str">
            <v>AUD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00012086</v>
          </cell>
          <cell r="B367" t="str">
            <v>Chiaravalloti Pasquale</v>
          </cell>
          <cell r="C367" t="str">
            <v>TCR Reportable</v>
          </cell>
          <cell r="D367">
            <v>53530.99</v>
          </cell>
          <cell r="E367" t="str">
            <v>AUD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00012084</v>
          </cell>
          <cell r="B368" t="str">
            <v>Hurt Shane</v>
          </cell>
          <cell r="C368" t="str">
            <v>TCR Reportable</v>
          </cell>
          <cell r="D368">
            <v>72459.59</v>
          </cell>
          <cell r="E368" t="str">
            <v>AUD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00012083</v>
          </cell>
          <cell r="B369" t="str">
            <v>Gray Leslie</v>
          </cell>
          <cell r="C369" t="str">
            <v>TCR Reportable</v>
          </cell>
          <cell r="D369">
            <v>71165.67</v>
          </cell>
          <cell r="E369" t="str">
            <v>AUD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00012082</v>
          </cell>
          <cell r="B370" t="str">
            <v>Burns Colin</v>
          </cell>
          <cell r="C370" t="str">
            <v>TCR Reportable</v>
          </cell>
          <cell r="D370">
            <v>64673.19</v>
          </cell>
          <cell r="E370" t="str">
            <v>AUD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00012081</v>
          </cell>
          <cell r="B371" t="str">
            <v>Thompson David</v>
          </cell>
          <cell r="C371" t="str">
            <v>TCR Reportable</v>
          </cell>
          <cell r="D371">
            <v>64673.19</v>
          </cell>
          <cell r="E371" t="str">
            <v>AUD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00012171</v>
          </cell>
          <cell r="B372" t="str">
            <v>Smith Dominic</v>
          </cell>
          <cell r="C372" t="str">
            <v>TCR Accum Notational Pkge</v>
          </cell>
          <cell r="D372">
            <v>188098</v>
          </cell>
          <cell r="E372" t="str">
            <v>AUD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00012162</v>
          </cell>
          <cell r="B373" t="str">
            <v>Tamara Alain</v>
          </cell>
          <cell r="C373" t="str">
            <v>TCR Accum Notational Pkge</v>
          </cell>
          <cell r="D373">
            <v>117700</v>
          </cell>
          <cell r="E373" t="str">
            <v>AUD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00012157</v>
          </cell>
          <cell r="B374" t="str">
            <v>Munshey Ashfaq</v>
          </cell>
          <cell r="C374" t="str">
            <v>TCR Accum Notational Pkge</v>
          </cell>
          <cell r="D374">
            <v>93711</v>
          </cell>
          <cell r="E374" t="str">
            <v>AUD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00012115</v>
          </cell>
          <cell r="B375" t="str">
            <v>Olin Barry</v>
          </cell>
          <cell r="C375" t="str">
            <v>TCR Reportable</v>
          </cell>
          <cell r="D375">
            <v>46931.040000000001</v>
          </cell>
          <cell r="E375" t="str">
            <v>AUD5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00012106</v>
          </cell>
          <cell r="B376" t="str">
            <v>Canning Curtis</v>
          </cell>
          <cell r="C376" t="str">
            <v>TCR Reportable</v>
          </cell>
          <cell r="D376">
            <v>51227.383999999998</v>
          </cell>
          <cell r="E376" t="str">
            <v>AUD5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00012191</v>
          </cell>
          <cell r="B377" t="str">
            <v>Reymers Meagan</v>
          </cell>
          <cell r="C377" t="str">
            <v>TCR Accum Notational Pkge</v>
          </cell>
          <cell r="D377">
            <v>57225</v>
          </cell>
          <cell r="E377" t="str">
            <v>AUD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00012190</v>
          </cell>
          <cell r="B378" t="str">
            <v>Nelson Fiona</v>
          </cell>
          <cell r="C378" t="str">
            <v>TCR Accum Notational Pkge</v>
          </cell>
          <cell r="D378">
            <v>105055</v>
          </cell>
          <cell r="E378" t="str">
            <v>AUD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00012189</v>
          </cell>
          <cell r="B379" t="str">
            <v>Douglas Jennifer</v>
          </cell>
          <cell r="C379" t="str">
            <v>TCR Accum Notational Pkge</v>
          </cell>
          <cell r="D379">
            <v>58300</v>
          </cell>
          <cell r="E379" t="str">
            <v>AUD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00012185</v>
          </cell>
          <cell r="B380" t="str">
            <v>Rock Charles</v>
          </cell>
          <cell r="C380" t="str">
            <v>TCR Reportable</v>
          </cell>
          <cell r="D380">
            <v>69092.92</v>
          </cell>
          <cell r="E380" t="str">
            <v>AUD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00012183</v>
          </cell>
          <cell r="B381" t="str">
            <v>Bergin Craig</v>
          </cell>
          <cell r="C381" t="str">
            <v>TCR Accum Notational Pkge</v>
          </cell>
          <cell r="D381">
            <v>154425</v>
          </cell>
          <cell r="E381" t="str">
            <v>AUD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00012206</v>
          </cell>
          <cell r="B382" t="str">
            <v>Beasley Travis</v>
          </cell>
          <cell r="C382" t="str">
            <v>TCR Accum Notational Pkge</v>
          </cell>
          <cell r="D382">
            <v>135000</v>
          </cell>
          <cell r="E382" t="str">
            <v>AUD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00012196</v>
          </cell>
          <cell r="B383" t="str">
            <v>Spink Jonathan</v>
          </cell>
          <cell r="C383" t="str">
            <v>TCR Accum Notational Pkge</v>
          </cell>
          <cell r="D383">
            <v>62640</v>
          </cell>
          <cell r="E383" t="str">
            <v>AUD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00012195</v>
          </cell>
          <cell r="B384" t="str">
            <v>Truong Pieng</v>
          </cell>
          <cell r="C384" t="str">
            <v>TCR Accum Notational Pkge</v>
          </cell>
          <cell r="D384">
            <v>66924</v>
          </cell>
          <cell r="E384" t="str">
            <v>AUD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00012193</v>
          </cell>
          <cell r="B385" t="str">
            <v>Hooi Peter</v>
          </cell>
          <cell r="C385" t="str">
            <v>TCR Accum Notational Pkge</v>
          </cell>
          <cell r="D385">
            <v>66924</v>
          </cell>
          <cell r="E385" t="str">
            <v>AUD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00012192</v>
          </cell>
          <cell r="B386" t="str">
            <v>Perez Fabian</v>
          </cell>
          <cell r="C386" t="str">
            <v>TCR Accum Notational Pkge</v>
          </cell>
          <cell r="D386">
            <v>75600</v>
          </cell>
          <cell r="E386" t="str">
            <v>AUD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00012238</v>
          </cell>
          <cell r="B387" t="str">
            <v>Ng Chang Ming</v>
          </cell>
          <cell r="C387" t="str">
            <v>TCR Accum Notational Pkge</v>
          </cell>
          <cell r="D387">
            <v>61793</v>
          </cell>
          <cell r="E387" t="str">
            <v>AUD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00012231</v>
          </cell>
          <cell r="B388" t="str">
            <v>Cilia Victor</v>
          </cell>
          <cell r="C388" t="str">
            <v>TCR Reportable</v>
          </cell>
          <cell r="D388">
            <v>65000.057200000003</v>
          </cell>
          <cell r="E388" t="str">
            <v>AUD5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00012230</v>
          </cell>
          <cell r="B389" t="str">
            <v>McGregor John</v>
          </cell>
          <cell r="C389" t="str">
            <v>TCR Reportable</v>
          </cell>
          <cell r="D389">
            <v>68937.616800000003</v>
          </cell>
          <cell r="E389" t="str">
            <v>AUD5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00012225</v>
          </cell>
          <cell r="B390" t="str">
            <v>Harris Joshua</v>
          </cell>
          <cell r="C390" t="str">
            <v>TCR Reportable</v>
          </cell>
          <cell r="D390">
            <v>56740.080800000003</v>
          </cell>
          <cell r="E390" t="str">
            <v>AUD5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00012215</v>
          </cell>
          <cell r="B391" t="str">
            <v>Hickinbotham Ian</v>
          </cell>
          <cell r="C391" t="str">
            <v>TCR Accum Notational Pkge</v>
          </cell>
          <cell r="D391">
            <v>106711</v>
          </cell>
          <cell r="E391" t="str">
            <v>AUD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00012269</v>
          </cell>
          <cell r="B392" t="str">
            <v>Gysberts Tom</v>
          </cell>
          <cell r="C392" t="str">
            <v>TCR Reportable</v>
          </cell>
          <cell r="D392">
            <v>44405.51</v>
          </cell>
          <cell r="E392" t="str">
            <v>AUD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00012268</v>
          </cell>
          <cell r="B393" t="str">
            <v>Erskine Andrew</v>
          </cell>
          <cell r="C393" t="str">
            <v>TCR Reportable</v>
          </cell>
          <cell r="D393">
            <v>44405.51</v>
          </cell>
          <cell r="E393" t="str">
            <v>AUD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00012267</v>
          </cell>
          <cell r="B394" t="str">
            <v>Duffy-Beel Shane</v>
          </cell>
          <cell r="C394" t="str">
            <v>TCR Reportable</v>
          </cell>
          <cell r="D394">
            <v>44405.51</v>
          </cell>
          <cell r="E394" t="str">
            <v>AUD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00012266</v>
          </cell>
          <cell r="B395" t="str">
            <v>Rhodes Christopher</v>
          </cell>
          <cell r="C395" t="str">
            <v>TCR Reportable</v>
          </cell>
          <cell r="D395">
            <v>44405.51</v>
          </cell>
          <cell r="E395" t="str">
            <v>AUD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00012264</v>
          </cell>
          <cell r="B396" t="str">
            <v>Van Lambaart Dean</v>
          </cell>
          <cell r="C396" t="str">
            <v>TCR Reportable</v>
          </cell>
          <cell r="D396">
            <v>44405.51</v>
          </cell>
          <cell r="E396" t="str">
            <v>AUD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00012305</v>
          </cell>
          <cell r="B397" t="str">
            <v>Dillon Joshua</v>
          </cell>
          <cell r="C397" t="str">
            <v>TCR Reportable</v>
          </cell>
          <cell r="D397">
            <v>40990.409200000002</v>
          </cell>
          <cell r="E397" t="str">
            <v>AUD5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00012302</v>
          </cell>
          <cell r="B398" t="str">
            <v>Rakai Tawake</v>
          </cell>
          <cell r="C398" t="str">
            <v>TCR Accum Notational Pkge</v>
          </cell>
          <cell r="D398">
            <v>266910</v>
          </cell>
          <cell r="E398" t="str">
            <v>AUD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00012300</v>
          </cell>
          <cell r="B399" t="str">
            <v>Barry Jason</v>
          </cell>
          <cell r="C399" t="str">
            <v>TCR Reportable</v>
          </cell>
          <cell r="D399">
            <v>40990.409200000002</v>
          </cell>
          <cell r="E399" t="str">
            <v>AUD5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00012299</v>
          </cell>
          <cell r="B400" t="str">
            <v>Berenstein Miriam</v>
          </cell>
          <cell r="C400" t="str">
            <v>TCR Accum Notational Pkge</v>
          </cell>
          <cell r="D400">
            <v>111300</v>
          </cell>
          <cell r="E400" t="str">
            <v>AUD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00012270</v>
          </cell>
          <cell r="B401" t="str">
            <v>Brown Paul</v>
          </cell>
          <cell r="C401" t="str">
            <v>TCR Reportable</v>
          </cell>
          <cell r="D401">
            <v>86975.46</v>
          </cell>
          <cell r="E401" t="str">
            <v>AUD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00012322</v>
          </cell>
          <cell r="B402" t="str">
            <v>McNair Nathan</v>
          </cell>
          <cell r="C402" t="str">
            <v>TCR Reportable</v>
          </cell>
          <cell r="D402">
            <v>36925.886400000003</v>
          </cell>
          <cell r="E402" t="str">
            <v>AUD5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00012321</v>
          </cell>
          <cell r="B403" t="str">
            <v>Wilson Andrew</v>
          </cell>
          <cell r="C403" t="str">
            <v>TCR Reportable</v>
          </cell>
          <cell r="D403">
            <v>41029.339290000004</v>
          </cell>
          <cell r="E403" t="str">
            <v>AUD5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00012320</v>
          </cell>
          <cell r="B404" t="str">
            <v>Little Mason</v>
          </cell>
          <cell r="C404" t="str">
            <v>TCR Reportable</v>
          </cell>
          <cell r="D404">
            <v>40990.409200000002</v>
          </cell>
          <cell r="E404" t="str">
            <v>AUD5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00012319</v>
          </cell>
          <cell r="B405" t="str">
            <v>Williams Ben</v>
          </cell>
          <cell r="C405" t="str">
            <v>TCR Reportable</v>
          </cell>
          <cell r="D405">
            <v>40990.409200000002</v>
          </cell>
          <cell r="E405" t="str">
            <v>AUD5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00012315</v>
          </cell>
          <cell r="B406" t="str">
            <v>Seskis Egils</v>
          </cell>
          <cell r="C406" t="str">
            <v>TCR Reportable</v>
          </cell>
          <cell r="D406">
            <v>56740.080800000003</v>
          </cell>
          <cell r="E406" t="str">
            <v>AUD5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00012339</v>
          </cell>
          <cell r="B407" t="str">
            <v>Bauer Robert</v>
          </cell>
          <cell r="C407" t="str">
            <v>TCR Accum Notational Pkge</v>
          </cell>
          <cell r="D407">
            <v>110076</v>
          </cell>
          <cell r="E407" t="str">
            <v>AUD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00012337</v>
          </cell>
          <cell r="B408" t="str">
            <v>Cubitt Robert</v>
          </cell>
          <cell r="C408" t="str">
            <v>TCR Accum Notational Pkge</v>
          </cell>
          <cell r="D408">
            <v>105821</v>
          </cell>
          <cell r="E408" t="str">
            <v>AUD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00012335</v>
          </cell>
          <cell r="B409" t="str">
            <v>Sharma Sudha</v>
          </cell>
          <cell r="C409" t="str">
            <v>TCR Accum Notational Pkge</v>
          </cell>
          <cell r="D409">
            <v>64680</v>
          </cell>
          <cell r="E409" t="str">
            <v>AUD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00012326</v>
          </cell>
          <cell r="B410" t="str">
            <v>Pollock Deborah</v>
          </cell>
          <cell r="C410" t="str">
            <v>TCR Accum Notational Pkge</v>
          </cell>
          <cell r="D410">
            <v>103120</v>
          </cell>
          <cell r="E410" t="str">
            <v>AUD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00012324</v>
          </cell>
          <cell r="B411" t="str">
            <v>Burke Kevin</v>
          </cell>
          <cell r="C411" t="str">
            <v>TCR Reportable</v>
          </cell>
          <cell r="D411">
            <v>58820.236799999999</v>
          </cell>
          <cell r="E411" t="str">
            <v>AUD5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00012344</v>
          </cell>
          <cell r="B412" t="str">
            <v>Dunn Mike</v>
          </cell>
          <cell r="C412" t="str">
            <v>TCR Accum Notational Pkge</v>
          </cell>
          <cell r="D412">
            <v>212783</v>
          </cell>
          <cell r="E412" t="str">
            <v>AUD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00012343</v>
          </cell>
          <cell r="B413" t="str">
            <v>Cook Murray</v>
          </cell>
          <cell r="C413" t="str">
            <v>TCR Accum Notational Pkge</v>
          </cell>
          <cell r="D413">
            <v>178292</v>
          </cell>
          <cell r="E413" t="str">
            <v>AUD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00012342</v>
          </cell>
          <cell r="B414" t="str">
            <v>Clark Todd</v>
          </cell>
          <cell r="C414" t="str">
            <v>TCR Accum Notational Pkge</v>
          </cell>
          <cell r="D414">
            <v>82682</v>
          </cell>
          <cell r="E414" t="str">
            <v>AUD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00012341</v>
          </cell>
          <cell r="B415" t="str">
            <v>Butler Allan</v>
          </cell>
          <cell r="C415" t="str">
            <v>TCR Accum Notational Pkge</v>
          </cell>
          <cell r="D415">
            <v>94089</v>
          </cell>
          <cell r="E415" t="str">
            <v>AUD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00012340</v>
          </cell>
          <cell r="B416" t="str">
            <v>Bower Don</v>
          </cell>
          <cell r="C416" t="str">
            <v>TCR Accum Notational Pkge</v>
          </cell>
          <cell r="D416">
            <v>101430</v>
          </cell>
          <cell r="E416" t="str">
            <v>AUD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00012351</v>
          </cell>
          <cell r="B417" t="str">
            <v>Nicholls Gary</v>
          </cell>
          <cell r="C417" t="str">
            <v>TCR Accum Notational Pkge</v>
          </cell>
          <cell r="D417">
            <v>79648</v>
          </cell>
          <cell r="E417" t="str">
            <v>AUD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00012350</v>
          </cell>
          <cell r="B418" t="str">
            <v>Nabi-Zadeh Hassan</v>
          </cell>
          <cell r="C418" t="str">
            <v>TCR Accum Notational Pkge</v>
          </cell>
          <cell r="D418">
            <v>114754</v>
          </cell>
          <cell r="E418" t="str">
            <v>AUD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00012347</v>
          </cell>
          <cell r="B419" t="str">
            <v>Inglis-Dawson Sara</v>
          </cell>
          <cell r="C419" t="str">
            <v>TCR Accum Notational Pkge</v>
          </cell>
          <cell r="D419">
            <v>146016</v>
          </cell>
          <cell r="E419" t="str">
            <v>AUD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00012346</v>
          </cell>
          <cell r="B420" t="str">
            <v>Eliasz John</v>
          </cell>
          <cell r="C420" t="str">
            <v>TCR Accum Notational Pkge</v>
          </cell>
          <cell r="D420">
            <v>106456</v>
          </cell>
          <cell r="E420" t="str">
            <v>AUD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00012345</v>
          </cell>
          <cell r="B421" t="str">
            <v>Dunning Vaughan</v>
          </cell>
          <cell r="C421" t="str">
            <v>TCR Accum Notational Pkge</v>
          </cell>
          <cell r="D421">
            <v>148688</v>
          </cell>
          <cell r="E421" t="str">
            <v>AUD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00012358</v>
          </cell>
          <cell r="B422" t="str">
            <v>Thomson Eric</v>
          </cell>
          <cell r="C422" t="str">
            <v>TCR Accum Notational Pkge</v>
          </cell>
          <cell r="D422">
            <v>82682</v>
          </cell>
          <cell r="E422" t="str">
            <v>AUD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00012357</v>
          </cell>
          <cell r="B423" t="str">
            <v>Suggate Trevor</v>
          </cell>
          <cell r="C423" t="str">
            <v>TCR Accum Notational Pkge</v>
          </cell>
          <cell r="D423">
            <v>82782</v>
          </cell>
          <cell r="E423" t="str">
            <v>AUD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00012356</v>
          </cell>
          <cell r="B424" t="str">
            <v>Spratt Peter</v>
          </cell>
          <cell r="C424" t="str">
            <v>TCR Accum Notational Pkge</v>
          </cell>
          <cell r="D424">
            <v>113792</v>
          </cell>
          <cell r="E424" t="str">
            <v>AUD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00012353</v>
          </cell>
          <cell r="B425" t="str">
            <v>Podgorski Janusz</v>
          </cell>
          <cell r="C425" t="str">
            <v>TCR Accum Notational Pkge</v>
          </cell>
          <cell r="D425">
            <v>117029</v>
          </cell>
          <cell r="E425" t="str">
            <v>AUD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00012352</v>
          </cell>
          <cell r="B426" t="str">
            <v>Pedrick Bill</v>
          </cell>
          <cell r="C426" t="str">
            <v>TCR Accum Notational Pkge</v>
          </cell>
          <cell r="D426">
            <v>120332</v>
          </cell>
          <cell r="E426" t="str">
            <v>AUD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00012365</v>
          </cell>
          <cell r="B427" t="str">
            <v>McDougall Stephanie</v>
          </cell>
          <cell r="C427" t="str">
            <v>TCR Accum Notational Pkge</v>
          </cell>
          <cell r="D427">
            <v>70000</v>
          </cell>
          <cell r="E427" t="str">
            <v>AUD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00012364</v>
          </cell>
          <cell r="B428" t="str">
            <v>McMullan Louise</v>
          </cell>
          <cell r="C428" t="str">
            <v>TCR Accum Notational Pkge</v>
          </cell>
          <cell r="D428">
            <v>53092</v>
          </cell>
          <cell r="E428" t="str">
            <v>AUD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00012362</v>
          </cell>
          <cell r="B429" t="str">
            <v>Grant Megan</v>
          </cell>
          <cell r="C429" t="str">
            <v>TCR Accum Notational Pkge</v>
          </cell>
          <cell r="D429">
            <v>75000</v>
          </cell>
          <cell r="E429" t="str">
            <v>AUD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00012360</v>
          </cell>
          <cell r="B430" t="str">
            <v>Crevola Michael</v>
          </cell>
          <cell r="C430" t="str">
            <v>TCR Accum Notational Pkge</v>
          </cell>
          <cell r="D430">
            <v>143640</v>
          </cell>
          <cell r="E430" t="str">
            <v>AUD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00012359</v>
          </cell>
          <cell r="B431" t="str">
            <v>Truong Nghia</v>
          </cell>
          <cell r="C431" t="str">
            <v>TCR Accum Notational Pkge</v>
          </cell>
          <cell r="D431">
            <v>147993</v>
          </cell>
          <cell r="E431" t="str">
            <v>AUD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00012381</v>
          </cell>
          <cell r="B432" t="str">
            <v>Hunt Michelle</v>
          </cell>
          <cell r="C432" t="str">
            <v>TCR Accum Notational Pkge</v>
          </cell>
          <cell r="D432">
            <v>61000</v>
          </cell>
          <cell r="E432" t="str">
            <v>AUD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00012369</v>
          </cell>
          <cell r="B433" t="str">
            <v>Turner Shari</v>
          </cell>
          <cell r="C433" t="str">
            <v>TCR Accum Notational Pkge</v>
          </cell>
          <cell r="D433">
            <v>57750</v>
          </cell>
          <cell r="E433" t="str">
            <v>AUD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00012368</v>
          </cell>
          <cell r="B434" t="str">
            <v>Travers Verity</v>
          </cell>
          <cell r="C434" t="str">
            <v>TCR Accum Notational Pkge</v>
          </cell>
          <cell r="D434">
            <v>94160</v>
          </cell>
          <cell r="E434" t="str">
            <v>AUD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00012367</v>
          </cell>
          <cell r="B435" t="str">
            <v>Trapnell David</v>
          </cell>
          <cell r="C435" t="str">
            <v>TCR Accum Notational Pkge</v>
          </cell>
          <cell r="D435">
            <v>266965</v>
          </cell>
          <cell r="E435" t="str">
            <v>AUD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00012366</v>
          </cell>
          <cell r="B436" t="str">
            <v>McGinley Lisanne</v>
          </cell>
          <cell r="C436" t="str">
            <v>TCR Accum Notational Pkge</v>
          </cell>
          <cell r="D436">
            <v>123159</v>
          </cell>
          <cell r="E436" t="str">
            <v>AUD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00012414</v>
          </cell>
          <cell r="B437" t="str">
            <v>Edwards Lucas</v>
          </cell>
          <cell r="C437" t="str">
            <v>TCR Reportable</v>
          </cell>
          <cell r="D437">
            <v>63767.18</v>
          </cell>
          <cell r="E437" t="str">
            <v>AUD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00012413</v>
          </cell>
          <cell r="B438" t="str">
            <v>Perry Andrew</v>
          </cell>
          <cell r="C438" t="str">
            <v>TCR Accum Notational Pkge</v>
          </cell>
          <cell r="D438">
            <v>83492</v>
          </cell>
          <cell r="E438" t="str">
            <v>AUD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00012411</v>
          </cell>
          <cell r="B439" t="str">
            <v>Bateman Pedr</v>
          </cell>
          <cell r="C439" t="str">
            <v>TCR Reportable</v>
          </cell>
          <cell r="D439">
            <v>56740.080800000003</v>
          </cell>
          <cell r="E439" t="str">
            <v>AUD5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00012410</v>
          </cell>
          <cell r="B440" t="str">
            <v>Fletcher Timothy</v>
          </cell>
          <cell r="C440" t="str">
            <v>TCR Reportable</v>
          </cell>
          <cell r="D440">
            <v>89696.1</v>
          </cell>
          <cell r="E440" t="str">
            <v>AUD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00012392</v>
          </cell>
          <cell r="B441" t="str">
            <v>Otley Anthony</v>
          </cell>
          <cell r="C441" t="str">
            <v>TCR Reportable</v>
          </cell>
          <cell r="D441">
            <v>56740.080800000003</v>
          </cell>
          <cell r="E441" t="str">
            <v>AUD5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00012434</v>
          </cell>
          <cell r="B442" t="str">
            <v>Ferre Paul</v>
          </cell>
          <cell r="C442" t="str">
            <v>TCR Reportable</v>
          </cell>
          <cell r="D442">
            <v>61753.296439999998</v>
          </cell>
          <cell r="E442" t="str">
            <v>AUD5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00012433</v>
          </cell>
          <cell r="B443" t="str">
            <v>Permain Neil</v>
          </cell>
          <cell r="C443" t="str">
            <v>TCR Accum Notational Pkge</v>
          </cell>
          <cell r="D443">
            <v>116600</v>
          </cell>
          <cell r="E443" t="str">
            <v>AUD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00012424</v>
          </cell>
          <cell r="B444" t="str">
            <v>Kotlyar Jack</v>
          </cell>
          <cell r="C444" t="str">
            <v>TCR Accum Notational Pkge</v>
          </cell>
          <cell r="D444">
            <v>155000</v>
          </cell>
          <cell r="E444" t="str">
            <v>AUD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00012419</v>
          </cell>
          <cell r="B445" t="str">
            <v>Cepiviroski Nikolce</v>
          </cell>
          <cell r="C445" t="str">
            <v>TCR Reportable</v>
          </cell>
          <cell r="D445">
            <v>51227.383999999998</v>
          </cell>
          <cell r="E445" t="str">
            <v>AUD5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00012418</v>
          </cell>
          <cell r="B446" t="str">
            <v>Addicott Trevor</v>
          </cell>
          <cell r="C446" t="str">
            <v>TCR Reportable</v>
          </cell>
          <cell r="D446">
            <v>49139.859600000003</v>
          </cell>
          <cell r="E446" t="str">
            <v>AUD5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00012464</v>
          </cell>
          <cell r="B447" t="str">
            <v>Savage Amy</v>
          </cell>
          <cell r="C447" t="str">
            <v>TCR Reportable</v>
          </cell>
          <cell r="D447">
            <v>41121.339999999997</v>
          </cell>
          <cell r="E447" t="str">
            <v>AUD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00012463</v>
          </cell>
          <cell r="B448" t="str">
            <v>Gleeson Hugh</v>
          </cell>
          <cell r="C448" t="str">
            <v>TCR Accum Notational Pkge</v>
          </cell>
          <cell r="D448">
            <v>300300</v>
          </cell>
          <cell r="E448" t="str">
            <v>AUD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00012462</v>
          </cell>
          <cell r="B449" t="str">
            <v>Honeybun Scott</v>
          </cell>
          <cell r="C449" t="str">
            <v>TCR Reportable</v>
          </cell>
          <cell r="D449">
            <v>51227.383999999998</v>
          </cell>
          <cell r="E449" t="str">
            <v>AUD5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00012459</v>
          </cell>
          <cell r="B450" t="str">
            <v>McKenzie Elizabeth</v>
          </cell>
          <cell r="C450" t="str">
            <v>TCR Accum Notational Pkge</v>
          </cell>
          <cell r="D450">
            <v>76808</v>
          </cell>
          <cell r="E450" t="str">
            <v>AUD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00012452</v>
          </cell>
          <cell r="B451" t="str">
            <v>Mortimer Margaret</v>
          </cell>
          <cell r="C451" t="str">
            <v>TCR Reportable</v>
          </cell>
          <cell r="D451">
            <v>46590.96</v>
          </cell>
          <cell r="E451" t="str">
            <v>AUD5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00012483</v>
          </cell>
          <cell r="B452" t="str">
            <v>Harman Robert</v>
          </cell>
          <cell r="C452" t="str">
            <v>TCR Reportable</v>
          </cell>
          <cell r="D452">
            <v>67149.362800000003</v>
          </cell>
          <cell r="E452" t="str">
            <v>AUD5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00012471</v>
          </cell>
          <cell r="B453" t="str">
            <v>Steel Jacob</v>
          </cell>
          <cell r="C453" t="str">
            <v>TCR Reportable</v>
          </cell>
          <cell r="D453">
            <v>40990.409200000002</v>
          </cell>
          <cell r="E453" t="str">
            <v>AUD5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00012467</v>
          </cell>
          <cell r="B454" t="str">
            <v>Gillespie David</v>
          </cell>
          <cell r="C454" t="str">
            <v>TCR Accum Notational Pkge</v>
          </cell>
          <cell r="D454">
            <v>118250</v>
          </cell>
          <cell r="E454" t="str">
            <v>AUD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00012466</v>
          </cell>
          <cell r="B455" t="str">
            <v>Chin Carol</v>
          </cell>
          <cell r="C455" t="str">
            <v>TCR Accum Notational Pkge</v>
          </cell>
          <cell r="D455">
            <v>81726</v>
          </cell>
          <cell r="E455" t="str">
            <v>AUD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00012466</v>
          </cell>
          <cell r="B456" t="str">
            <v>Chin Carol</v>
          </cell>
          <cell r="C456" t="str">
            <v>TCR Reportable</v>
          </cell>
          <cell r="D456">
            <v>81726</v>
          </cell>
          <cell r="E456" t="str">
            <v>AUD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00012465</v>
          </cell>
          <cell r="B457" t="str">
            <v>Melnikova Albina</v>
          </cell>
          <cell r="C457" t="str">
            <v>TCR Accum Notational Pkge</v>
          </cell>
          <cell r="D457">
            <v>70192</v>
          </cell>
          <cell r="E457" t="str">
            <v>AUD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00012530</v>
          </cell>
          <cell r="B458" t="str">
            <v>Mitchell Scott</v>
          </cell>
          <cell r="C458" t="str">
            <v>TCR Accum Notational Pkge</v>
          </cell>
          <cell r="D458">
            <v>119840</v>
          </cell>
          <cell r="E458" t="str">
            <v>AUD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00012529</v>
          </cell>
          <cell r="B459" t="str">
            <v>Rundle Anthony</v>
          </cell>
          <cell r="C459" t="str">
            <v>TCR Accum Notational Pkge</v>
          </cell>
          <cell r="D459">
            <v>56232</v>
          </cell>
          <cell r="E459" t="str">
            <v>AUD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00012526</v>
          </cell>
          <cell r="B460" t="str">
            <v>Jarvis Shayne</v>
          </cell>
          <cell r="C460" t="str">
            <v>TCR Reportable</v>
          </cell>
          <cell r="D460">
            <v>67149.362800000003</v>
          </cell>
          <cell r="E460" t="str">
            <v>AUD5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00012523</v>
          </cell>
          <cell r="B461" t="str">
            <v>Lambert Rodney</v>
          </cell>
          <cell r="C461" t="str">
            <v>TCR Accum Notational Pkge</v>
          </cell>
          <cell r="D461">
            <v>109125</v>
          </cell>
          <cell r="E461" t="str">
            <v>AUD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00012521</v>
          </cell>
          <cell r="B462" t="str">
            <v>Fast Stephanie</v>
          </cell>
          <cell r="C462" t="str">
            <v>TCR Accum Notational Pkge</v>
          </cell>
          <cell r="D462">
            <v>108656</v>
          </cell>
          <cell r="E462" t="str">
            <v>AUD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00012554</v>
          </cell>
          <cell r="B463" t="str">
            <v>Babenko Loredana</v>
          </cell>
          <cell r="C463" t="str">
            <v>TCR Accum Notational Pkge</v>
          </cell>
          <cell r="D463">
            <v>59961</v>
          </cell>
          <cell r="E463" t="str">
            <v>AUD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00012544</v>
          </cell>
          <cell r="B464" t="str">
            <v>Vescovi Paul</v>
          </cell>
          <cell r="C464" t="str">
            <v>TCR Accum Notational Pkge</v>
          </cell>
          <cell r="D464">
            <v>245000</v>
          </cell>
          <cell r="E464" t="str">
            <v>AUD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00012542</v>
          </cell>
          <cell r="B465" t="str">
            <v>Willan Christopher</v>
          </cell>
          <cell r="C465" t="str">
            <v>TCR Reportable</v>
          </cell>
          <cell r="D465">
            <v>43052.99</v>
          </cell>
          <cell r="E465" t="str">
            <v>AUD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00012538</v>
          </cell>
          <cell r="B466" t="str">
            <v>Mantini Aaron</v>
          </cell>
          <cell r="C466" t="str">
            <v>TCR Reportable</v>
          </cell>
          <cell r="D466">
            <v>43052.99</v>
          </cell>
          <cell r="E466" t="str">
            <v>AUD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00012536</v>
          </cell>
          <cell r="B467" t="str">
            <v>Colombo Elio</v>
          </cell>
          <cell r="C467" t="str">
            <v>TCR Reportable</v>
          </cell>
          <cell r="D467">
            <v>51227.383999999998</v>
          </cell>
          <cell r="E467" t="str">
            <v>AUD5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00012574</v>
          </cell>
          <cell r="B468" t="str">
            <v>Bibby Cathryn</v>
          </cell>
          <cell r="C468" t="str">
            <v>TCR Accum Notational Pkge</v>
          </cell>
          <cell r="D468">
            <v>378000</v>
          </cell>
          <cell r="E468" t="str">
            <v>AUD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00012573</v>
          </cell>
          <cell r="B469" t="str">
            <v>Magarry Peter</v>
          </cell>
          <cell r="C469" t="str">
            <v>TCR Accum Notational Pkge</v>
          </cell>
          <cell r="D469">
            <v>575000</v>
          </cell>
          <cell r="E469" t="str">
            <v>AUD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00012561</v>
          </cell>
          <cell r="B470" t="str">
            <v>Reilly Paul</v>
          </cell>
          <cell r="C470" t="str">
            <v>TCR Accum Notational Pkge</v>
          </cell>
          <cell r="D470">
            <v>117233</v>
          </cell>
          <cell r="E470" t="str">
            <v>AUD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00012560</v>
          </cell>
          <cell r="B471" t="str">
            <v>King Murray</v>
          </cell>
          <cell r="C471" t="str">
            <v>TCR Accum Notational Pkge</v>
          </cell>
          <cell r="D471">
            <v>388080</v>
          </cell>
          <cell r="E471" t="str">
            <v>AUD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00012555</v>
          </cell>
          <cell r="B472" t="str">
            <v>Searle Lewis</v>
          </cell>
          <cell r="C472" t="str">
            <v>TCR Accum Notational Pkge</v>
          </cell>
          <cell r="D472">
            <v>64733</v>
          </cell>
          <cell r="E472" t="str">
            <v>AUD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00012589</v>
          </cell>
          <cell r="B473" t="str">
            <v>Walczak Jeanne</v>
          </cell>
          <cell r="C473" t="str">
            <v>TCR Accum Notational Pkge</v>
          </cell>
          <cell r="D473">
            <v>77871</v>
          </cell>
          <cell r="E473" t="str">
            <v>AUD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00012586</v>
          </cell>
          <cell r="B474" t="str">
            <v>Indermaur Christopher</v>
          </cell>
          <cell r="C474" t="str">
            <v>TCR Accum Notational Pkge</v>
          </cell>
          <cell r="D474">
            <v>485279</v>
          </cell>
          <cell r="E474" t="str">
            <v>AUD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00012581</v>
          </cell>
          <cell r="B475" t="str">
            <v>O'Brien Josephine</v>
          </cell>
          <cell r="C475" t="str">
            <v>TCR Accum Notational Pkge</v>
          </cell>
          <cell r="D475">
            <v>62170</v>
          </cell>
          <cell r="E475" t="str">
            <v>AUD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00012579</v>
          </cell>
          <cell r="B476" t="str">
            <v>Gebert Janine</v>
          </cell>
          <cell r="C476" t="str">
            <v>TCR Accum Notational Pkge</v>
          </cell>
          <cell r="D476">
            <v>66340</v>
          </cell>
          <cell r="E476" t="str">
            <v>AUD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00012575</v>
          </cell>
          <cell r="B477" t="str">
            <v>Dineen Renee</v>
          </cell>
          <cell r="C477" t="str">
            <v>TCR Accum Notational Pkge</v>
          </cell>
          <cell r="D477">
            <v>54006</v>
          </cell>
          <cell r="E477" t="str">
            <v>AUD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00012603</v>
          </cell>
          <cell r="B478" t="str">
            <v>Jarvis Leslie</v>
          </cell>
          <cell r="C478" t="str">
            <v>TCR Accum Notational Pkge</v>
          </cell>
          <cell r="D478">
            <v>89089</v>
          </cell>
          <cell r="E478" t="str">
            <v>AUD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00012601</v>
          </cell>
          <cell r="B479" t="str">
            <v>Stubbs Marc</v>
          </cell>
          <cell r="C479" t="str">
            <v>TCR Accum Notational Pkge</v>
          </cell>
          <cell r="D479">
            <v>107175</v>
          </cell>
          <cell r="E479" t="str">
            <v>AUD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00012599</v>
          </cell>
          <cell r="B480" t="str">
            <v>Marsuki Maswadi</v>
          </cell>
          <cell r="C480" t="str">
            <v>TCR Accum Notational Pkge</v>
          </cell>
          <cell r="D480">
            <v>136369</v>
          </cell>
          <cell r="E480" t="str">
            <v>AUD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00012595</v>
          </cell>
          <cell r="B481" t="str">
            <v>Hennessy James</v>
          </cell>
          <cell r="C481" t="str">
            <v>TCR Accum Notational Pkge</v>
          </cell>
          <cell r="D481">
            <v>378000</v>
          </cell>
          <cell r="E481" t="str">
            <v>AUD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00012592</v>
          </cell>
          <cell r="B482" t="str">
            <v>Browning Robert</v>
          </cell>
          <cell r="C482" t="str">
            <v>TCR Accum Notational Pkge</v>
          </cell>
          <cell r="D482">
            <v>1375000</v>
          </cell>
          <cell r="E482" t="str">
            <v>AUD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00012612</v>
          </cell>
          <cell r="B483" t="str">
            <v>Solmundson Dean</v>
          </cell>
          <cell r="C483" t="str">
            <v>TCR Accum Notational Pkge</v>
          </cell>
          <cell r="D483">
            <v>125034</v>
          </cell>
          <cell r="E483" t="str">
            <v>AUD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00012608</v>
          </cell>
          <cell r="B484" t="str">
            <v>McGinley Bernard</v>
          </cell>
          <cell r="C484" t="str">
            <v>TCR Accum Notational Pkge</v>
          </cell>
          <cell r="D484">
            <v>99440</v>
          </cell>
          <cell r="E484" t="str">
            <v>AUD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00012607</v>
          </cell>
          <cell r="B485" t="str">
            <v>Denning Adrian</v>
          </cell>
          <cell r="C485" t="str">
            <v>TCR Accum Notational Pkge</v>
          </cell>
          <cell r="D485">
            <v>79116</v>
          </cell>
          <cell r="E485" t="str">
            <v>AUD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00012606</v>
          </cell>
          <cell r="B486" t="str">
            <v>Van Wyk Marie</v>
          </cell>
          <cell r="C486" t="str">
            <v>TCR Accum Notational Pkge</v>
          </cell>
          <cell r="D486">
            <v>91936</v>
          </cell>
          <cell r="E486" t="str">
            <v>AUD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00012604</v>
          </cell>
          <cell r="B487" t="str">
            <v>Deacon Lee</v>
          </cell>
          <cell r="C487" t="str">
            <v>TCR Accum Notational Pkge</v>
          </cell>
          <cell r="D487">
            <v>65403</v>
          </cell>
          <cell r="E487" t="str">
            <v>AUD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00012629</v>
          </cell>
          <cell r="B488" t="str">
            <v>Rizzi Gianfranco</v>
          </cell>
          <cell r="C488" t="str">
            <v>TCR Accum Notational Pkge</v>
          </cell>
          <cell r="D488">
            <v>65403</v>
          </cell>
          <cell r="E488" t="str">
            <v>AUD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00012620</v>
          </cell>
          <cell r="B489" t="str">
            <v>Ferraz Andre</v>
          </cell>
          <cell r="C489" t="str">
            <v>TCR Accum Notational Pkge</v>
          </cell>
          <cell r="D489">
            <v>83265</v>
          </cell>
          <cell r="E489" t="str">
            <v>AUD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00012618</v>
          </cell>
          <cell r="B490" t="str">
            <v>Evans Deborah</v>
          </cell>
          <cell r="C490" t="str">
            <v>TCR Accum Notational Pkge</v>
          </cell>
          <cell r="D490">
            <v>163386</v>
          </cell>
          <cell r="E490" t="str">
            <v>AUD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00012617</v>
          </cell>
          <cell r="B491" t="str">
            <v>Comer Peter</v>
          </cell>
          <cell r="C491" t="str">
            <v>TCR Accum Notational Pkge</v>
          </cell>
          <cell r="D491">
            <v>81171</v>
          </cell>
          <cell r="E491" t="str">
            <v>AUD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00012616</v>
          </cell>
          <cell r="B492" t="str">
            <v>Mitsopoulos Norman</v>
          </cell>
          <cell r="C492" t="str">
            <v>TCR Accum Notational Pkge</v>
          </cell>
          <cell r="D492">
            <v>205758</v>
          </cell>
          <cell r="E492" t="str">
            <v>AUD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00012642</v>
          </cell>
          <cell r="B493" t="str">
            <v>Whitehead David</v>
          </cell>
          <cell r="C493" t="str">
            <v>TCR Accum Notational Pkge</v>
          </cell>
          <cell r="D493">
            <v>76928</v>
          </cell>
          <cell r="E493" t="str">
            <v>AUD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00012637</v>
          </cell>
          <cell r="B494" t="str">
            <v>Ramsey David</v>
          </cell>
          <cell r="C494" t="str">
            <v>TCR Accum Notational Pkge</v>
          </cell>
          <cell r="D494">
            <v>67197</v>
          </cell>
          <cell r="E494" t="str">
            <v>AUD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00012636</v>
          </cell>
          <cell r="B495" t="str">
            <v>Gill Ian</v>
          </cell>
          <cell r="C495" t="str">
            <v>TCR Accum Notational Pkge</v>
          </cell>
          <cell r="D495">
            <v>114261</v>
          </cell>
          <cell r="E495" t="str">
            <v>AUD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00012633</v>
          </cell>
          <cell r="B496" t="str">
            <v>Ter Kuile Aart</v>
          </cell>
          <cell r="C496" t="str">
            <v>TCR Accum Notational Pkge</v>
          </cell>
          <cell r="D496">
            <v>175000</v>
          </cell>
          <cell r="E496" t="str">
            <v>AUD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00012630</v>
          </cell>
          <cell r="B497" t="str">
            <v>Devenish Ian</v>
          </cell>
          <cell r="C497" t="str">
            <v>TCR Accum Notational Pkge</v>
          </cell>
          <cell r="D497">
            <v>432000</v>
          </cell>
          <cell r="E497" t="str">
            <v>AUD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00012662</v>
          </cell>
          <cell r="B498" t="str">
            <v>Bound Christopher</v>
          </cell>
          <cell r="C498" t="str">
            <v>TCR Accum Notational Pkge</v>
          </cell>
          <cell r="D498">
            <v>58575</v>
          </cell>
          <cell r="E498" t="str">
            <v>AUD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00012661</v>
          </cell>
          <cell r="B499" t="str">
            <v>Walsh Tara</v>
          </cell>
          <cell r="C499" t="str">
            <v>TCR Accum Notational Pkge</v>
          </cell>
          <cell r="D499">
            <v>52185</v>
          </cell>
          <cell r="E499" t="str">
            <v>AUD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00012654</v>
          </cell>
          <cell r="B500" t="str">
            <v>Tan Yau</v>
          </cell>
          <cell r="C500" t="str">
            <v>TCR Accum Notational Pkge</v>
          </cell>
          <cell r="D500">
            <v>91903</v>
          </cell>
          <cell r="E500" t="str">
            <v>AUD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00012646</v>
          </cell>
          <cell r="B501" t="str">
            <v>Snowball Karen</v>
          </cell>
          <cell r="C501" t="str">
            <v>TCR Accum Notational Pkge</v>
          </cell>
          <cell r="D501">
            <v>164328</v>
          </cell>
          <cell r="E501" t="str">
            <v>AUD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00012644</v>
          </cell>
          <cell r="B502" t="str">
            <v>Paolino John</v>
          </cell>
          <cell r="C502" t="str">
            <v>TCR Accum Notational Pkge</v>
          </cell>
          <cell r="D502">
            <v>186844</v>
          </cell>
          <cell r="E502" t="str">
            <v>AUD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00012668</v>
          </cell>
          <cell r="B503" t="str">
            <v>Kessell Susanne</v>
          </cell>
          <cell r="C503" t="str">
            <v>TCR Accum Notational Pkge</v>
          </cell>
          <cell r="D503">
            <v>52185</v>
          </cell>
          <cell r="E503" t="str">
            <v>AUD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00012666</v>
          </cell>
          <cell r="B504" t="str">
            <v>Horgan Nyomi</v>
          </cell>
          <cell r="C504" t="str">
            <v>TCR Accum Notational Pkge</v>
          </cell>
          <cell r="D504">
            <v>130000</v>
          </cell>
          <cell r="E504" t="str">
            <v>AUD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00012665</v>
          </cell>
          <cell r="B505" t="str">
            <v>Evans Rodney</v>
          </cell>
          <cell r="C505" t="str">
            <v>TCR Accum Notational Pkge</v>
          </cell>
          <cell r="D505">
            <v>253000</v>
          </cell>
          <cell r="E505" t="str">
            <v>AUD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00012664</v>
          </cell>
          <cell r="B506" t="str">
            <v>Dawson Linda</v>
          </cell>
          <cell r="C506" t="str">
            <v>TCR Accum Notational Pkge</v>
          </cell>
          <cell r="D506">
            <v>388080</v>
          </cell>
          <cell r="E506" t="str">
            <v>AUD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00012663</v>
          </cell>
          <cell r="B507" t="str">
            <v>Robertson Anthony</v>
          </cell>
          <cell r="C507" t="str">
            <v>TCR Accum Notational Pkge</v>
          </cell>
          <cell r="D507">
            <v>172800</v>
          </cell>
          <cell r="E507" t="str">
            <v>AUD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00012675</v>
          </cell>
          <cell r="B508" t="str">
            <v>Schell Connie</v>
          </cell>
          <cell r="C508" t="str">
            <v>TCR Accum Notational Pkge</v>
          </cell>
          <cell r="D508">
            <v>77000</v>
          </cell>
          <cell r="E508" t="str">
            <v>AUD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00012674</v>
          </cell>
          <cell r="B509" t="str">
            <v>Duffy Shaun</v>
          </cell>
          <cell r="C509" t="str">
            <v>TCR Accum Notational Pkge</v>
          </cell>
          <cell r="D509">
            <v>216000</v>
          </cell>
          <cell r="E509" t="str">
            <v>AUD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00012673</v>
          </cell>
          <cell r="B510" t="str">
            <v>Rattenbury Wendy-Lee</v>
          </cell>
          <cell r="C510" t="str">
            <v>TCR Accum Notational Pkge</v>
          </cell>
          <cell r="D510">
            <v>51803</v>
          </cell>
          <cell r="E510" t="str">
            <v>AUD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00012672</v>
          </cell>
          <cell r="B511" t="str">
            <v>Broughton Yasmin</v>
          </cell>
          <cell r="C511" t="str">
            <v>TCR Accum Notational Pkge</v>
          </cell>
          <cell r="D511">
            <v>223630</v>
          </cell>
          <cell r="E511" t="str">
            <v>AUD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00012669</v>
          </cell>
          <cell r="B512" t="str">
            <v>Ferreira Johannes</v>
          </cell>
          <cell r="C512" t="str">
            <v>TCR Accum Notational Pkge</v>
          </cell>
          <cell r="D512">
            <v>137800</v>
          </cell>
          <cell r="E512" t="str">
            <v>AUD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00012717</v>
          </cell>
          <cell r="B513" t="str">
            <v>Kong Jeffrey</v>
          </cell>
          <cell r="C513" t="str">
            <v>TCR Accum Notational Pkge</v>
          </cell>
          <cell r="D513">
            <v>125000</v>
          </cell>
          <cell r="E513" t="str">
            <v>AUD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00012715</v>
          </cell>
          <cell r="B514" t="str">
            <v>Stevenson Catherine</v>
          </cell>
          <cell r="C514" t="str">
            <v>TCR Accum Notational Pkge</v>
          </cell>
          <cell r="D514">
            <v>117150</v>
          </cell>
          <cell r="E514" t="str">
            <v>AUD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00012683</v>
          </cell>
          <cell r="B515" t="str">
            <v>Bilotta Elaine</v>
          </cell>
          <cell r="C515" t="str">
            <v>TCR Accum Notational Pkge</v>
          </cell>
          <cell r="D515">
            <v>82191</v>
          </cell>
          <cell r="E515" t="str">
            <v>AUD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00012678</v>
          </cell>
          <cell r="B516" t="str">
            <v>Patel Sanjay</v>
          </cell>
          <cell r="C516" t="str">
            <v>TCR Accum Notational Pkge</v>
          </cell>
          <cell r="D516">
            <v>266500</v>
          </cell>
          <cell r="E516" t="str">
            <v>AUD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00012676</v>
          </cell>
          <cell r="B517" t="str">
            <v>Wells Ian</v>
          </cell>
          <cell r="C517" t="str">
            <v>TCR Accum Notational Pkge</v>
          </cell>
          <cell r="D517">
            <v>266500</v>
          </cell>
          <cell r="E517" t="str">
            <v>AUD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00012730</v>
          </cell>
          <cell r="B518" t="str">
            <v>See Chui</v>
          </cell>
          <cell r="C518" t="str">
            <v>TCR Accum Notational Pkge</v>
          </cell>
          <cell r="D518">
            <v>61718</v>
          </cell>
          <cell r="E518" t="str">
            <v>AUD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00012729</v>
          </cell>
          <cell r="B519" t="str">
            <v>Do Huy</v>
          </cell>
          <cell r="C519" t="str">
            <v>TCR Accum Notational Pkge</v>
          </cell>
          <cell r="D519">
            <v>66924</v>
          </cell>
          <cell r="E519" t="str">
            <v>AUD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00012727</v>
          </cell>
          <cell r="B520" t="str">
            <v>De Loub David</v>
          </cell>
          <cell r="C520" t="str">
            <v>TCR Accum Notational Pkge</v>
          </cell>
          <cell r="D520">
            <v>266500</v>
          </cell>
          <cell r="E520" t="str">
            <v>AUD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00012725</v>
          </cell>
          <cell r="B521" t="str">
            <v>Thompson Lisa</v>
          </cell>
          <cell r="C521" t="str">
            <v>TCR Accum Notational Pkge</v>
          </cell>
          <cell r="D521">
            <v>60212</v>
          </cell>
          <cell r="E521" t="str">
            <v>AUD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00012719</v>
          </cell>
          <cell r="B522" t="str">
            <v>Spinella Tania</v>
          </cell>
          <cell r="C522" t="str">
            <v>TCR Accum Notational Pkge</v>
          </cell>
          <cell r="D522">
            <v>75781</v>
          </cell>
          <cell r="E522" t="str">
            <v>AUD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00012773</v>
          </cell>
          <cell r="B523" t="str">
            <v>De Beurs Joost</v>
          </cell>
          <cell r="C523" t="str">
            <v>TCR Accum Notational Pkge</v>
          </cell>
          <cell r="D523">
            <v>131040</v>
          </cell>
          <cell r="E523" t="str">
            <v>AUD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00012771</v>
          </cell>
          <cell r="B524" t="str">
            <v>Young Philip</v>
          </cell>
          <cell r="C524" t="str">
            <v>TCR Accum Notational Pkge</v>
          </cell>
          <cell r="D524">
            <v>59490</v>
          </cell>
          <cell r="E524" t="str">
            <v>AUD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00012750</v>
          </cell>
          <cell r="B525" t="str">
            <v>Magee Katrina</v>
          </cell>
          <cell r="C525" t="str">
            <v>TCR Accum Notational Pkge</v>
          </cell>
          <cell r="D525">
            <v>52750</v>
          </cell>
          <cell r="E525" t="str">
            <v>AUD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00012747</v>
          </cell>
          <cell r="B526" t="str">
            <v>Dudek Diana</v>
          </cell>
          <cell r="C526" t="str">
            <v>TCR Accum Notational Pkge</v>
          </cell>
          <cell r="D526">
            <v>62000</v>
          </cell>
          <cell r="E526" t="str">
            <v>AUD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00012744</v>
          </cell>
          <cell r="B527" t="str">
            <v>Sycamore Gabrielle</v>
          </cell>
          <cell r="C527" t="str">
            <v>TCR Accum Notational Pkge</v>
          </cell>
          <cell r="D527">
            <v>93500</v>
          </cell>
          <cell r="E527" t="str">
            <v>AUD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00012785</v>
          </cell>
          <cell r="B528" t="str">
            <v>Bird Jason</v>
          </cell>
          <cell r="C528" t="str">
            <v>TCR Reportable</v>
          </cell>
          <cell r="D528">
            <v>47825.45</v>
          </cell>
          <cell r="E528" t="str">
            <v>AUD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00012783</v>
          </cell>
          <cell r="B529" t="str">
            <v>Magrath Scott</v>
          </cell>
          <cell r="C529" t="str">
            <v>TCR Reportable</v>
          </cell>
          <cell r="D529">
            <v>56740.080800000003</v>
          </cell>
          <cell r="E529" t="str">
            <v>AUD5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00012781</v>
          </cell>
          <cell r="B530" t="str">
            <v>Beauchamp Shayne</v>
          </cell>
          <cell r="C530" t="str">
            <v>TCR Reportable</v>
          </cell>
          <cell r="D530">
            <v>55540.95</v>
          </cell>
          <cell r="E530" t="str">
            <v>AUD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00012780</v>
          </cell>
          <cell r="B531" t="str">
            <v>Srinivasan Natarajan</v>
          </cell>
          <cell r="C531" t="str">
            <v>TCR Accum Notational Pkge</v>
          </cell>
          <cell r="D531">
            <v>115516</v>
          </cell>
          <cell r="E531" t="str">
            <v>AUD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00012774</v>
          </cell>
          <cell r="B532" t="str">
            <v>Aird Wayne</v>
          </cell>
          <cell r="C532" t="str">
            <v>TCR Accum Notational Pkge</v>
          </cell>
          <cell r="D532">
            <v>87360</v>
          </cell>
          <cell r="E532" t="str">
            <v>AUD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00012803</v>
          </cell>
          <cell r="B533" t="str">
            <v>Prest Gordon</v>
          </cell>
          <cell r="C533" t="str">
            <v>TCR Reportable</v>
          </cell>
          <cell r="D533">
            <v>63385.68</v>
          </cell>
          <cell r="E533" t="str">
            <v>AUD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00012802</v>
          </cell>
          <cell r="B534" t="str">
            <v>Newman Brian</v>
          </cell>
          <cell r="C534" t="str">
            <v>TCR Reportable</v>
          </cell>
          <cell r="D534">
            <v>49442.400000000001</v>
          </cell>
          <cell r="E534" t="str">
            <v>AUD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00012800</v>
          </cell>
          <cell r="B535" t="str">
            <v>Taylor Christopher</v>
          </cell>
          <cell r="C535" t="str">
            <v>TCR Accum Notational Pkge</v>
          </cell>
          <cell r="D535">
            <v>77847</v>
          </cell>
          <cell r="E535" t="str">
            <v>AUD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00012789</v>
          </cell>
          <cell r="B536" t="str">
            <v>Orton Tracey</v>
          </cell>
          <cell r="C536" t="str">
            <v>TCR Reportable</v>
          </cell>
          <cell r="D536">
            <v>60704.28</v>
          </cell>
          <cell r="E536" t="str">
            <v>AUD5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00012786</v>
          </cell>
          <cell r="B537" t="str">
            <v>Wilson Peter</v>
          </cell>
          <cell r="C537" t="str">
            <v>TCR Reportable</v>
          </cell>
          <cell r="D537">
            <v>47825.45</v>
          </cell>
          <cell r="E537" t="str">
            <v>AUD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00012809</v>
          </cell>
          <cell r="B538" t="str">
            <v>Rebholz Peter</v>
          </cell>
          <cell r="C538" t="str">
            <v>TCR Reportable</v>
          </cell>
          <cell r="D538">
            <v>43052.99</v>
          </cell>
          <cell r="E538" t="str">
            <v>AUD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00012807</v>
          </cell>
          <cell r="B539" t="str">
            <v>Hinton Andrew</v>
          </cell>
          <cell r="C539" t="str">
            <v>TCR Reportable</v>
          </cell>
          <cell r="D539">
            <v>47825.45</v>
          </cell>
          <cell r="E539" t="str">
            <v>AUD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00012806</v>
          </cell>
          <cell r="B540" t="str">
            <v>Decker Ronald</v>
          </cell>
          <cell r="C540" t="str">
            <v>TCR Reportable</v>
          </cell>
          <cell r="D540">
            <v>43052.99</v>
          </cell>
          <cell r="E540" t="str">
            <v>AUD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00012805</v>
          </cell>
          <cell r="B541" t="str">
            <v>Sargent Matthew</v>
          </cell>
          <cell r="C541" t="str">
            <v>TCR Reportable</v>
          </cell>
          <cell r="D541">
            <v>43052.99</v>
          </cell>
          <cell r="E541" t="str">
            <v>AUD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00012804</v>
          </cell>
          <cell r="B542" t="str">
            <v>McDonald Christopher</v>
          </cell>
          <cell r="C542" t="str">
            <v>TCR Reportable</v>
          </cell>
          <cell r="D542">
            <v>57408.12</v>
          </cell>
          <cell r="E542" t="str">
            <v>AUD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00012814</v>
          </cell>
          <cell r="B543" t="str">
            <v>Kong Winnie</v>
          </cell>
          <cell r="C543" t="str">
            <v>TCR Accum Notational Pkge</v>
          </cell>
          <cell r="D543">
            <v>135000</v>
          </cell>
          <cell r="E543" t="str">
            <v>AUD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00012813</v>
          </cell>
          <cell r="B544" t="str">
            <v>Whittaker Eugene</v>
          </cell>
          <cell r="C544" t="str">
            <v>TCR Accum Notational Pkge</v>
          </cell>
          <cell r="D544">
            <v>129600</v>
          </cell>
          <cell r="E544" t="str">
            <v>AUD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00012812</v>
          </cell>
          <cell r="B545" t="str">
            <v>Israelsohn Ian</v>
          </cell>
          <cell r="C545" t="str">
            <v>TCR Accum Notational Pkge</v>
          </cell>
          <cell r="D545">
            <v>239295</v>
          </cell>
          <cell r="E545" t="str">
            <v>AUD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00012811</v>
          </cell>
          <cell r="B546" t="str">
            <v>Brassil John</v>
          </cell>
          <cell r="C546" t="str">
            <v>TCR Accum Notational Pkge</v>
          </cell>
          <cell r="D546">
            <v>69664</v>
          </cell>
          <cell r="E546" t="str">
            <v>AUD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00012810</v>
          </cell>
          <cell r="B547" t="str">
            <v>Glass Lee</v>
          </cell>
          <cell r="C547" t="str">
            <v>TCR Reportable</v>
          </cell>
          <cell r="D547">
            <v>43052.99</v>
          </cell>
          <cell r="E547" t="str">
            <v>AUD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00012828</v>
          </cell>
          <cell r="B548" t="str">
            <v>Mercier Colin</v>
          </cell>
          <cell r="C548" t="str">
            <v>TCR DB Notational Package</v>
          </cell>
          <cell r="D548">
            <v>89950</v>
          </cell>
          <cell r="E548" t="str">
            <v>AUD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00012827</v>
          </cell>
          <cell r="B549" t="str">
            <v>Curtis James</v>
          </cell>
          <cell r="C549" t="str">
            <v>TCR DB Notational Package</v>
          </cell>
          <cell r="D549">
            <v>89927</v>
          </cell>
          <cell r="E549" t="str">
            <v>AUD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00012826</v>
          </cell>
          <cell r="B550" t="str">
            <v>Olding Rosalie</v>
          </cell>
          <cell r="C550" t="str">
            <v>TCR Accum Notational Pkge</v>
          </cell>
          <cell r="D550">
            <v>62739</v>
          </cell>
          <cell r="E550" t="str">
            <v>AUD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00012824</v>
          </cell>
          <cell r="B551" t="str">
            <v>Richardson Vanessa</v>
          </cell>
          <cell r="C551" t="str">
            <v>TCR Accum Notational Pkge</v>
          </cell>
          <cell r="D551">
            <v>64863</v>
          </cell>
          <cell r="E551" t="str">
            <v>AUD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00012821</v>
          </cell>
          <cell r="B552" t="str">
            <v>Scott Nigel</v>
          </cell>
          <cell r="C552" t="str">
            <v>TCR Reportable</v>
          </cell>
          <cell r="D552">
            <v>53957.092799999999</v>
          </cell>
          <cell r="E552" t="str">
            <v>AUD5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00012837</v>
          </cell>
          <cell r="B553" t="str">
            <v>Simester Brent</v>
          </cell>
          <cell r="C553" t="str">
            <v>TCR Reportable</v>
          </cell>
          <cell r="D553">
            <v>43052.99</v>
          </cell>
          <cell r="E553" t="str">
            <v>AUD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00012836</v>
          </cell>
          <cell r="B554" t="str">
            <v>Thomas Anthony</v>
          </cell>
          <cell r="C554" t="str">
            <v>TCR Reportable</v>
          </cell>
          <cell r="D554">
            <v>43052.99</v>
          </cell>
          <cell r="E554" t="str">
            <v>AUD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00012835</v>
          </cell>
          <cell r="B555" t="str">
            <v>Maini Christopher</v>
          </cell>
          <cell r="C555" t="str">
            <v>TCR Reportable</v>
          </cell>
          <cell r="D555">
            <v>43052.99</v>
          </cell>
          <cell r="E555" t="str">
            <v>AUD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00012834</v>
          </cell>
          <cell r="B556" t="str">
            <v>Wright Clifford</v>
          </cell>
          <cell r="C556" t="str">
            <v>TCR DB Notational Package</v>
          </cell>
          <cell r="D556">
            <v>141413</v>
          </cell>
          <cell r="E556" t="str">
            <v>AUD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00012829</v>
          </cell>
          <cell r="B557" t="str">
            <v>Azizi Yama</v>
          </cell>
          <cell r="C557" t="str">
            <v>TCR Accum Notational Pkge</v>
          </cell>
          <cell r="D557">
            <v>67098</v>
          </cell>
          <cell r="E557" t="str">
            <v>AUD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00012876</v>
          </cell>
          <cell r="B558" t="str">
            <v>Ellison Clinton</v>
          </cell>
          <cell r="C558" t="str">
            <v>TCR Accum Notational Pkge</v>
          </cell>
          <cell r="D558">
            <v>97200</v>
          </cell>
          <cell r="E558" t="str">
            <v>AUD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00012875</v>
          </cell>
          <cell r="B559" t="str">
            <v>Butler Margaret</v>
          </cell>
          <cell r="C559" t="str">
            <v>TCR Accum Notational Pkge</v>
          </cell>
          <cell r="D559">
            <v>66980</v>
          </cell>
          <cell r="E559" t="str">
            <v>AUD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00012874</v>
          </cell>
          <cell r="B560" t="str">
            <v>Iancov Peter</v>
          </cell>
          <cell r="C560" t="str">
            <v>TCR Accum Notational Pkge</v>
          </cell>
          <cell r="D560">
            <v>275000</v>
          </cell>
          <cell r="E560" t="str">
            <v>AUD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00012872</v>
          </cell>
          <cell r="B561" t="str">
            <v>Young Benjamin</v>
          </cell>
          <cell r="C561" t="str">
            <v>TCR Accum Notational Pkge</v>
          </cell>
          <cell r="D561">
            <v>154440</v>
          </cell>
          <cell r="E561" t="str">
            <v>AUD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00012839</v>
          </cell>
          <cell r="B562" t="str">
            <v>Klyen Stephen</v>
          </cell>
          <cell r="C562" t="str">
            <v>TCR Accum Notational Pkge</v>
          </cell>
          <cell r="D562">
            <v>112827</v>
          </cell>
          <cell r="E562" t="str">
            <v>AUD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00012893</v>
          </cell>
          <cell r="B563" t="str">
            <v>Muhar Julie</v>
          </cell>
          <cell r="C563" t="str">
            <v>TCR Accum Notational Pkge</v>
          </cell>
          <cell r="D563">
            <v>124982</v>
          </cell>
          <cell r="E563" t="str">
            <v>AUD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00012889</v>
          </cell>
          <cell r="B564" t="str">
            <v>Soper John</v>
          </cell>
          <cell r="C564" t="str">
            <v>TCR Accum Notational Pkge</v>
          </cell>
          <cell r="D564">
            <v>69135</v>
          </cell>
          <cell r="E564" t="str">
            <v>AUD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00012888</v>
          </cell>
          <cell r="B565" t="str">
            <v>Boutcher Grant</v>
          </cell>
          <cell r="C565" t="str">
            <v>TCR Reportable</v>
          </cell>
          <cell r="D565">
            <v>56740.080800000003</v>
          </cell>
          <cell r="E565" t="str">
            <v>AUD5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00012885</v>
          </cell>
          <cell r="B566" t="str">
            <v>Mazzolini Roger</v>
          </cell>
          <cell r="C566" t="str">
            <v>TCR Reportable</v>
          </cell>
          <cell r="D566">
            <v>43052.99</v>
          </cell>
          <cell r="E566" t="str">
            <v>AUD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00012883</v>
          </cell>
          <cell r="B567" t="str">
            <v>Haynes Stephen</v>
          </cell>
          <cell r="C567" t="str">
            <v>TCR Accum Notational Pkge</v>
          </cell>
          <cell r="D567">
            <v>79570</v>
          </cell>
          <cell r="E567" t="str">
            <v>AUD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00012907</v>
          </cell>
          <cell r="B568" t="str">
            <v>Rafi Syed</v>
          </cell>
          <cell r="C568" t="str">
            <v>TCR Accum Notational Pkge</v>
          </cell>
          <cell r="D568">
            <v>58043</v>
          </cell>
          <cell r="E568" t="str">
            <v>AUD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00012902</v>
          </cell>
          <cell r="B569" t="str">
            <v>Harrington Gavin</v>
          </cell>
          <cell r="C569" t="str">
            <v>TCR Accum Notational Pkge</v>
          </cell>
          <cell r="D569">
            <v>152402</v>
          </cell>
          <cell r="E569" t="str">
            <v>AUD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00012900</v>
          </cell>
          <cell r="B570" t="str">
            <v>Brooker Tamara</v>
          </cell>
          <cell r="C570" t="str">
            <v>TCR Accum Notational Pkge</v>
          </cell>
          <cell r="D570">
            <v>136250</v>
          </cell>
          <cell r="E570" t="str">
            <v>AUD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00012895</v>
          </cell>
          <cell r="B571" t="str">
            <v>Yeak Mark</v>
          </cell>
          <cell r="C571" t="str">
            <v>TCR Accum Notational Pkge</v>
          </cell>
          <cell r="D571">
            <v>104325</v>
          </cell>
          <cell r="E571" t="str">
            <v>AUD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00012894</v>
          </cell>
          <cell r="B572" t="str">
            <v>Lloyd Sarah</v>
          </cell>
          <cell r="C572" t="str">
            <v>TCR Accum Notational Pkge</v>
          </cell>
          <cell r="D572">
            <v>85200</v>
          </cell>
          <cell r="E572" t="str">
            <v>AUD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00012920</v>
          </cell>
          <cell r="B573" t="str">
            <v>Siebert Teresa</v>
          </cell>
          <cell r="C573" t="str">
            <v>TCR Accum Notational Pkge</v>
          </cell>
          <cell r="D573">
            <v>47925</v>
          </cell>
          <cell r="E573" t="str">
            <v>AUD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00012919</v>
          </cell>
          <cell r="B574" t="str">
            <v>Swoboda Hannelore</v>
          </cell>
          <cell r="C574" t="str">
            <v>TCR Accum Notational Pkge</v>
          </cell>
          <cell r="D574">
            <v>51975</v>
          </cell>
          <cell r="E574" t="str">
            <v>AUD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00012918</v>
          </cell>
          <cell r="B575" t="str">
            <v>Kyte Holly</v>
          </cell>
          <cell r="C575" t="str">
            <v>TCR Accum Notational Pkge</v>
          </cell>
          <cell r="D575">
            <v>76300</v>
          </cell>
          <cell r="E575" t="str">
            <v>AUD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00012917</v>
          </cell>
          <cell r="B576" t="str">
            <v>Lockyer Toni</v>
          </cell>
          <cell r="C576" t="str">
            <v>TCR Accum Notational Pkge</v>
          </cell>
          <cell r="D576">
            <v>85800</v>
          </cell>
          <cell r="E576" t="str">
            <v>AUD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00012914</v>
          </cell>
          <cell r="B577" t="str">
            <v>Saigal Sheena</v>
          </cell>
          <cell r="C577" t="str">
            <v>TCR Accum Notational Pkge</v>
          </cell>
          <cell r="D577">
            <v>96063</v>
          </cell>
          <cell r="E577" t="str">
            <v>AUD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00012941</v>
          </cell>
          <cell r="B578" t="str">
            <v>Hargrave Angeline</v>
          </cell>
          <cell r="C578" t="str">
            <v>TCR Accum Notational Pkge</v>
          </cell>
          <cell r="D578">
            <v>53400</v>
          </cell>
          <cell r="E578" t="str">
            <v>AUD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00012926</v>
          </cell>
          <cell r="B579" t="str">
            <v>Bastick Mark</v>
          </cell>
          <cell r="C579" t="str">
            <v>TCR Accum Notational Pkge</v>
          </cell>
          <cell r="D579">
            <v>217253</v>
          </cell>
          <cell r="E579" t="str">
            <v>AUD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00012925</v>
          </cell>
          <cell r="B580" t="str">
            <v>Mitchell Craig</v>
          </cell>
          <cell r="C580" t="str">
            <v>TCR Accum Notational Pkge</v>
          </cell>
          <cell r="D580">
            <v>80497</v>
          </cell>
          <cell r="E580" t="str">
            <v>AUD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00012922</v>
          </cell>
          <cell r="B581" t="str">
            <v>Ockwell Brent</v>
          </cell>
          <cell r="C581" t="str">
            <v>TCR Reportable</v>
          </cell>
          <cell r="D581">
            <v>48956.26</v>
          </cell>
          <cell r="E581" t="str">
            <v>AUD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00012921</v>
          </cell>
          <cell r="B582" t="str">
            <v>Mammi Rocco</v>
          </cell>
          <cell r="C582" t="str">
            <v>TCR Reportable</v>
          </cell>
          <cell r="D582">
            <v>43052.99</v>
          </cell>
          <cell r="E582" t="str">
            <v>AUD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00012949</v>
          </cell>
          <cell r="B583" t="str">
            <v>Morton Marnie</v>
          </cell>
          <cell r="C583" t="str">
            <v>TCR Accum Notational Pkge</v>
          </cell>
          <cell r="D583">
            <v>110336</v>
          </cell>
          <cell r="E583" t="str">
            <v>AUD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00012948</v>
          </cell>
          <cell r="B584" t="str">
            <v>Rawlings Kim</v>
          </cell>
          <cell r="C584" t="str">
            <v>TCR Accum Notational Pkge</v>
          </cell>
          <cell r="D584">
            <v>135000</v>
          </cell>
          <cell r="E584" t="str">
            <v>AUD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00012947</v>
          </cell>
          <cell r="B585" t="str">
            <v>Crichton Andrew</v>
          </cell>
          <cell r="C585" t="str">
            <v>TCR Accum Notational Pkge</v>
          </cell>
          <cell r="D585">
            <v>137800</v>
          </cell>
          <cell r="E585" t="str">
            <v>AUD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00012946</v>
          </cell>
          <cell r="B586" t="str">
            <v>Kaplan Debbie</v>
          </cell>
          <cell r="C586" t="str">
            <v>TCR Accum Notational Pkge</v>
          </cell>
          <cell r="D586">
            <v>93713</v>
          </cell>
          <cell r="E586" t="str">
            <v>AUD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00012942</v>
          </cell>
          <cell r="B587" t="str">
            <v>McCann Brian</v>
          </cell>
          <cell r="C587" t="str">
            <v>TCR Accum Notational Pkge</v>
          </cell>
          <cell r="D587">
            <v>85394</v>
          </cell>
          <cell r="E587" t="str">
            <v>AUD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00012976</v>
          </cell>
          <cell r="B588" t="str">
            <v>Smith Stuart</v>
          </cell>
          <cell r="C588" t="str">
            <v>TCR Accum Notational Pkge</v>
          </cell>
          <cell r="D588">
            <v>155820</v>
          </cell>
          <cell r="E588" t="str">
            <v>AUD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00012967</v>
          </cell>
          <cell r="B589" t="str">
            <v>Brackman Kim</v>
          </cell>
          <cell r="C589" t="str">
            <v>TCR Accum Notational Pkge</v>
          </cell>
          <cell r="D589">
            <v>90292</v>
          </cell>
          <cell r="E589" t="str">
            <v>AUD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00012966</v>
          </cell>
          <cell r="B590" t="str">
            <v>Martin Jonathan</v>
          </cell>
          <cell r="C590" t="str">
            <v>TCR Reportable</v>
          </cell>
          <cell r="D590">
            <v>43076.800000000003</v>
          </cell>
          <cell r="E590" t="str">
            <v>AUD5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00012963</v>
          </cell>
          <cell r="B591" t="str">
            <v>Kuhn Hugo</v>
          </cell>
          <cell r="C591" t="str">
            <v>TCR Accum Notational Pkge</v>
          </cell>
          <cell r="D591">
            <v>178460</v>
          </cell>
          <cell r="E591" t="str">
            <v>AUD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00012950</v>
          </cell>
          <cell r="B592" t="str">
            <v>Salins Duanne</v>
          </cell>
          <cell r="C592" t="str">
            <v>TCR Accum Notational Pkge</v>
          </cell>
          <cell r="D592">
            <v>92325</v>
          </cell>
          <cell r="E592" t="str">
            <v>AUD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00012997</v>
          </cell>
          <cell r="B593" t="str">
            <v>Tranter James</v>
          </cell>
          <cell r="C593" t="str">
            <v>TCR Accum Notational Pkge</v>
          </cell>
          <cell r="D593">
            <v>149985</v>
          </cell>
          <cell r="E593" t="str">
            <v>AUD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00012994</v>
          </cell>
          <cell r="B594" t="str">
            <v>Donaldson Gerard</v>
          </cell>
          <cell r="C594" t="str">
            <v>TCR Accum Notational Pkge</v>
          </cell>
          <cell r="D594">
            <v>122897</v>
          </cell>
          <cell r="E594" t="str">
            <v>AUD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00012984</v>
          </cell>
          <cell r="B595" t="str">
            <v>Chew Clarissa</v>
          </cell>
          <cell r="C595" t="str">
            <v>TCR Accum Notational Pkge</v>
          </cell>
          <cell r="D595">
            <v>100419</v>
          </cell>
          <cell r="E595" t="str">
            <v>AUD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00012978</v>
          </cell>
          <cell r="B596" t="str">
            <v>Choubey Arunesh</v>
          </cell>
          <cell r="C596" t="str">
            <v>TCR Accum Notational Pkge</v>
          </cell>
          <cell r="D596">
            <v>110250</v>
          </cell>
          <cell r="E596" t="str">
            <v>AUD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00012977</v>
          </cell>
          <cell r="B597" t="str">
            <v>Graham Narelle</v>
          </cell>
          <cell r="C597" t="str">
            <v>TCR Accum Notational Pkge</v>
          </cell>
          <cell r="D597">
            <v>125000</v>
          </cell>
          <cell r="E597" t="str">
            <v>AUD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00013015</v>
          </cell>
          <cell r="B598" t="str">
            <v>Tharle Adam</v>
          </cell>
          <cell r="C598" t="str">
            <v>TCR DB Notational Package</v>
          </cell>
          <cell r="D598">
            <v>98723</v>
          </cell>
          <cell r="E598" t="str">
            <v>AUD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00013013</v>
          </cell>
          <cell r="B599" t="str">
            <v>Littlejohn Peter</v>
          </cell>
          <cell r="C599" t="str">
            <v>TCR DB Notational Package</v>
          </cell>
          <cell r="D599">
            <v>125812</v>
          </cell>
          <cell r="E599" t="str">
            <v>AUD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00013012</v>
          </cell>
          <cell r="B600" t="str">
            <v>Knol Eric</v>
          </cell>
          <cell r="C600" t="str">
            <v>TCR DB Notational Package</v>
          </cell>
          <cell r="D600">
            <v>159617</v>
          </cell>
          <cell r="E600" t="str">
            <v>AUD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00013010</v>
          </cell>
          <cell r="B601" t="str">
            <v>Smith Michelle</v>
          </cell>
          <cell r="C601" t="str">
            <v>TCR Accum Notational Pkge</v>
          </cell>
          <cell r="D601">
            <v>81750</v>
          </cell>
          <cell r="E601" t="str">
            <v>AUD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00013009</v>
          </cell>
          <cell r="B602" t="str">
            <v>Duffy Lara</v>
          </cell>
          <cell r="C602" t="str">
            <v>TCR Accum Notational Pkge</v>
          </cell>
          <cell r="D602">
            <v>97512</v>
          </cell>
          <cell r="E602" t="str">
            <v>AUD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00013022</v>
          </cell>
          <cell r="B603" t="str">
            <v>Meates Amber</v>
          </cell>
          <cell r="C603" t="str">
            <v>TCR Accum Notational Pkge</v>
          </cell>
          <cell r="D603">
            <v>70200</v>
          </cell>
          <cell r="E603" t="str">
            <v>AUD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00013020</v>
          </cell>
          <cell r="B604" t="str">
            <v>Anderson Andrew</v>
          </cell>
          <cell r="C604" t="str">
            <v>TCR Accum Notational Pkge</v>
          </cell>
          <cell r="D604">
            <v>105726</v>
          </cell>
          <cell r="E604" t="str">
            <v>AUD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00013019</v>
          </cell>
          <cell r="B605" t="str">
            <v>Haymes Fiona</v>
          </cell>
          <cell r="C605" t="str">
            <v>TCR Accum Notational Pkge</v>
          </cell>
          <cell r="D605">
            <v>176000</v>
          </cell>
          <cell r="E605" t="str">
            <v>AUD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00013018</v>
          </cell>
          <cell r="B606" t="str">
            <v>Goatcher Jacqueline</v>
          </cell>
          <cell r="C606" t="str">
            <v>TCR Accum Notational Pkge</v>
          </cell>
          <cell r="D606">
            <v>148058</v>
          </cell>
          <cell r="E606" t="str">
            <v>AUD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00013016</v>
          </cell>
          <cell r="B607" t="str">
            <v>Brennan Stephen</v>
          </cell>
          <cell r="C607" t="str">
            <v>TCR DB Notational Package</v>
          </cell>
          <cell r="D607">
            <v>115000</v>
          </cell>
          <cell r="E607" t="str">
            <v>AUD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00013027</v>
          </cell>
          <cell r="B608" t="str">
            <v>Ooi Tina</v>
          </cell>
          <cell r="C608" t="str">
            <v>TCR Accum Notational Pkge</v>
          </cell>
          <cell r="D608">
            <v>215775</v>
          </cell>
          <cell r="E608" t="str">
            <v>AUD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00013026</v>
          </cell>
          <cell r="B609" t="str">
            <v>Walker Neil</v>
          </cell>
          <cell r="C609" t="str">
            <v>TCR Accum Notational Pkge</v>
          </cell>
          <cell r="D609">
            <v>153420</v>
          </cell>
          <cell r="E609" t="str">
            <v>AUD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00013025</v>
          </cell>
          <cell r="B610" t="str">
            <v>Edwards Sue</v>
          </cell>
          <cell r="C610" t="str">
            <v>TCR Accum Notational Pkge</v>
          </cell>
          <cell r="D610">
            <v>98224</v>
          </cell>
          <cell r="E610" t="str">
            <v>AUD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00013024</v>
          </cell>
          <cell r="B611" t="str">
            <v>Ward Darren</v>
          </cell>
          <cell r="C611" t="str">
            <v>TCR Accum Notational Pkge</v>
          </cell>
          <cell r="D611">
            <v>77420</v>
          </cell>
          <cell r="E611" t="str">
            <v>AUD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00013023</v>
          </cell>
          <cell r="B612" t="str">
            <v>Handasyde Christopher</v>
          </cell>
          <cell r="C612" t="str">
            <v>TCR Accum Notational Pkge</v>
          </cell>
          <cell r="D612">
            <v>95961</v>
          </cell>
          <cell r="E612" t="str">
            <v>AUD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00013033</v>
          </cell>
          <cell r="B613" t="str">
            <v>Cantwell Gary</v>
          </cell>
          <cell r="C613" t="str">
            <v>TCR DB Notational Package</v>
          </cell>
          <cell r="D613">
            <v>106170</v>
          </cell>
          <cell r="E613" t="str">
            <v>AUD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00013032</v>
          </cell>
          <cell r="B614" t="str">
            <v>Tsang Hong</v>
          </cell>
          <cell r="C614" t="str">
            <v>TCR Accum Notational Pkge</v>
          </cell>
          <cell r="D614">
            <v>105192</v>
          </cell>
          <cell r="E614" t="str">
            <v>AUD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00013031</v>
          </cell>
          <cell r="B615" t="str">
            <v>Pretty Louise</v>
          </cell>
          <cell r="C615" t="str">
            <v>TCR Accum Notational Pkge</v>
          </cell>
          <cell r="D615">
            <v>203841</v>
          </cell>
          <cell r="E615" t="str">
            <v>AUD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00013029</v>
          </cell>
          <cell r="B616" t="str">
            <v>Handasyde Kylie</v>
          </cell>
          <cell r="C616" t="str">
            <v>TCR Accum Notational Pkge</v>
          </cell>
          <cell r="D616">
            <v>95052</v>
          </cell>
          <cell r="E616" t="str">
            <v>AUD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00013028</v>
          </cell>
          <cell r="B617" t="str">
            <v>Beaman Marion</v>
          </cell>
          <cell r="C617" t="str">
            <v>TCR Accum Notational Pkge</v>
          </cell>
          <cell r="D617">
            <v>68804</v>
          </cell>
          <cell r="E617" t="str">
            <v>AUD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00013038</v>
          </cell>
          <cell r="B618" t="str">
            <v>Bedingfield Neil</v>
          </cell>
          <cell r="C618" t="str">
            <v>TCR Accum Notational Pkge</v>
          </cell>
          <cell r="D618">
            <v>130028</v>
          </cell>
          <cell r="E618" t="str">
            <v>AUD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00013037</v>
          </cell>
          <cell r="B619" t="str">
            <v>Davies Robert</v>
          </cell>
          <cell r="C619" t="str">
            <v>TCR Accum Notational Pkge</v>
          </cell>
          <cell r="D619">
            <v>166329</v>
          </cell>
          <cell r="E619" t="str">
            <v>AUD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00013036</v>
          </cell>
          <cell r="B620" t="str">
            <v>Lord James</v>
          </cell>
          <cell r="C620" t="str">
            <v>TCR Accum Notational Pkge</v>
          </cell>
          <cell r="D620">
            <v>175956</v>
          </cell>
          <cell r="E620" t="str">
            <v>AUD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00013035</v>
          </cell>
          <cell r="B621" t="str">
            <v>Mitra Byron</v>
          </cell>
          <cell r="C621" t="str">
            <v>TCR Accum Notational Pkge</v>
          </cell>
          <cell r="D621">
            <v>145373</v>
          </cell>
          <cell r="E621" t="str">
            <v>AUD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00013034</v>
          </cell>
          <cell r="B622" t="str">
            <v>La Bouchardiere Marcel</v>
          </cell>
          <cell r="C622" t="str">
            <v>TCR Accum Notational Pkge</v>
          </cell>
          <cell r="D622">
            <v>132924</v>
          </cell>
          <cell r="E622" t="str">
            <v>AUD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00013044</v>
          </cell>
          <cell r="B623" t="str">
            <v>Kelly Caroline</v>
          </cell>
          <cell r="C623" t="str">
            <v>TCR Accum Notational Pkge</v>
          </cell>
          <cell r="D623">
            <v>184496</v>
          </cell>
          <cell r="E623" t="str">
            <v>AUD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00013042</v>
          </cell>
          <cell r="B624" t="str">
            <v>Green Andrew</v>
          </cell>
          <cell r="C624" t="str">
            <v>TCR Accum Notational Pkge</v>
          </cell>
          <cell r="D624">
            <v>72441</v>
          </cell>
          <cell r="E624" t="str">
            <v>AUD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00013041</v>
          </cell>
          <cell r="B625" t="str">
            <v>Hipwell Craig</v>
          </cell>
          <cell r="C625" t="str">
            <v>TCR Accum Notational Pkge</v>
          </cell>
          <cell r="D625">
            <v>141105</v>
          </cell>
          <cell r="E625" t="str">
            <v>AUD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00013040</v>
          </cell>
          <cell r="B626" t="str">
            <v>Henwood Shannon</v>
          </cell>
          <cell r="C626" t="str">
            <v>TCR Accum Notational Pkge</v>
          </cell>
          <cell r="D626">
            <v>100980</v>
          </cell>
          <cell r="E626" t="str">
            <v>AUD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00013039</v>
          </cell>
          <cell r="B627" t="str">
            <v>Reddy Melainie</v>
          </cell>
          <cell r="C627" t="str">
            <v>TCR Accum Notational Pkge</v>
          </cell>
          <cell r="D627">
            <v>99009</v>
          </cell>
          <cell r="E627" t="str">
            <v>AUD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00013050</v>
          </cell>
          <cell r="B628" t="str">
            <v>Chia Clifford</v>
          </cell>
          <cell r="C628" t="str">
            <v>TCR Accum Notational Pkge</v>
          </cell>
          <cell r="D628">
            <v>102450</v>
          </cell>
          <cell r="E628" t="str">
            <v>AUD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00013049</v>
          </cell>
          <cell r="B629" t="str">
            <v>Sharabinth Mahathevan</v>
          </cell>
          <cell r="C629" t="str">
            <v>TCR Accum Notational Pkge</v>
          </cell>
          <cell r="D629">
            <v>116056</v>
          </cell>
          <cell r="E629" t="str">
            <v>AUD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00013047</v>
          </cell>
          <cell r="B630" t="str">
            <v>Butterworth Jennifer</v>
          </cell>
          <cell r="C630" t="str">
            <v>TCR DB Notational Package</v>
          </cell>
          <cell r="D630">
            <v>64327</v>
          </cell>
          <cell r="E630" t="str">
            <v>AUD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00013046</v>
          </cell>
          <cell r="B631" t="str">
            <v>Thompson Leilarni</v>
          </cell>
          <cell r="C631" t="str">
            <v>TCR Accum Notational Pkge</v>
          </cell>
          <cell r="D631">
            <v>57866</v>
          </cell>
          <cell r="E631" t="str">
            <v>AUD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00013045</v>
          </cell>
          <cell r="B632" t="str">
            <v>Hurley Olive</v>
          </cell>
          <cell r="C632" t="str">
            <v>TCR Accum Notational Pkge</v>
          </cell>
          <cell r="D632">
            <v>107625</v>
          </cell>
          <cell r="E632" t="str">
            <v>AUD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00013056</v>
          </cell>
          <cell r="B633" t="str">
            <v>Klaassen Michael</v>
          </cell>
          <cell r="C633" t="str">
            <v>TCR Accum Notational Pkge</v>
          </cell>
          <cell r="D633">
            <v>102000</v>
          </cell>
          <cell r="E633" t="str">
            <v>AUD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00013055</v>
          </cell>
          <cell r="B634" t="str">
            <v>Westerman Andrew</v>
          </cell>
          <cell r="C634" t="str">
            <v>TCR Accum Notational Pkge</v>
          </cell>
          <cell r="D634">
            <v>96460</v>
          </cell>
          <cell r="E634" t="str">
            <v>AUD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00013054</v>
          </cell>
          <cell r="B635" t="str">
            <v>Ballard Stewart</v>
          </cell>
          <cell r="C635" t="str">
            <v>TCR Accum Notational Pkge</v>
          </cell>
          <cell r="D635">
            <v>170500</v>
          </cell>
          <cell r="E635" t="str">
            <v>AUD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00013052</v>
          </cell>
          <cell r="B636" t="str">
            <v>Naylor Chris</v>
          </cell>
          <cell r="C636" t="str">
            <v>TCR Accum Notational Pkge</v>
          </cell>
          <cell r="D636">
            <v>178625</v>
          </cell>
          <cell r="E636" t="str">
            <v>AUD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00013051</v>
          </cell>
          <cell r="B637" t="str">
            <v>Blake Jodie</v>
          </cell>
          <cell r="C637" t="str">
            <v>TCR Accum Notational Pkge</v>
          </cell>
          <cell r="D637">
            <v>181765</v>
          </cell>
          <cell r="E637" t="str">
            <v>AUD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00013064</v>
          </cell>
          <cell r="B638" t="str">
            <v>Pomeroy John</v>
          </cell>
          <cell r="C638" t="str">
            <v>TCR Accum Notational Pkge</v>
          </cell>
          <cell r="D638">
            <v>98751</v>
          </cell>
          <cell r="E638" t="str">
            <v>AUD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00013063</v>
          </cell>
          <cell r="B639" t="str">
            <v>Burton Bruce</v>
          </cell>
          <cell r="C639" t="str">
            <v>TCR Accum Notational Pkge</v>
          </cell>
          <cell r="D639">
            <v>85394</v>
          </cell>
          <cell r="E639" t="str">
            <v>AUD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00013061</v>
          </cell>
          <cell r="B640" t="str">
            <v>Jeganathan Lenine</v>
          </cell>
          <cell r="C640" t="str">
            <v>TCR Accum Notational Pkge</v>
          </cell>
          <cell r="D640">
            <v>110827</v>
          </cell>
          <cell r="E640" t="str">
            <v>AUD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00013058</v>
          </cell>
          <cell r="B641" t="str">
            <v>Brown Shirley</v>
          </cell>
          <cell r="C641" t="str">
            <v>TCR Accum Notational Pkge</v>
          </cell>
          <cell r="D641">
            <v>87473</v>
          </cell>
          <cell r="E641" t="str">
            <v>AUD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00013057</v>
          </cell>
          <cell r="B642" t="str">
            <v>Lebrasse Anna</v>
          </cell>
          <cell r="C642" t="str">
            <v>TCR Accum Notational Pkge</v>
          </cell>
          <cell r="D642">
            <v>55191</v>
          </cell>
          <cell r="E642" t="str">
            <v>AUD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00013070</v>
          </cell>
          <cell r="B643" t="str">
            <v>Evans Betty</v>
          </cell>
          <cell r="C643" t="str">
            <v>TCR Accum Notational Pkge</v>
          </cell>
          <cell r="D643">
            <v>56053</v>
          </cell>
          <cell r="E643" t="str">
            <v>AUD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00013069</v>
          </cell>
          <cell r="B644" t="str">
            <v>Pilbeam Evelyn</v>
          </cell>
          <cell r="C644" t="str">
            <v>TCR Accum Notational Pkge</v>
          </cell>
          <cell r="D644">
            <v>130000</v>
          </cell>
          <cell r="E644" t="str">
            <v>AUD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00013068</v>
          </cell>
          <cell r="B645" t="str">
            <v>Barben Matthew</v>
          </cell>
          <cell r="C645" t="str">
            <v>TCR Accum Notational Pkge</v>
          </cell>
          <cell r="D645">
            <v>72325</v>
          </cell>
          <cell r="E645" t="str">
            <v>AUD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00013067</v>
          </cell>
          <cell r="B646" t="str">
            <v>English Scott</v>
          </cell>
          <cell r="C646" t="str">
            <v>TCR Accum Notational Pkge</v>
          </cell>
          <cell r="D646">
            <v>105735</v>
          </cell>
          <cell r="E646" t="str">
            <v>AUD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00013066</v>
          </cell>
          <cell r="B647" t="str">
            <v>Pope Christopher</v>
          </cell>
          <cell r="C647" t="str">
            <v>TCR Accum Notational Pkge</v>
          </cell>
          <cell r="D647">
            <v>105735</v>
          </cell>
          <cell r="E647" t="str">
            <v>AUD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00013079</v>
          </cell>
          <cell r="B648" t="str">
            <v>Hooper Kirsty</v>
          </cell>
          <cell r="C648" t="str">
            <v>TCR Accum Notational Pkge</v>
          </cell>
          <cell r="D648">
            <v>96302</v>
          </cell>
          <cell r="E648" t="str">
            <v>AUD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00013078</v>
          </cell>
          <cell r="B649" t="str">
            <v>Steele Mark</v>
          </cell>
          <cell r="C649" t="str">
            <v>TCR Accum Notational Pkge</v>
          </cell>
          <cell r="D649">
            <v>76121</v>
          </cell>
          <cell r="E649" t="str">
            <v>AUD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00013076</v>
          </cell>
          <cell r="B650" t="str">
            <v>Ballard Garry</v>
          </cell>
          <cell r="C650" t="str">
            <v>TCR Accum Notational Pkge</v>
          </cell>
          <cell r="D650">
            <v>73458</v>
          </cell>
          <cell r="E650" t="str">
            <v>AUD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00013074</v>
          </cell>
          <cell r="B651" t="str">
            <v>Barnett Kenneth</v>
          </cell>
          <cell r="C651" t="str">
            <v>TCR Accum Notational Pkge</v>
          </cell>
          <cell r="D651">
            <v>80000</v>
          </cell>
          <cell r="E651" t="str">
            <v>AUD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00013072</v>
          </cell>
          <cell r="B652" t="str">
            <v>Nairn Pauline</v>
          </cell>
          <cell r="C652" t="str">
            <v>TCR Accum Notational Pkge</v>
          </cell>
          <cell r="D652">
            <v>149800</v>
          </cell>
          <cell r="E652" t="str">
            <v>AUD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00013086</v>
          </cell>
          <cell r="B653" t="str">
            <v>Michaelson Gregory</v>
          </cell>
          <cell r="C653" t="str">
            <v>TCR DB Notational Package</v>
          </cell>
          <cell r="D653">
            <v>66380</v>
          </cell>
          <cell r="E653" t="str">
            <v>AUD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00013085</v>
          </cell>
          <cell r="B654" t="str">
            <v>Millias Norman</v>
          </cell>
          <cell r="C654" t="str">
            <v>TCR Accum Notational Pkge</v>
          </cell>
          <cell r="D654">
            <v>89559</v>
          </cell>
          <cell r="E654" t="str">
            <v>AUD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00013084</v>
          </cell>
          <cell r="B655" t="str">
            <v>Sunnucks James</v>
          </cell>
          <cell r="C655" t="str">
            <v>TCR Accum Notational Pkge</v>
          </cell>
          <cell r="D655">
            <v>129168</v>
          </cell>
          <cell r="E655" t="str">
            <v>AUD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00013083</v>
          </cell>
          <cell r="B656" t="str">
            <v>Rushton Renee</v>
          </cell>
          <cell r="C656" t="str">
            <v>TCR Accum Notational Pkge</v>
          </cell>
          <cell r="D656">
            <v>97746</v>
          </cell>
          <cell r="E656" t="str">
            <v>AUD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00013080</v>
          </cell>
          <cell r="B657" t="str">
            <v>Chomiak John</v>
          </cell>
          <cell r="C657" t="str">
            <v>TCR Accum Notational Pkge</v>
          </cell>
          <cell r="D657">
            <v>147000</v>
          </cell>
          <cell r="E657" t="str">
            <v>AUD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00013093</v>
          </cell>
          <cell r="B658" t="str">
            <v>Entwisle Michael</v>
          </cell>
          <cell r="C658" t="str">
            <v>TCR Accum Notational Pkge</v>
          </cell>
          <cell r="D658">
            <v>199784</v>
          </cell>
          <cell r="E658" t="str">
            <v>AUD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00013092</v>
          </cell>
          <cell r="B659" t="str">
            <v>Short Sonya</v>
          </cell>
          <cell r="C659" t="str">
            <v>TCR Accum Notational Pkge</v>
          </cell>
          <cell r="D659">
            <v>92313</v>
          </cell>
          <cell r="E659" t="str">
            <v>AUD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00013089</v>
          </cell>
          <cell r="B660" t="str">
            <v>Pearce Stephen</v>
          </cell>
          <cell r="C660" t="str">
            <v>TCR Accum Notational Pkge</v>
          </cell>
          <cell r="D660">
            <v>590000</v>
          </cell>
          <cell r="E660" t="str">
            <v>AUD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00013088</v>
          </cell>
          <cell r="B661" t="str">
            <v>McCole Patrick</v>
          </cell>
          <cell r="C661" t="str">
            <v>TCR Accum Notational Pkge</v>
          </cell>
          <cell r="D661">
            <v>165000</v>
          </cell>
          <cell r="E661" t="str">
            <v>AUD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00013087</v>
          </cell>
          <cell r="B662" t="str">
            <v>Sanches Joaquim</v>
          </cell>
          <cell r="C662" t="str">
            <v>TCR Accum Notational Pkge</v>
          </cell>
          <cell r="D662">
            <v>123046</v>
          </cell>
          <cell r="E662" t="str">
            <v>AUD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00013110</v>
          </cell>
          <cell r="B663" t="str">
            <v>Knipe Alvin</v>
          </cell>
          <cell r="C663" t="str">
            <v>TCR Reportable</v>
          </cell>
          <cell r="D663">
            <v>62988.483999999997</v>
          </cell>
          <cell r="E663" t="str">
            <v>AUD5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00013107</v>
          </cell>
          <cell r="B664" t="str">
            <v>Nelson Ricky</v>
          </cell>
          <cell r="C664" t="str">
            <v>TCR Accum Notational Pkge</v>
          </cell>
          <cell r="D664">
            <v>122430</v>
          </cell>
          <cell r="E664" t="str">
            <v>AUD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00013096</v>
          </cell>
          <cell r="B665" t="str">
            <v>Hamilton Ian</v>
          </cell>
          <cell r="C665" t="str">
            <v>TCR Accum Notational Pkge</v>
          </cell>
          <cell r="D665">
            <v>149031</v>
          </cell>
          <cell r="E665" t="str">
            <v>AUD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00013095</v>
          </cell>
          <cell r="B666" t="str">
            <v>Saigal Manmohan</v>
          </cell>
          <cell r="C666" t="str">
            <v>TCR Accum Notational Pkge</v>
          </cell>
          <cell r="D666">
            <v>74375</v>
          </cell>
          <cell r="E666" t="str">
            <v>AUD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00013094</v>
          </cell>
          <cell r="B667" t="str">
            <v>Fairweather Mark</v>
          </cell>
          <cell r="C667" t="str">
            <v>TCR Accum Notational Pkge</v>
          </cell>
          <cell r="D667">
            <v>133690</v>
          </cell>
          <cell r="E667" t="str">
            <v>AUD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00013122</v>
          </cell>
          <cell r="B668" t="str">
            <v>Williams Michael</v>
          </cell>
          <cell r="C668" t="str">
            <v>TCR Reportable</v>
          </cell>
          <cell r="D668">
            <v>75043.753200000006</v>
          </cell>
          <cell r="E668" t="str">
            <v>AUD5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00013121</v>
          </cell>
          <cell r="B669" t="str">
            <v>Haning Anthony</v>
          </cell>
          <cell r="C669" t="str">
            <v>TCR Accum Notational Pkge</v>
          </cell>
          <cell r="D669">
            <v>92655</v>
          </cell>
          <cell r="E669" t="str">
            <v>AUD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00013120</v>
          </cell>
          <cell r="B670" t="str">
            <v>Etienette Georgina</v>
          </cell>
          <cell r="C670" t="str">
            <v>TCR Reportable</v>
          </cell>
          <cell r="D670">
            <v>50898.64</v>
          </cell>
          <cell r="E670" t="str">
            <v>AUD5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00013118</v>
          </cell>
          <cell r="B671" t="str">
            <v>Perriman Laurence</v>
          </cell>
          <cell r="C671" t="str">
            <v>TCR Accum Notational Pkge</v>
          </cell>
          <cell r="D671">
            <v>78278</v>
          </cell>
          <cell r="E671" t="str">
            <v>AUD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00013113</v>
          </cell>
          <cell r="B672" t="str">
            <v>Bateman Brian</v>
          </cell>
          <cell r="C672" t="str">
            <v>TCR Accum Notational Pkge</v>
          </cell>
          <cell r="D672">
            <v>115300</v>
          </cell>
          <cell r="E672" t="str">
            <v>AUD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00013130</v>
          </cell>
          <cell r="B673" t="str">
            <v>Penfold Nigel</v>
          </cell>
          <cell r="C673" t="str">
            <v>TCR Accum Notational Pkge</v>
          </cell>
          <cell r="D673">
            <v>92750</v>
          </cell>
          <cell r="E673" t="str">
            <v>AUD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00013128</v>
          </cell>
          <cell r="B674" t="str">
            <v>Robinson Peter</v>
          </cell>
          <cell r="C674" t="str">
            <v>TCR DB Notational Package</v>
          </cell>
          <cell r="D674">
            <v>69184</v>
          </cell>
          <cell r="E674" t="str">
            <v>AUD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00013127</v>
          </cell>
          <cell r="B675" t="str">
            <v>Watson Gavin</v>
          </cell>
          <cell r="C675" t="str">
            <v>TCR Reportable</v>
          </cell>
          <cell r="D675">
            <v>62988.483999999997</v>
          </cell>
          <cell r="E675" t="str">
            <v>AUD5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00013125</v>
          </cell>
          <cell r="B676" t="str">
            <v>Crisp Timothy</v>
          </cell>
          <cell r="C676" t="str">
            <v>TCR Reportable</v>
          </cell>
          <cell r="D676">
            <v>62988.483999999997</v>
          </cell>
          <cell r="E676" t="str">
            <v>AUD5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00013123</v>
          </cell>
          <cell r="B677" t="str">
            <v>McNeill Ian</v>
          </cell>
          <cell r="C677" t="str">
            <v>TCR DB Notational Package</v>
          </cell>
          <cell r="D677">
            <v>106271</v>
          </cell>
          <cell r="E677" t="str">
            <v>AUD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00013168</v>
          </cell>
          <cell r="B678" t="str">
            <v>Benham Peter</v>
          </cell>
          <cell r="C678" t="str">
            <v>TCR Accum Notational Pkge</v>
          </cell>
          <cell r="D678">
            <v>133258</v>
          </cell>
          <cell r="E678" t="str">
            <v>AUD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00013167</v>
          </cell>
          <cell r="B679" t="str">
            <v>Laing Fiona</v>
          </cell>
          <cell r="C679" t="str">
            <v>TCR Accum Notational Pkge</v>
          </cell>
          <cell r="D679">
            <v>96595</v>
          </cell>
          <cell r="E679" t="str">
            <v>AUD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00013166</v>
          </cell>
          <cell r="B680" t="str">
            <v>Jusic Leonardo</v>
          </cell>
          <cell r="C680" t="str">
            <v>TCR Reportable</v>
          </cell>
          <cell r="D680">
            <v>56740.080800000003</v>
          </cell>
          <cell r="E680" t="str">
            <v>AUD5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00013155</v>
          </cell>
          <cell r="B681" t="str">
            <v>Perrone Elizabeth</v>
          </cell>
          <cell r="C681" t="str">
            <v>TCR Accum Notational Pkge</v>
          </cell>
          <cell r="D681">
            <v>123625</v>
          </cell>
          <cell r="E681" t="str">
            <v>AUD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00013152</v>
          </cell>
          <cell r="B682" t="str">
            <v>van Tonder Jacoba</v>
          </cell>
          <cell r="C682" t="str">
            <v>TCR Accum Notational Pkge</v>
          </cell>
          <cell r="D682">
            <v>68670</v>
          </cell>
          <cell r="E682" t="str">
            <v>AUD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00013186</v>
          </cell>
          <cell r="B683" t="str">
            <v>Fisher Trevor</v>
          </cell>
          <cell r="C683" t="str">
            <v>TCR DB Notational Package</v>
          </cell>
          <cell r="D683">
            <v>98401</v>
          </cell>
          <cell r="E683" t="str">
            <v>AUD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00013183</v>
          </cell>
          <cell r="B684" t="str">
            <v>Johnston Robert</v>
          </cell>
          <cell r="C684" t="str">
            <v>TCR Accum Notational Pkge</v>
          </cell>
          <cell r="D684">
            <v>100000</v>
          </cell>
          <cell r="E684" t="str">
            <v>AUD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00013180</v>
          </cell>
          <cell r="B685" t="str">
            <v>Steffens Wolfgang</v>
          </cell>
          <cell r="C685" t="str">
            <v>TCR Accum Notational Pkge</v>
          </cell>
          <cell r="D685">
            <v>280000</v>
          </cell>
          <cell r="E685" t="str">
            <v>AUD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00013172</v>
          </cell>
          <cell r="B686" t="str">
            <v>Amor Maurice</v>
          </cell>
          <cell r="C686" t="str">
            <v>TCR Accum Notational Pkge</v>
          </cell>
          <cell r="D686">
            <v>113400</v>
          </cell>
          <cell r="E686" t="str">
            <v>AUD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00013171</v>
          </cell>
          <cell r="B687" t="str">
            <v>Gorman Wayne</v>
          </cell>
          <cell r="C687" t="str">
            <v>TCR DB Notational Package</v>
          </cell>
          <cell r="D687">
            <v>144509</v>
          </cell>
          <cell r="E687" t="str">
            <v>AUD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00013212</v>
          </cell>
          <cell r="B688" t="str">
            <v>Burger Simone</v>
          </cell>
          <cell r="C688" t="str">
            <v>TCR Accum Notational Pkge</v>
          </cell>
          <cell r="D688">
            <v>114392</v>
          </cell>
          <cell r="E688" t="str">
            <v>AUD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00013205</v>
          </cell>
          <cell r="B689" t="str">
            <v>Ganesan Ananth</v>
          </cell>
          <cell r="C689" t="str">
            <v>TCR Accum Notational Pkge</v>
          </cell>
          <cell r="D689">
            <v>59490</v>
          </cell>
          <cell r="E689" t="str">
            <v>AUD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00013204</v>
          </cell>
          <cell r="B690" t="str">
            <v>Hardess Lee</v>
          </cell>
          <cell r="C690" t="str">
            <v>TCR Accum Notational Pkge</v>
          </cell>
          <cell r="D690">
            <v>86100</v>
          </cell>
          <cell r="E690" t="str">
            <v>AUD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00013200</v>
          </cell>
          <cell r="B691" t="str">
            <v>Smith Caroline</v>
          </cell>
          <cell r="C691" t="str">
            <v>TCR Accum Notational Pkge</v>
          </cell>
          <cell r="D691">
            <v>123050</v>
          </cell>
          <cell r="E691" t="str">
            <v>AUD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00013199</v>
          </cell>
          <cell r="B692" t="str">
            <v>Nguyen Cuc</v>
          </cell>
          <cell r="C692" t="str">
            <v>TCR Accum Notational Pkge</v>
          </cell>
          <cell r="D692">
            <v>78750</v>
          </cell>
          <cell r="E692" t="str">
            <v>AUD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00013219</v>
          </cell>
          <cell r="B693" t="str">
            <v>Manansala Jose</v>
          </cell>
          <cell r="C693" t="str">
            <v>TCR Reportable</v>
          </cell>
          <cell r="D693">
            <v>60828.409200000002</v>
          </cell>
          <cell r="E693" t="str">
            <v>AUD5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00013217</v>
          </cell>
          <cell r="B694" t="str">
            <v>Bugayong Feliciano</v>
          </cell>
          <cell r="C694" t="str">
            <v>TCR Reportable</v>
          </cell>
          <cell r="D694">
            <v>62988.483999999997</v>
          </cell>
          <cell r="E694" t="str">
            <v>AUD5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00013216</v>
          </cell>
          <cell r="B695" t="str">
            <v>Caponpon Nestor</v>
          </cell>
          <cell r="C695" t="str">
            <v>TCR Reportable</v>
          </cell>
          <cell r="D695">
            <v>60828.409200000002</v>
          </cell>
          <cell r="E695" t="str">
            <v>AUD5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00013215</v>
          </cell>
          <cell r="B696" t="str">
            <v>Stockwell Stephen</v>
          </cell>
          <cell r="C696" t="str">
            <v>TCR Accum Notational Pkge</v>
          </cell>
          <cell r="D696">
            <v>165000</v>
          </cell>
          <cell r="E696" t="str">
            <v>AUD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00013214</v>
          </cell>
          <cell r="B697" t="str">
            <v>Egan David</v>
          </cell>
          <cell r="C697" t="str">
            <v>TCR Accum Notational Pkge</v>
          </cell>
          <cell r="D697">
            <v>92750</v>
          </cell>
          <cell r="E697" t="str">
            <v>AUD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00013278</v>
          </cell>
          <cell r="B698" t="str">
            <v>Kelly Brooke</v>
          </cell>
          <cell r="C698" t="str">
            <v>TCR Accum Notational Pkge</v>
          </cell>
          <cell r="D698">
            <v>116600</v>
          </cell>
          <cell r="E698" t="str">
            <v>AUD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00013272</v>
          </cell>
          <cell r="B699" t="str">
            <v>McCallum John</v>
          </cell>
          <cell r="C699" t="str">
            <v>TCR Accum Notational Pkge</v>
          </cell>
          <cell r="D699">
            <v>140000</v>
          </cell>
          <cell r="E699" t="str">
            <v>AUD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00013270</v>
          </cell>
          <cell r="B700" t="str">
            <v>Jockov Ted</v>
          </cell>
          <cell r="C700" t="str">
            <v>TCR Reportable</v>
          </cell>
          <cell r="D700">
            <v>56740.080800000003</v>
          </cell>
          <cell r="E700" t="str">
            <v>AUD5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00013221</v>
          </cell>
          <cell r="B701" t="str">
            <v>Juab Ronaldo</v>
          </cell>
          <cell r="C701" t="str">
            <v>TCR Reportable</v>
          </cell>
          <cell r="D701">
            <v>62988.483999999997</v>
          </cell>
          <cell r="E701" t="str">
            <v>AUD5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00013220</v>
          </cell>
          <cell r="B702" t="str">
            <v>Glorioso Rizal</v>
          </cell>
          <cell r="C702" t="str">
            <v>TCR Reportable</v>
          </cell>
          <cell r="D702">
            <v>61753.296439999998</v>
          </cell>
          <cell r="E702" t="str">
            <v>AUD5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00013286</v>
          </cell>
          <cell r="B703" t="str">
            <v>Ercegovic Milena</v>
          </cell>
          <cell r="C703" t="str">
            <v>TCR Accum Notational Pkge</v>
          </cell>
          <cell r="D703">
            <v>59798</v>
          </cell>
          <cell r="E703" t="str">
            <v>AUD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00013285</v>
          </cell>
          <cell r="B704" t="str">
            <v>D'Souza Anna</v>
          </cell>
          <cell r="C704" t="str">
            <v>TCR Accum Notational Pkge</v>
          </cell>
          <cell r="D704">
            <v>95126</v>
          </cell>
          <cell r="E704" t="str">
            <v>AUD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00013283</v>
          </cell>
          <cell r="B705" t="str">
            <v>Ambatzis George</v>
          </cell>
          <cell r="C705" t="str">
            <v>TCR DB Notational Package</v>
          </cell>
          <cell r="D705">
            <v>89512</v>
          </cell>
          <cell r="E705" t="str">
            <v>AUD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00013282</v>
          </cell>
          <cell r="B706" t="str">
            <v>Jones Brendan</v>
          </cell>
          <cell r="C706" t="str">
            <v>TCR DB Notational Package</v>
          </cell>
          <cell r="D706">
            <v>146949</v>
          </cell>
          <cell r="E706" t="str">
            <v>AUD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00013280</v>
          </cell>
          <cell r="B707" t="str">
            <v>Hamilton Marc</v>
          </cell>
          <cell r="C707" t="str">
            <v>TCR Accum Notational Pkge</v>
          </cell>
          <cell r="D707">
            <v>106723</v>
          </cell>
          <cell r="E707" t="str">
            <v>AUD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00013299</v>
          </cell>
          <cell r="B708" t="str">
            <v>Koutsoukos John</v>
          </cell>
          <cell r="C708" t="str">
            <v>TCR Accum Notational Pkge</v>
          </cell>
          <cell r="D708">
            <v>93817</v>
          </cell>
          <cell r="E708" t="str">
            <v>AUD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00013296</v>
          </cell>
          <cell r="B709" t="str">
            <v>Hutchinson Neville</v>
          </cell>
          <cell r="C709" t="str">
            <v>TCR DB Notational Package</v>
          </cell>
          <cell r="D709">
            <v>116639</v>
          </cell>
          <cell r="E709" t="str">
            <v>AUD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00013293</v>
          </cell>
          <cell r="B710" t="str">
            <v>Fraser Louise</v>
          </cell>
          <cell r="C710" t="str">
            <v>TCR DB Notational Package</v>
          </cell>
          <cell r="D710">
            <v>70797</v>
          </cell>
          <cell r="E710" t="str">
            <v>AUD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00013290</v>
          </cell>
          <cell r="B711" t="str">
            <v>Cook Ian</v>
          </cell>
          <cell r="C711" t="str">
            <v>TCR DB Notational Package</v>
          </cell>
          <cell r="D711">
            <v>78793</v>
          </cell>
          <cell r="E711" t="str">
            <v>AUD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00013287</v>
          </cell>
          <cell r="B712" t="str">
            <v>Caratti Stephen</v>
          </cell>
          <cell r="C712" t="str">
            <v>TCR DB Notational Package</v>
          </cell>
          <cell r="D712">
            <v>89594</v>
          </cell>
          <cell r="E712" t="str">
            <v>AUD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00013312</v>
          </cell>
          <cell r="B713" t="str">
            <v>Riali Soultana</v>
          </cell>
          <cell r="C713" t="str">
            <v>TCR Accum Notational Pkge</v>
          </cell>
          <cell r="D713">
            <v>101386</v>
          </cell>
          <cell r="E713" t="str">
            <v>AUD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00013310</v>
          </cell>
          <cell r="B714" t="str">
            <v>Sperlungo Frank</v>
          </cell>
          <cell r="C714" t="str">
            <v>TCR DB Notational Package</v>
          </cell>
          <cell r="D714">
            <v>80708</v>
          </cell>
          <cell r="E714" t="str">
            <v>AUD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00013309</v>
          </cell>
          <cell r="B715" t="str">
            <v>Sibio Frank</v>
          </cell>
          <cell r="C715" t="str">
            <v>TCR DB Notational Package</v>
          </cell>
          <cell r="D715">
            <v>76457</v>
          </cell>
          <cell r="E715" t="str">
            <v>AUD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00013304</v>
          </cell>
          <cell r="B716" t="str">
            <v>Moore Ian</v>
          </cell>
          <cell r="C716" t="str">
            <v>TCR DB Notational Package</v>
          </cell>
          <cell r="D716">
            <v>65625</v>
          </cell>
          <cell r="E716" t="str">
            <v>AUD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00013303</v>
          </cell>
          <cell r="B717" t="str">
            <v>Meates Neville</v>
          </cell>
          <cell r="C717" t="str">
            <v>TCR DB Notational Package</v>
          </cell>
          <cell r="D717">
            <v>98240</v>
          </cell>
          <cell r="E717" t="str">
            <v>AUD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00013364</v>
          </cell>
          <cell r="B718" t="str">
            <v>Demosthenous Andrew</v>
          </cell>
          <cell r="C718" t="str">
            <v>TCR Accum Notational Pkge</v>
          </cell>
          <cell r="D718">
            <v>85588</v>
          </cell>
          <cell r="E718" t="str">
            <v>AUD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00013354</v>
          </cell>
          <cell r="B719" t="str">
            <v>Berkery Christopher</v>
          </cell>
          <cell r="C719" t="str">
            <v>TCR DB Notational Package</v>
          </cell>
          <cell r="D719">
            <v>105026</v>
          </cell>
          <cell r="E719" t="str">
            <v>AUD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00013350</v>
          </cell>
          <cell r="B720" t="str">
            <v>Doherty Drew</v>
          </cell>
          <cell r="C720" t="str">
            <v>TCR DB Notational Package</v>
          </cell>
          <cell r="D720">
            <v>108630</v>
          </cell>
          <cell r="E720" t="str">
            <v>AUD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00013323</v>
          </cell>
          <cell r="B721" t="str">
            <v>Polifrone Aldo</v>
          </cell>
          <cell r="C721" t="str">
            <v>TCR DB Notational Package</v>
          </cell>
          <cell r="D721">
            <v>108630</v>
          </cell>
          <cell r="E721" t="str">
            <v>AUD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00013317</v>
          </cell>
          <cell r="B722" t="str">
            <v>Blight Graham</v>
          </cell>
          <cell r="C722" t="str">
            <v>TCR DB Notational Package</v>
          </cell>
          <cell r="D722">
            <v>96627</v>
          </cell>
          <cell r="E722" t="str">
            <v>AUD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00013376</v>
          </cell>
          <cell r="B723" t="str">
            <v>Ruck Kevin</v>
          </cell>
          <cell r="C723" t="str">
            <v>TCR Accum Notational Pkge</v>
          </cell>
          <cell r="D723">
            <v>67672</v>
          </cell>
          <cell r="E723" t="str">
            <v>AUD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00013375</v>
          </cell>
          <cell r="B724" t="str">
            <v>O'Connor Michael</v>
          </cell>
          <cell r="C724" t="str">
            <v>TCR Accum Notational Pkge</v>
          </cell>
          <cell r="D724">
            <v>118640</v>
          </cell>
          <cell r="E724" t="str">
            <v>AUD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00013373</v>
          </cell>
          <cell r="B725" t="str">
            <v>McMahon Craig</v>
          </cell>
          <cell r="C725" t="str">
            <v>TCR DB Notational Package</v>
          </cell>
          <cell r="D725">
            <v>104532</v>
          </cell>
          <cell r="E725" t="str">
            <v>AUD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00013367</v>
          </cell>
          <cell r="B726" t="str">
            <v>Hong Richard</v>
          </cell>
          <cell r="C726" t="str">
            <v>TCR Accum Notational Pkge</v>
          </cell>
          <cell r="D726">
            <v>121472</v>
          </cell>
          <cell r="E726" t="str">
            <v>AUD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00013365</v>
          </cell>
          <cell r="B727" t="str">
            <v>Colgrave Philip</v>
          </cell>
          <cell r="C727" t="str">
            <v>TCR Accum Notational Pkge</v>
          </cell>
          <cell r="D727">
            <v>85693</v>
          </cell>
          <cell r="E727" t="str">
            <v>AUD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00013394</v>
          </cell>
          <cell r="B728" t="str">
            <v>Zilberg Renata</v>
          </cell>
          <cell r="C728" t="str">
            <v>TCR Accum Notational Pkge</v>
          </cell>
          <cell r="D728">
            <v>108000</v>
          </cell>
          <cell r="E728" t="str">
            <v>AUD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00013393</v>
          </cell>
          <cell r="B729" t="str">
            <v>Mableson Cameron</v>
          </cell>
          <cell r="C729" t="str">
            <v>TCR Accum Notational Pkge</v>
          </cell>
          <cell r="D729">
            <v>64200</v>
          </cell>
          <cell r="E729" t="str">
            <v>AUD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00013386</v>
          </cell>
          <cell r="B730" t="str">
            <v>Divitcos Helen</v>
          </cell>
          <cell r="C730" t="str">
            <v>TCR Accum Notational Pkge</v>
          </cell>
          <cell r="D730">
            <v>124663</v>
          </cell>
          <cell r="E730" t="str">
            <v>AUD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00013381</v>
          </cell>
          <cell r="B731" t="str">
            <v>Fitch Benjamin</v>
          </cell>
          <cell r="C731" t="str">
            <v>TCR Accum Notational Pkge</v>
          </cell>
          <cell r="D731">
            <v>66924</v>
          </cell>
          <cell r="E731" t="str">
            <v>AUD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00013377</v>
          </cell>
          <cell r="B732" t="str">
            <v>Nelson Ben</v>
          </cell>
          <cell r="C732" t="str">
            <v>TCR Accum Notational Pkge</v>
          </cell>
          <cell r="D732">
            <v>67057</v>
          </cell>
          <cell r="E732" t="str">
            <v>AUD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00013409</v>
          </cell>
          <cell r="B733" t="str">
            <v>Coleman Kevin</v>
          </cell>
          <cell r="C733" t="str">
            <v>TCR Accum Notational Pkge</v>
          </cell>
          <cell r="D733">
            <v>187000</v>
          </cell>
          <cell r="E733" t="str">
            <v>AUD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00013402</v>
          </cell>
          <cell r="B734" t="str">
            <v>Vizcay Carlos</v>
          </cell>
          <cell r="C734" t="str">
            <v>TCR Accum Notational Pkge</v>
          </cell>
          <cell r="D734">
            <v>67828</v>
          </cell>
          <cell r="E734" t="str">
            <v>AUD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00013399</v>
          </cell>
          <cell r="B735" t="str">
            <v>Bragilevsky Alex</v>
          </cell>
          <cell r="C735" t="str">
            <v>TCR Accum Notational Pkge</v>
          </cell>
          <cell r="D735">
            <v>59490</v>
          </cell>
          <cell r="E735" t="str">
            <v>AUD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00013398</v>
          </cell>
          <cell r="B736" t="str">
            <v>Lai Ho Ming</v>
          </cell>
          <cell r="C736" t="str">
            <v>TCR Accum Notational Pkge</v>
          </cell>
          <cell r="D736">
            <v>59490</v>
          </cell>
          <cell r="E736" t="str">
            <v>AUD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00013397</v>
          </cell>
          <cell r="B737" t="str">
            <v>De Silva Rosanne</v>
          </cell>
          <cell r="C737" t="str">
            <v>TCR Accum Notational Pkge</v>
          </cell>
          <cell r="D737">
            <v>59490</v>
          </cell>
          <cell r="E737" t="str">
            <v>AUD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00013420</v>
          </cell>
          <cell r="B738" t="str">
            <v>Scotchbrook Justin</v>
          </cell>
          <cell r="C738" t="str">
            <v>TCR Accum Notational Pkge</v>
          </cell>
          <cell r="D738">
            <v>133750</v>
          </cell>
          <cell r="E738" t="str">
            <v>AUD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00013419</v>
          </cell>
          <cell r="B739" t="str">
            <v>Hitchiner Jason</v>
          </cell>
          <cell r="C739" t="str">
            <v>TCR Reportable</v>
          </cell>
          <cell r="D739">
            <v>35209.9</v>
          </cell>
          <cell r="E739" t="str">
            <v>AUD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00013416</v>
          </cell>
          <cell r="B740" t="str">
            <v>Papageorgiou Dimitrios</v>
          </cell>
          <cell r="C740" t="str">
            <v>TCR Accum Notational Pkge</v>
          </cell>
          <cell r="D740">
            <v>176550</v>
          </cell>
          <cell r="E740" t="str">
            <v>AUD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00013415</v>
          </cell>
          <cell r="B741" t="str">
            <v>Saw Rachael</v>
          </cell>
          <cell r="C741" t="str">
            <v>TCR Accum Notational Pkge</v>
          </cell>
          <cell r="D741">
            <v>59490</v>
          </cell>
          <cell r="E741" t="str">
            <v>AUD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00013410</v>
          </cell>
          <cell r="B742" t="str">
            <v>Maloney Adam</v>
          </cell>
          <cell r="C742" t="str">
            <v>TCR Accum Notational Pkge</v>
          </cell>
          <cell r="D742">
            <v>59490</v>
          </cell>
          <cell r="E742" t="str">
            <v>AUD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00013428</v>
          </cell>
          <cell r="B743" t="str">
            <v>Willey Christoper</v>
          </cell>
          <cell r="C743" t="str">
            <v>TCR Reportable</v>
          </cell>
          <cell r="D743">
            <v>35209.9</v>
          </cell>
          <cell r="E743" t="str">
            <v>AUD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00013424</v>
          </cell>
          <cell r="B744" t="str">
            <v>Feng Hao-Ying</v>
          </cell>
          <cell r="C744" t="str">
            <v>TCR Accum Notational Pkge</v>
          </cell>
          <cell r="D744">
            <v>57750</v>
          </cell>
          <cell r="E744" t="str">
            <v>AUD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00013423</v>
          </cell>
          <cell r="B745" t="str">
            <v>Penman Kim</v>
          </cell>
          <cell r="C745" t="str">
            <v>TCR Accum Notational Pkge</v>
          </cell>
          <cell r="D745">
            <v>93985</v>
          </cell>
          <cell r="E745" t="str">
            <v>AUD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00013422</v>
          </cell>
          <cell r="B746" t="str">
            <v>Tandy Wayne</v>
          </cell>
          <cell r="C746" t="str">
            <v>TCR Accum Notational Pkge</v>
          </cell>
          <cell r="D746">
            <v>129292</v>
          </cell>
          <cell r="E746" t="str">
            <v>AUD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00013421</v>
          </cell>
          <cell r="B747" t="str">
            <v>Doolan Gregory</v>
          </cell>
          <cell r="C747" t="str">
            <v>TCR DB Notational Package</v>
          </cell>
          <cell r="D747">
            <v>95412</v>
          </cell>
          <cell r="E747" t="str">
            <v>AUD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00013433</v>
          </cell>
          <cell r="B748" t="str">
            <v>Nguyen Son</v>
          </cell>
          <cell r="C748" t="str">
            <v>TCR Accum Notational Pkge</v>
          </cell>
          <cell r="D748">
            <v>59490</v>
          </cell>
          <cell r="E748" t="str">
            <v>AUD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00013432</v>
          </cell>
          <cell r="B749" t="str">
            <v>To Joey</v>
          </cell>
          <cell r="C749" t="str">
            <v>TCR Accum Notational Pkge</v>
          </cell>
          <cell r="D749">
            <v>59490</v>
          </cell>
          <cell r="E749" t="str">
            <v>AUD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00013431</v>
          </cell>
          <cell r="B750" t="str">
            <v>Mutch Albert</v>
          </cell>
          <cell r="C750" t="str">
            <v>TCR Accum Notational Pkge</v>
          </cell>
          <cell r="D750">
            <v>90000</v>
          </cell>
          <cell r="E750" t="str">
            <v>AUD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00013430</v>
          </cell>
          <cell r="B751" t="str">
            <v>Langley Daniel</v>
          </cell>
          <cell r="C751" t="str">
            <v>TCR Reportable</v>
          </cell>
          <cell r="D751">
            <v>35209.9</v>
          </cell>
          <cell r="E751" t="str">
            <v>AUD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00013429</v>
          </cell>
          <cell r="B752" t="str">
            <v>Clarke Trent</v>
          </cell>
          <cell r="C752" t="str">
            <v>TCR Reportable</v>
          </cell>
          <cell r="D752">
            <v>35209.9</v>
          </cell>
          <cell r="E752" t="str">
            <v>AUD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00013439</v>
          </cell>
          <cell r="B753" t="str">
            <v>Kenny Andrew</v>
          </cell>
          <cell r="C753" t="str">
            <v>TCR Accum Notational Pkge</v>
          </cell>
          <cell r="D753">
            <v>59490</v>
          </cell>
          <cell r="E753" t="str">
            <v>AUD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00013438</v>
          </cell>
          <cell r="B754" t="str">
            <v>McConnell Matthew</v>
          </cell>
          <cell r="C754" t="str">
            <v>TCR Reportable</v>
          </cell>
          <cell r="D754">
            <v>31019.263599999998</v>
          </cell>
          <cell r="E754" t="str">
            <v>AUD5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00013437</v>
          </cell>
          <cell r="B755" t="str">
            <v>Sachchithananthan Nirooshan</v>
          </cell>
          <cell r="C755" t="str">
            <v>TCR Accum Notational Pkge</v>
          </cell>
          <cell r="D755">
            <v>59490</v>
          </cell>
          <cell r="E755" t="str">
            <v>AUD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00013435</v>
          </cell>
          <cell r="B756" t="str">
            <v>Drummond David</v>
          </cell>
          <cell r="C756" t="str">
            <v>TCR Accum Notational Pkge</v>
          </cell>
          <cell r="D756">
            <v>177375</v>
          </cell>
          <cell r="E756" t="str">
            <v>AUD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00013434</v>
          </cell>
          <cell r="B757" t="str">
            <v>Cotas Edel</v>
          </cell>
          <cell r="C757" t="str">
            <v>TCR Reportable</v>
          </cell>
          <cell r="D757">
            <v>62988.483999999997</v>
          </cell>
          <cell r="E757" t="str">
            <v>AUD5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00013463</v>
          </cell>
          <cell r="B758" t="str">
            <v>McPherson Peter</v>
          </cell>
          <cell r="C758" t="str">
            <v>TCR Accum Notational Pkge</v>
          </cell>
          <cell r="D758">
            <v>134400</v>
          </cell>
          <cell r="E758" t="str">
            <v>AUD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00013445</v>
          </cell>
          <cell r="B759" t="str">
            <v>Manapsal Harold</v>
          </cell>
          <cell r="C759" t="str">
            <v>TCR Reportable</v>
          </cell>
          <cell r="D759">
            <v>62988.483999999997</v>
          </cell>
          <cell r="E759" t="str">
            <v>AUD5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00013442</v>
          </cell>
          <cell r="B760" t="str">
            <v>Oliva Jerome</v>
          </cell>
          <cell r="C760" t="str">
            <v>TCR Reportable</v>
          </cell>
          <cell r="D760">
            <v>56740.080800000003</v>
          </cell>
          <cell r="E760" t="str">
            <v>AUD5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00013441</v>
          </cell>
          <cell r="B761" t="str">
            <v>Sanchez Rolando</v>
          </cell>
          <cell r="C761" t="str">
            <v>TCR Reportable</v>
          </cell>
          <cell r="D761">
            <v>56740.080800000003</v>
          </cell>
          <cell r="E761" t="str">
            <v>AUD5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00013440</v>
          </cell>
          <cell r="B762" t="str">
            <v>Beckett Christopher</v>
          </cell>
          <cell r="C762" t="str">
            <v>TCR Accum Notational Pkge</v>
          </cell>
          <cell r="D762">
            <v>59490</v>
          </cell>
          <cell r="E762" t="str">
            <v>AUD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00013484</v>
          </cell>
          <cell r="B763" t="str">
            <v>Dowson Andrew</v>
          </cell>
          <cell r="C763" t="str">
            <v>TCR Reportable</v>
          </cell>
          <cell r="D763">
            <v>49139.859600000003</v>
          </cell>
          <cell r="E763" t="str">
            <v>AUD5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00013482</v>
          </cell>
          <cell r="B764" t="str">
            <v>Anderson Ross</v>
          </cell>
          <cell r="C764" t="str">
            <v>TCR Reportable</v>
          </cell>
          <cell r="D764">
            <v>56740.080800000003</v>
          </cell>
          <cell r="E764" t="str">
            <v>AUD5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00013480</v>
          </cell>
          <cell r="B765" t="str">
            <v>Commins Douglas</v>
          </cell>
          <cell r="C765" t="str">
            <v>TCR Reportable</v>
          </cell>
          <cell r="D765">
            <v>56740.080800000003</v>
          </cell>
          <cell r="E765" t="str">
            <v>AUD5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00013479</v>
          </cell>
          <cell r="B766" t="str">
            <v>Appleby Jeanette</v>
          </cell>
          <cell r="C766" t="str">
            <v>TCR Accum Notational Pkge</v>
          </cell>
          <cell r="D766">
            <v>73640</v>
          </cell>
          <cell r="E766" t="str">
            <v>AUD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00013475</v>
          </cell>
          <cell r="B767" t="str">
            <v>McLean Brett</v>
          </cell>
          <cell r="C767" t="str">
            <v>TCR Accum Notational Pkge</v>
          </cell>
          <cell r="D767">
            <v>160500</v>
          </cell>
          <cell r="E767" t="str">
            <v>AUD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00013493</v>
          </cell>
          <cell r="B768" t="str">
            <v>Russell Christopher</v>
          </cell>
          <cell r="C768" t="str">
            <v>TCR Reportable</v>
          </cell>
          <cell r="D768">
            <v>31019.263599999998</v>
          </cell>
          <cell r="E768" t="str">
            <v>AUD5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00013492</v>
          </cell>
          <cell r="B769" t="str">
            <v>Royle Steven</v>
          </cell>
          <cell r="C769" t="str">
            <v>TCR Reportable</v>
          </cell>
          <cell r="D769">
            <v>23547.139200000001</v>
          </cell>
          <cell r="E769" t="str">
            <v>AUD5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00013487</v>
          </cell>
          <cell r="B770" t="str">
            <v>Dunford Neil</v>
          </cell>
          <cell r="C770" t="str">
            <v>TCR Accum Notational Pkge</v>
          </cell>
          <cell r="D770">
            <v>73140</v>
          </cell>
          <cell r="E770" t="str">
            <v>AUD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00013486</v>
          </cell>
          <cell r="B771" t="str">
            <v>Drougas Stephen</v>
          </cell>
          <cell r="C771" t="str">
            <v>TCR Reportable</v>
          </cell>
          <cell r="D771">
            <v>31019.263599999998</v>
          </cell>
          <cell r="E771" t="str">
            <v>AUD5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00013485</v>
          </cell>
          <cell r="B772" t="str">
            <v>Randall Steve</v>
          </cell>
          <cell r="C772" t="str">
            <v>TCR Reportable</v>
          </cell>
          <cell r="D772">
            <v>31019.263599999998</v>
          </cell>
          <cell r="E772" t="str">
            <v>AUD5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00013510</v>
          </cell>
          <cell r="B773" t="str">
            <v>Swaid Ali</v>
          </cell>
          <cell r="C773" t="str">
            <v>TCR Accum Notational Pkge</v>
          </cell>
          <cell r="D773">
            <v>59490</v>
          </cell>
          <cell r="E773" t="str">
            <v>AUD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00013509</v>
          </cell>
          <cell r="B774" t="str">
            <v>Steinmann Rolf</v>
          </cell>
          <cell r="C774" t="str">
            <v>TCR Accum Notational Pkge</v>
          </cell>
          <cell r="D774">
            <v>164800</v>
          </cell>
          <cell r="E774" t="str">
            <v>AUD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00013508</v>
          </cell>
          <cell r="B775" t="str">
            <v>Mott Laurence</v>
          </cell>
          <cell r="C775" t="str">
            <v>TCR Accum Notational Pkge</v>
          </cell>
          <cell r="D775">
            <v>176000</v>
          </cell>
          <cell r="E775" t="str">
            <v>AUD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00013504</v>
          </cell>
          <cell r="B776" t="str">
            <v>Innes Sharney</v>
          </cell>
          <cell r="C776" t="str">
            <v>TCR Accum Notational Pkge</v>
          </cell>
          <cell r="D776">
            <v>147150</v>
          </cell>
          <cell r="E776" t="str">
            <v>AUD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00013495</v>
          </cell>
          <cell r="B777" t="str">
            <v>Monckton Cory</v>
          </cell>
          <cell r="C777" t="str">
            <v>TCR Reportable</v>
          </cell>
          <cell r="D777">
            <v>32014.564399999999</v>
          </cell>
          <cell r="E777" t="str">
            <v>AUD5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00013536</v>
          </cell>
          <cell r="B778" t="str">
            <v>Johnson Rebecca</v>
          </cell>
          <cell r="C778" t="str">
            <v>TCR Accum Notational Pkge</v>
          </cell>
          <cell r="D778">
            <v>60900</v>
          </cell>
          <cell r="E778" t="str">
            <v>AUD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00013516</v>
          </cell>
          <cell r="B779" t="str">
            <v>Seddon Paul</v>
          </cell>
          <cell r="C779" t="str">
            <v>TCR Reportable</v>
          </cell>
          <cell r="D779">
            <v>67149.362800000003</v>
          </cell>
          <cell r="E779" t="str">
            <v>AUD5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00013515</v>
          </cell>
          <cell r="B780" t="str">
            <v>Billstein Annie</v>
          </cell>
          <cell r="C780" t="str">
            <v>TCR Accum Notational Pkge</v>
          </cell>
          <cell r="D780">
            <v>75495</v>
          </cell>
          <cell r="E780" t="str">
            <v>AUD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00013514</v>
          </cell>
          <cell r="B781" t="str">
            <v>Clark Sarah</v>
          </cell>
          <cell r="C781" t="str">
            <v>TCR Accum Notational Pkge</v>
          </cell>
          <cell r="D781">
            <v>115500</v>
          </cell>
          <cell r="E781" t="str">
            <v>AUD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00013511</v>
          </cell>
          <cell r="B782" t="str">
            <v>Wrigley David</v>
          </cell>
          <cell r="C782" t="str">
            <v>TCR Accum Notational Pkge</v>
          </cell>
          <cell r="D782">
            <v>171200</v>
          </cell>
          <cell r="E782" t="str">
            <v>AUD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00013555</v>
          </cell>
          <cell r="B783" t="str">
            <v>Mulligan Katrina</v>
          </cell>
          <cell r="C783" t="str">
            <v>TCR Accum Notational Pkge</v>
          </cell>
          <cell r="D783">
            <v>72150</v>
          </cell>
          <cell r="E783" t="str">
            <v>AUD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00013551</v>
          </cell>
          <cell r="B784" t="str">
            <v>Lightfoot Lisa</v>
          </cell>
          <cell r="C784" t="str">
            <v>TCR Accum Notational Pkge</v>
          </cell>
          <cell r="D784">
            <v>99360</v>
          </cell>
          <cell r="E784" t="str">
            <v>AUD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00013547</v>
          </cell>
          <cell r="B785" t="str">
            <v>Blakeley Peter</v>
          </cell>
          <cell r="C785" t="str">
            <v>TCR Reportable</v>
          </cell>
          <cell r="D785">
            <v>55627.735800000002</v>
          </cell>
          <cell r="E785" t="str">
            <v>AUD5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00013539</v>
          </cell>
          <cell r="B786" t="str">
            <v>Cribb Anthony</v>
          </cell>
          <cell r="C786" t="str">
            <v>TCR Accum Notational Pkge</v>
          </cell>
          <cell r="D786">
            <v>214791</v>
          </cell>
          <cell r="E786" t="str">
            <v>AUD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00013537</v>
          </cell>
          <cell r="B787" t="str">
            <v>Cooper Mark</v>
          </cell>
          <cell r="C787" t="str">
            <v>TCR Accum Notational Pkge</v>
          </cell>
          <cell r="D787">
            <v>219996</v>
          </cell>
          <cell r="E787" t="str">
            <v>AUD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00013574</v>
          </cell>
          <cell r="B788" t="str">
            <v>Pavlidis Maria</v>
          </cell>
          <cell r="C788" t="str">
            <v>TCR Accum Notational Pkge</v>
          </cell>
          <cell r="D788">
            <v>80660</v>
          </cell>
          <cell r="E788" t="str">
            <v>AUD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00013573</v>
          </cell>
          <cell r="B789" t="str">
            <v>Stavridis Dimitrios</v>
          </cell>
          <cell r="C789" t="str">
            <v>TCR Accum Notational Pkge</v>
          </cell>
          <cell r="D789">
            <v>64703</v>
          </cell>
          <cell r="E789" t="str">
            <v>AUD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00013567</v>
          </cell>
          <cell r="B790" t="str">
            <v>Barker Thomas</v>
          </cell>
          <cell r="C790" t="str">
            <v>TCR Accum Notational Pkge</v>
          </cell>
          <cell r="D790">
            <v>174900</v>
          </cell>
          <cell r="E790" t="str">
            <v>AUD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00013564</v>
          </cell>
          <cell r="B791" t="str">
            <v>Depuit Adrian</v>
          </cell>
          <cell r="C791" t="str">
            <v>TCR Reportable</v>
          </cell>
          <cell r="D791">
            <v>62988.483999999997</v>
          </cell>
          <cell r="E791" t="str">
            <v>AUD5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00013563</v>
          </cell>
          <cell r="B792" t="str">
            <v>Patterson Gary</v>
          </cell>
          <cell r="C792" t="str">
            <v>TCR Reportable</v>
          </cell>
          <cell r="D792">
            <v>65832.975470000005</v>
          </cell>
          <cell r="E792" t="str">
            <v>AUD5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00013585</v>
          </cell>
          <cell r="B793" t="str">
            <v>Stonehouse Colin</v>
          </cell>
          <cell r="C793" t="str">
            <v>TCR Accum Notational Pkge</v>
          </cell>
          <cell r="D793">
            <v>214947</v>
          </cell>
          <cell r="E793" t="str">
            <v>AUD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00013579</v>
          </cell>
          <cell r="B794" t="str">
            <v>Buckingham Mary</v>
          </cell>
          <cell r="C794" t="str">
            <v>TCR Accum Notational Pkge</v>
          </cell>
          <cell r="D794">
            <v>68250</v>
          </cell>
          <cell r="E794" t="str">
            <v>AUD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00013578</v>
          </cell>
          <cell r="B795" t="str">
            <v>McDonald Anthony</v>
          </cell>
          <cell r="C795" t="str">
            <v>TCR Accum Notational Pkge</v>
          </cell>
          <cell r="D795">
            <v>92088</v>
          </cell>
          <cell r="E795" t="str">
            <v>AUD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00013577</v>
          </cell>
          <cell r="B796" t="str">
            <v>Bowles Bradley</v>
          </cell>
          <cell r="C796" t="str">
            <v>TCR Accum Notational Pkge</v>
          </cell>
          <cell r="D796">
            <v>104325</v>
          </cell>
          <cell r="E796" t="str">
            <v>AUD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00013575</v>
          </cell>
          <cell r="B797" t="str">
            <v>Frey Garon</v>
          </cell>
          <cell r="C797" t="str">
            <v>TCR Reportable</v>
          </cell>
          <cell r="D797">
            <v>56740.080800000003</v>
          </cell>
          <cell r="E797" t="str">
            <v>AUD5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00013592</v>
          </cell>
          <cell r="B798" t="str">
            <v>Moore Daryl</v>
          </cell>
          <cell r="C798" t="str">
            <v>TCR DB Notational Package</v>
          </cell>
          <cell r="D798">
            <v>83293</v>
          </cell>
          <cell r="E798" t="str">
            <v>AUD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00013591</v>
          </cell>
          <cell r="B799" t="str">
            <v>Tziokas George</v>
          </cell>
          <cell r="C799" t="str">
            <v>TCR Accum Notational Pkge</v>
          </cell>
          <cell r="D799">
            <v>118867</v>
          </cell>
          <cell r="E799" t="str">
            <v>AUD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00013590</v>
          </cell>
          <cell r="B800" t="str">
            <v>Jukes Graeme</v>
          </cell>
          <cell r="C800" t="str">
            <v>TCR DB Notational Package</v>
          </cell>
          <cell r="D800">
            <v>143131</v>
          </cell>
          <cell r="E800" t="str">
            <v>AUD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00013587</v>
          </cell>
          <cell r="B801" t="str">
            <v>Randle David</v>
          </cell>
          <cell r="C801" t="str">
            <v>TCR Accum Notational Pkge</v>
          </cell>
          <cell r="D801">
            <v>164698</v>
          </cell>
          <cell r="E801" t="str">
            <v>AUD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00013586</v>
          </cell>
          <cell r="B802" t="str">
            <v>Gower Paul</v>
          </cell>
          <cell r="C802" t="str">
            <v>TCR Accum Notational Pkge</v>
          </cell>
          <cell r="D802">
            <v>188691</v>
          </cell>
          <cell r="E802" t="str">
            <v>AUD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00013597</v>
          </cell>
          <cell r="B803" t="str">
            <v>Castricum Eric</v>
          </cell>
          <cell r="C803" t="str">
            <v>TCR DB Notational Package</v>
          </cell>
          <cell r="D803">
            <v>104058</v>
          </cell>
          <cell r="E803" t="str">
            <v>AUD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00013596</v>
          </cell>
          <cell r="B804" t="str">
            <v>Stewart Andrew</v>
          </cell>
          <cell r="C804" t="str">
            <v>TCR DB Notational Package</v>
          </cell>
          <cell r="D804">
            <v>138000</v>
          </cell>
          <cell r="E804" t="str">
            <v>AUD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00013595</v>
          </cell>
          <cell r="B805" t="str">
            <v>Bracegirdle Paul</v>
          </cell>
          <cell r="C805" t="str">
            <v>TCR DB Notational Package</v>
          </cell>
          <cell r="D805">
            <v>87066</v>
          </cell>
          <cell r="E805" t="str">
            <v>AUD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00013594</v>
          </cell>
          <cell r="B806" t="str">
            <v>Waldron Timothy</v>
          </cell>
          <cell r="C806" t="str">
            <v>TCR DB Notational Package</v>
          </cell>
          <cell r="D806">
            <v>85714</v>
          </cell>
          <cell r="E806" t="str">
            <v>AUD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00013593</v>
          </cell>
          <cell r="B807" t="str">
            <v>Trew Bruce</v>
          </cell>
          <cell r="C807" t="str">
            <v>TCR DB Notational Package</v>
          </cell>
          <cell r="D807">
            <v>104058</v>
          </cell>
          <cell r="E807" t="str">
            <v>AUD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00013604</v>
          </cell>
          <cell r="B808" t="str">
            <v>Le Page Morris</v>
          </cell>
          <cell r="C808" t="str">
            <v>TCR Accum Notational Pkge</v>
          </cell>
          <cell r="D808">
            <v>82648</v>
          </cell>
          <cell r="E808" t="str">
            <v>AUD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00013602</v>
          </cell>
          <cell r="B809" t="str">
            <v>Frost Colin</v>
          </cell>
          <cell r="C809" t="str">
            <v>TCR Accum Notational Pkge</v>
          </cell>
          <cell r="D809">
            <v>134602</v>
          </cell>
          <cell r="E809" t="str">
            <v>AUD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00013600</v>
          </cell>
          <cell r="B810" t="str">
            <v>Berenato Mark</v>
          </cell>
          <cell r="C810" t="str">
            <v>TCR Accum Notational Pkge</v>
          </cell>
          <cell r="D810">
            <v>82358</v>
          </cell>
          <cell r="E810" t="str">
            <v>AUD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00013599</v>
          </cell>
          <cell r="B811" t="str">
            <v>Dean John</v>
          </cell>
          <cell r="C811" t="str">
            <v>TCR Accum Notational Pkge</v>
          </cell>
          <cell r="D811">
            <v>87308</v>
          </cell>
          <cell r="E811" t="str">
            <v>AUD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00013598</v>
          </cell>
          <cell r="B812" t="str">
            <v>Doyle Robert</v>
          </cell>
          <cell r="C812" t="str">
            <v>TCR Accum Notational Pkge</v>
          </cell>
          <cell r="D812">
            <v>93860</v>
          </cell>
          <cell r="E812" t="str">
            <v>AUD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00013609</v>
          </cell>
          <cell r="B813" t="str">
            <v>Jones Warren</v>
          </cell>
          <cell r="C813" t="str">
            <v>TCR Accum Notational Pkge</v>
          </cell>
          <cell r="D813">
            <v>130423</v>
          </cell>
          <cell r="E813" t="str">
            <v>AUD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00013608</v>
          </cell>
          <cell r="B814" t="str">
            <v>Box Gregory</v>
          </cell>
          <cell r="C814" t="str">
            <v>TCR Accum Notational Pkge</v>
          </cell>
          <cell r="D814">
            <v>127171</v>
          </cell>
          <cell r="E814" t="str">
            <v>AUD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00013607</v>
          </cell>
          <cell r="B815" t="str">
            <v>Van Leeuwen Colin</v>
          </cell>
          <cell r="C815" t="str">
            <v>TCR Accum Notational Pkge</v>
          </cell>
          <cell r="D815">
            <v>89102</v>
          </cell>
          <cell r="E815" t="str">
            <v>AUD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00013606</v>
          </cell>
          <cell r="B816" t="str">
            <v>Crawford Graeme</v>
          </cell>
          <cell r="C816" t="str">
            <v>TCR Accum Notational Pkge</v>
          </cell>
          <cell r="D816">
            <v>95850</v>
          </cell>
          <cell r="E816" t="str">
            <v>AUD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00013605</v>
          </cell>
          <cell r="B817" t="str">
            <v>Polland Manousos</v>
          </cell>
          <cell r="C817" t="str">
            <v>TCR Accum Notational Pkge</v>
          </cell>
          <cell r="D817">
            <v>89582</v>
          </cell>
          <cell r="E817" t="str">
            <v>AUD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00013614</v>
          </cell>
          <cell r="B818" t="str">
            <v>Tossell David</v>
          </cell>
          <cell r="C818" t="str">
            <v>TCR Accum Notational Pkge</v>
          </cell>
          <cell r="D818">
            <v>135705</v>
          </cell>
          <cell r="E818" t="str">
            <v>AUD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00013613</v>
          </cell>
          <cell r="B819" t="str">
            <v>Rennie Brian</v>
          </cell>
          <cell r="C819" t="str">
            <v>TCR Accum Notational Pkge</v>
          </cell>
          <cell r="D819">
            <v>89955</v>
          </cell>
          <cell r="E819" t="str">
            <v>AUD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00013612</v>
          </cell>
          <cell r="B820" t="str">
            <v>McCann Steven</v>
          </cell>
          <cell r="C820" t="str">
            <v>TCR Accum Notational Pkge</v>
          </cell>
          <cell r="D820">
            <v>95327</v>
          </cell>
          <cell r="E820" t="str">
            <v>AUD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00013611</v>
          </cell>
          <cell r="B821" t="str">
            <v>Guthrie Michael</v>
          </cell>
          <cell r="C821" t="str">
            <v>TCR Accum Notational Pkge</v>
          </cell>
          <cell r="D821">
            <v>90444</v>
          </cell>
          <cell r="E821" t="str">
            <v>AUD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00013610</v>
          </cell>
          <cell r="B822" t="str">
            <v>Hawke Bradford</v>
          </cell>
          <cell r="C822" t="str">
            <v>TCR Accum Notational Pkge</v>
          </cell>
          <cell r="D822">
            <v>90444</v>
          </cell>
          <cell r="E822" t="str">
            <v>AUD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00013619</v>
          </cell>
          <cell r="B823" t="str">
            <v>Van den Elst Bernardus</v>
          </cell>
          <cell r="C823" t="str">
            <v>TCR Accum Notational Pkge</v>
          </cell>
          <cell r="D823">
            <v>102802</v>
          </cell>
          <cell r="E823" t="str">
            <v>AUD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00013618</v>
          </cell>
          <cell r="B824" t="str">
            <v>Cowell Leslie</v>
          </cell>
          <cell r="C824" t="str">
            <v>TCR Accum Notational Pkge</v>
          </cell>
          <cell r="D824">
            <v>66552</v>
          </cell>
          <cell r="E824" t="str">
            <v>AUD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00013617</v>
          </cell>
          <cell r="B825" t="str">
            <v>Knox Martin</v>
          </cell>
          <cell r="C825" t="str">
            <v>TCR Accum Notational Pkge</v>
          </cell>
          <cell r="D825">
            <v>119973</v>
          </cell>
          <cell r="E825" t="str">
            <v>AUD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00013616</v>
          </cell>
          <cell r="B826" t="str">
            <v>Willshire Barrie</v>
          </cell>
          <cell r="C826" t="str">
            <v>TCR Accum Notational Pkge</v>
          </cell>
          <cell r="D826">
            <v>68917</v>
          </cell>
          <cell r="E826" t="str">
            <v>AUD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00013615</v>
          </cell>
          <cell r="B827" t="str">
            <v>Caines Shawn</v>
          </cell>
          <cell r="C827" t="str">
            <v>TCR Accum Notational Pkge</v>
          </cell>
          <cell r="D827">
            <v>93132</v>
          </cell>
          <cell r="E827" t="str">
            <v>AUD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00013624</v>
          </cell>
          <cell r="B828" t="str">
            <v>Pearson Joy</v>
          </cell>
          <cell r="C828" t="str">
            <v>TCR Accum Notational Pkge</v>
          </cell>
          <cell r="D828">
            <v>73484</v>
          </cell>
          <cell r="E828" t="str">
            <v>AUD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00013623</v>
          </cell>
          <cell r="B829" t="str">
            <v>Braun John</v>
          </cell>
          <cell r="C829" t="str">
            <v>TCR Accum Notational Pkge</v>
          </cell>
          <cell r="D829">
            <v>57045</v>
          </cell>
          <cell r="E829" t="str">
            <v>AUD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00013622</v>
          </cell>
          <cell r="B830" t="str">
            <v>Anthony Damon</v>
          </cell>
          <cell r="C830" t="str">
            <v>TCR Accum Notational Pkge</v>
          </cell>
          <cell r="D830">
            <v>89965</v>
          </cell>
          <cell r="E830" t="str">
            <v>AUD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00013621</v>
          </cell>
          <cell r="B831" t="str">
            <v>Ornsby Allan</v>
          </cell>
          <cell r="C831" t="str">
            <v>TCR Accum Notational Pkge</v>
          </cell>
          <cell r="D831">
            <v>90341</v>
          </cell>
          <cell r="E831" t="str">
            <v>AUD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00013620</v>
          </cell>
          <cell r="B832" t="str">
            <v>Davidson Ian</v>
          </cell>
          <cell r="C832" t="str">
            <v>TCR Accum Notational Pkge</v>
          </cell>
          <cell r="D832">
            <v>57878</v>
          </cell>
          <cell r="E832" t="str">
            <v>AUD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00013630</v>
          </cell>
          <cell r="B833" t="str">
            <v>Zombos Maria</v>
          </cell>
          <cell r="C833" t="str">
            <v>TCR Accum Notational Pkge</v>
          </cell>
          <cell r="D833">
            <v>73000</v>
          </cell>
          <cell r="E833" t="str">
            <v>AUD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00013629</v>
          </cell>
          <cell r="B834" t="str">
            <v>Connell Christopher</v>
          </cell>
          <cell r="C834" t="str">
            <v>TCR Accum Notational Pkge</v>
          </cell>
          <cell r="D834">
            <v>146923</v>
          </cell>
          <cell r="E834" t="str">
            <v>AUD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00013627</v>
          </cell>
          <cell r="B835" t="str">
            <v>Robinson Steven</v>
          </cell>
          <cell r="C835" t="str">
            <v>TCR Accum Notational Pkge</v>
          </cell>
          <cell r="D835">
            <v>82645</v>
          </cell>
          <cell r="E835" t="str">
            <v>AUD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00013626</v>
          </cell>
          <cell r="B836" t="str">
            <v>Benson Matthew</v>
          </cell>
          <cell r="C836" t="str">
            <v>TCR Accum Notational Pkge</v>
          </cell>
          <cell r="D836">
            <v>103390</v>
          </cell>
          <cell r="E836" t="str">
            <v>AUD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00013625</v>
          </cell>
          <cell r="B837" t="str">
            <v>Thomas Mark</v>
          </cell>
          <cell r="C837" t="str">
            <v>TCR Accum Notational Pkge</v>
          </cell>
          <cell r="D837">
            <v>71853</v>
          </cell>
          <cell r="E837" t="str">
            <v>AUD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00013637</v>
          </cell>
          <cell r="B838" t="str">
            <v>Bishop Louise</v>
          </cell>
          <cell r="C838" t="str">
            <v>TCR Accum Notational Pkge</v>
          </cell>
          <cell r="D838">
            <v>63580</v>
          </cell>
          <cell r="E838" t="str">
            <v>AUD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00013636</v>
          </cell>
          <cell r="B839" t="str">
            <v>Teesdale Elizabeth</v>
          </cell>
          <cell r="C839" t="str">
            <v>TCR Accum Notational Pkge</v>
          </cell>
          <cell r="D839">
            <v>53755</v>
          </cell>
          <cell r="E839" t="str">
            <v>AUD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00013634</v>
          </cell>
          <cell r="B840" t="str">
            <v>Manns William</v>
          </cell>
          <cell r="C840" t="str">
            <v>TCR Accum Notational Pkge</v>
          </cell>
          <cell r="D840">
            <v>75101</v>
          </cell>
          <cell r="E840" t="str">
            <v>AUD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00013633</v>
          </cell>
          <cell r="B841" t="str">
            <v>Morton James</v>
          </cell>
          <cell r="C841" t="str">
            <v>TCR Accum Notational Pkge</v>
          </cell>
          <cell r="D841">
            <v>95190</v>
          </cell>
          <cell r="E841" t="str">
            <v>AUD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00013631</v>
          </cell>
          <cell r="B842" t="str">
            <v>Baird Alison</v>
          </cell>
          <cell r="C842" t="str">
            <v>TCR Accum Notational Pkge</v>
          </cell>
          <cell r="D842">
            <v>84151</v>
          </cell>
          <cell r="E842" t="str">
            <v>AUD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00013642</v>
          </cell>
          <cell r="B843" t="str">
            <v>Murphy David</v>
          </cell>
          <cell r="C843" t="str">
            <v>TCR Accum Notational Pkge</v>
          </cell>
          <cell r="D843">
            <v>67600</v>
          </cell>
          <cell r="E843" t="str">
            <v>AUD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00013641</v>
          </cell>
          <cell r="B844" t="str">
            <v>Stone Brett</v>
          </cell>
          <cell r="C844" t="str">
            <v>TCR Accum Notational Pkge</v>
          </cell>
          <cell r="D844">
            <v>86399</v>
          </cell>
          <cell r="E844" t="str">
            <v>AUD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00013640</v>
          </cell>
          <cell r="B845" t="str">
            <v>Allen Sara</v>
          </cell>
          <cell r="C845" t="str">
            <v>TCR Accum Notational Pkge</v>
          </cell>
          <cell r="D845">
            <v>59863</v>
          </cell>
          <cell r="E845" t="str">
            <v>AUD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00013639</v>
          </cell>
          <cell r="B846" t="str">
            <v>Lamin Richard</v>
          </cell>
          <cell r="C846" t="str">
            <v>TCR Accum Notational Pkge</v>
          </cell>
          <cell r="D846">
            <v>86021</v>
          </cell>
          <cell r="E846" t="str">
            <v>AUD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00013638</v>
          </cell>
          <cell r="B847" t="str">
            <v>Hammond Terrence</v>
          </cell>
          <cell r="C847" t="str">
            <v>TCR Accum Notational Pkge</v>
          </cell>
          <cell r="D847">
            <v>75815</v>
          </cell>
          <cell r="E847" t="str">
            <v>AUD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00013647</v>
          </cell>
          <cell r="B848" t="str">
            <v>Jensen Michael</v>
          </cell>
          <cell r="C848" t="str">
            <v>TCR Accum Notational Pkge</v>
          </cell>
          <cell r="D848">
            <v>82648</v>
          </cell>
          <cell r="E848" t="str">
            <v>AUD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00013646</v>
          </cell>
          <cell r="B849" t="str">
            <v>Norris Garry</v>
          </cell>
          <cell r="C849" t="str">
            <v>TCR Accum Notational Pkge</v>
          </cell>
          <cell r="D849">
            <v>90083</v>
          </cell>
          <cell r="E849" t="str">
            <v>AUD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00013645</v>
          </cell>
          <cell r="B850" t="str">
            <v>Whitaker Gregory</v>
          </cell>
          <cell r="C850" t="str">
            <v>TCR Accum Notational Pkge</v>
          </cell>
          <cell r="D850">
            <v>91658</v>
          </cell>
          <cell r="E850" t="str">
            <v>AUD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00013644</v>
          </cell>
          <cell r="B851" t="str">
            <v>Taylor Paul</v>
          </cell>
          <cell r="C851" t="str">
            <v>TCR Accum Notational Pkge</v>
          </cell>
          <cell r="D851">
            <v>84200</v>
          </cell>
          <cell r="E851" t="str">
            <v>AUD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00013643</v>
          </cell>
          <cell r="B852" t="str">
            <v>Williams Robert</v>
          </cell>
          <cell r="C852" t="str">
            <v>TCR Accum Notational Pkge</v>
          </cell>
          <cell r="D852">
            <v>90305</v>
          </cell>
          <cell r="E852" t="str">
            <v>AUD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00013653</v>
          </cell>
          <cell r="B853" t="str">
            <v>Gander Michael</v>
          </cell>
          <cell r="C853" t="str">
            <v>TCR Accum Notational Pkge</v>
          </cell>
          <cell r="D853">
            <v>101882</v>
          </cell>
          <cell r="E853" t="str">
            <v>AUD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00013652</v>
          </cell>
          <cell r="B854" t="str">
            <v>Puljak John</v>
          </cell>
          <cell r="C854" t="str">
            <v>TCR Accum Notational Pkge</v>
          </cell>
          <cell r="D854">
            <v>65755</v>
          </cell>
          <cell r="E854" t="str">
            <v>AUD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00013651</v>
          </cell>
          <cell r="B855" t="str">
            <v>Barnfield Mark</v>
          </cell>
          <cell r="C855" t="str">
            <v>TCR Accum Notational Pkge</v>
          </cell>
          <cell r="D855">
            <v>89266</v>
          </cell>
          <cell r="E855" t="str">
            <v>AUD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00013650</v>
          </cell>
          <cell r="B856" t="str">
            <v>Gale Brett</v>
          </cell>
          <cell r="C856" t="str">
            <v>TCR Accum Notational Pkge</v>
          </cell>
          <cell r="D856">
            <v>71275</v>
          </cell>
          <cell r="E856" t="str">
            <v>AUD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00013648</v>
          </cell>
          <cell r="B857" t="str">
            <v>Bryzenski Simon</v>
          </cell>
          <cell r="C857" t="str">
            <v>TCR Accum Notational Pkge</v>
          </cell>
          <cell r="D857">
            <v>75183</v>
          </cell>
          <cell r="E857" t="str">
            <v>AUD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00013658</v>
          </cell>
          <cell r="B858" t="str">
            <v>Harriss Jason</v>
          </cell>
          <cell r="C858" t="str">
            <v>TCR Accum Notational Pkge</v>
          </cell>
          <cell r="D858">
            <v>80799</v>
          </cell>
          <cell r="E858" t="str">
            <v>AUD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00013657</v>
          </cell>
          <cell r="B859" t="str">
            <v>Bonnici Steven</v>
          </cell>
          <cell r="C859" t="str">
            <v>TCR Accum Notational Pkge</v>
          </cell>
          <cell r="D859">
            <v>92958</v>
          </cell>
          <cell r="E859" t="str">
            <v>AUD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00013656</v>
          </cell>
          <cell r="B860" t="str">
            <v>Haagensen Darren</v>
          </cell>
          <cell r="C860" t="str">
            <v>TCR Accum Notational Pkge</v>
          </cell>
          <cell r="D860">
            <v>88829</v>
          </cell>
          <cell r="E860" t="str">
            <v>AUD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00013655</v>
          </cell>
          <cell r="B861" t="str">
            <v>Geusher Besim</v>
          </cell>
          <cell r="C861" t="str">
            <v>TCR Accum Notational Pkge</v>
          </cell>
          <cell r="D861">
            <v>93796</v>
          </cell>
          <cell r="E861" t="str">
            <v>AUD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00013654</v>
          </cell>
          <cell r="B862" t="str">
            <v>Stapleton Dean</v>
          </cell>
          <cell r="C862" t="str">
            <v>TCR Accum Notational Pkge</v>
          </cell>
          <cell r="D862">
            <v>88714</v>
          </cell>
          <cell r="E862" t="str">
            <v>AUD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00013663</v>
          </cell>
          <cell r="B863" t="str">
            <v>Armstrong Julie</v>
          </cell>
          <cell r="C863" t="str">
            <v>TCR Accum Notational Pkge</v>
          </cell>
          <cell r="D863">
            <v>59429</v>
          </cell>
          <cell r="E863" t="str">
            <v>AUD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00013662</v>
          </cell>
          <cell r="B864" t="str">
            <v>Taylor Wayne</v>
          </cell>
          <cell r="C864" t="str">
            <v>TCR Accum Notational Pkge</v>
          </cell>
          <cell r="D864">
            <v>74996</v>
          </cell>
          <cell r="E864" t="str">
            <v>AUD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00013661</v>
          </cell>
          <cell r="B865" t="str">
            <v>Coleborn Gregory</v>
          </cell>
          <cell r="C865" t="str">
            <v>TCR Accum Notational Pkge</v>
          </cell>
          <cell r="D865">
            <v>83833</v>
          </cell>
          <cell r="E865" t="str">
            <v>AUD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00013660</v>
          </cell>
          <cell r="B866" t="str">
            <v>Procter Brendan</v>
          </cell>
          <cell r="C866" t="str">
            <v>TCR Accum Notational Pkge</v>
          </cell>
          <cell r="D866">
            <v>107497</v>
          </cell>
          <cell r="E866" t="str">
            <v>AUD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00013659</v>
          </cell>
          <cell r="B867" t="str">
            <v>Lovell Gregory</v>
          </cell>
          <cell r="C867" t="str">
            <v>TCR Accum Notational Pkge</v>
          </cell>
          <cell r="D867">
            <v>82269</v>
          </cell>
          <cell r="E867" t="str">
            <v>AUD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00013668</v>
          </cell>
          <cell r="B868" t="str">
            <v>Nelson Kenneth</v>
          </cell>
          <cell r="C868" t="str">
            <v>TCR Accum Notational Pkge</v>
          </cell>
          <cell r="D868">
            <v>93457</v>
          </cell>
          <cell r="E868" t="str">
            <v>AUD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00013667</v>
          </cell>
          <cell r="B869" t="str">
            <v>Ibell Johnathan</v>
          </cell>
          <cell r="C869" t="str">
            <v>TCR Accum Notational Pkge</v>
          </cell>
          <cell r="D869">
            <v>103305</v>
          </cell>
          <cell r="E869" t="str">
            <v>AUD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00013666</v>
          </cell>
          <cell r="B870" t="str">
            <v>Kumar Rohit</v>
          </cell>
          <cell r="C870" t="str">
            <v>TCR Accum Notational Pkge</v>
          </cell>
          <cell r="D870">
            <v>81260</v>
          </cell>
          <cell r="E870" t="str">
            <v>AUD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00013665</v>
          </cell>
          <cell r="B871" t="str">
            <v>Borek Hans</v>
          </cell>
          <cell r="C871" t="str">
            <v>TCR Accum Notational Pkge</v>
          </cell>
          <cell r="D871">
            <v>123860</v>
          </cell>
          <cell r="E871" t="str">
            <v>AUD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00013664</v>
          </cell>
          <cell r="B872" t="str">
            <v>Casteller Angela</v>
          </cell>
          <cell r="C872" t="str">
            <v>TCR Accum Notational Pkge</v>
          </cell>
          <cell r="D872">
            <v>54250</v>
          </cell>
          <cell r="E872" t="str">
            <v>AUD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00013674</v>
          </cell>
          <cell r="B873" t="str">
            <v>Maher Luke</v>
          </cell>
          <cell r="C873" t="str">
            <v>TCR Accum Notational Pkge</v>
          </cell>
          <cell r="D873">
            <v>46847</v>
          </cell>
          <cell r="E873" t="str">
            <v>AUD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00013673</v>
          </cell>
          <cell r="B874" t="str">
            <v>Arnaud Paul</v>
          </cell>
          <cell r="C874" t="str">
            <v>TCR Accum Notational Pkge</v>
          </cell>
          <cell r="D874">
            <v>80366</v>
          </cell>
          <cell r="E874" t="str">
            <v>AUD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00013672</v>
          </cell>
          <cell r="B875" t="str">
            <v>Polatsidis John</v>
          </cell>
          <cell r="C875" t="str">
            <v>TCR Accum Notational Pkge</v>
          </cell>
          <cell r="D875">
            <v>77000</v>
          </cell>
          <cell r="E875" t="str">
            <v>AUD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00013671</v>
          </cell>
          <cell r="B876" t="str">
            <v>Vulic Nick</v>
          </cell>
          <cell r="C876" t="str">
            <v>TCR Accum Notational Pkge</v>
          </cell>
          <cell r="D876">
            <v>82711</v>
          </cell>
          <cell r="E876" t="str">
            <v>AUD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00013669</v>
          </cell>
          <cell r="B877" t="str">
            <v>Lamprecht John</v>
          </cell>
          <cell r="C877" t="str">
            <v>TCR Accum Notational Pkge</v>
          </cell>
          <cell r="D877">
            <v>89013</v>
          </cell>
          <cell r="E877" t="str">
            <v>AUD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00013679</v>
          </cell>
          <cell r="B878" t="str">
            <v>Halfweeg Terrance</v>
          </cell>
          <cell r="C878" t="str">
            <v>TCR Accum Notational Pkge</v>
          </cell>
          <cell r="D878">
            <v>104212</v>
          </cell>
          <cell r="E878" t="str">
            <v>AUD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00013678</v>
          </cell>
          <cell r="B879" t="str">
            <v>Smith James</v>
          </cell>
          <cell r="C879" t="str">
            <v>TCR Accum Notational Pkge</v>
          </cell>
          <cell r="D879">
            <v>163133</v>
          </cell>
          <cell r="E879" t="str">
            <v>AUD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00013677</v>
          </cell>
          <cell r="B880" t="str">
            <v>Kandasamy Dinesh</v>
          </cell>
          <cell r="C880" t="str">
            <v>TCR Accum Notational Pkge</v>
          </cell>
          <cell r="D880">
            <v>66924</v>
          </cell>
          <cell r="E880" t="str">
            <v>AUD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00013676</v>
          </cell>
          <cell r="B881" t="str">
            <v>MacTaggart Timothy</v>
          </cell>
          <cell r="C881" t="str">
            <v>TCR Accum Notational Pkge</v>
          </cell>
          <cell r="D881">
            <v>135000</v>
          </cell>
          <cell r="E881" t="str">
            <v>AUD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00013675</v>
          </cell>
          <cell r="B882" t="str">
            <v>Krammer Hans</v>
          </cell>
          <cell r="C882" t="str">
            <v>TCR Accum Notational Pkge</v>
          </cell>
          <cell r="D882">
            <v>89716</v>
          </cell>
          <cell r="E882" t="str">
            <v>AUD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00013684</v>
          </cell>
          <cell r="B883" t="str">
            <v>Coppen David</v>
          </cell>
          <cell r="C883" t="str">
            <v>TCR Accum Notational Pkge</v>
          </cell>
          <cell r="D883">
            <v>85345</v>
          </cell>
          <cell r="E883" t="str">
            <v>AUD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00013683</v>
          </cell>
          <cell r="B884" t="str">
            <v>Drabble Peter</v>
          </cell>
          <cell r="C884" t="str">
            <v>TCR Accum Notational Pkge</v>
          </cell>
          <cell r="D884">
            <v>84465</v>
          </cell>
          <cell r="E884" t="str">
            <v>AUD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00013682</v>
          </cell>
          <cell r="B885" t="str">
            <v>Foster Mark</v>
          </cell>
          <cell r="C885" t="str">
            <v>TCR Accum Notational Pkge</v>
          </cell>
          <cell r="D885">
            <v>66465</v>
          </cell>
          <cell r="E885" t="str">
            <v>AUD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00013681</v>
          </cell>
          <cell r="B886" t="str">
            <v>Drust Rodney</v>
          </cell>
          <cell r="C886" t="str">
            <v>TCR Accum Notational Pkge</v>
          </cell>
          <cell r="D886">
            <v>79221</v>
          </cell>
          <cell r="E886" t="str">
            <v>AUD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00013680</v>
          </cell>
          <cell r="B887" t="str">
            <v>Saunders William</v>
          </cell>
          <cell r="C887" t="str">
            <v>TCR Accum Notational Pkge</v>
          </cell>
          <cell r="D887">
            <v>85345</v>
          </cell>
          <cell r="E887" t="str">
            <v>AUD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00013690</v>
          </cell>
          <cell r="B888" t="str">
            <v>Bennett Robert</v>
          </cell>
          <cell r="C888" t="str">
            <v>TCR Accum Notational Pkge</v>
          </cell>
          <cell r="D888">
            <v>84217</v>
          </cell>
          <cell r="E888" t="str">
            <v>AUD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00013689</v>
          </cell>
          <cell r="B889" t="str">
            <v>Boujos Philip</v>
          </cell>
          <cell r="C889" t="str">
            <v>TCR Accum Notational Pkge</v>
          </cell>
          <cell r="D889">
            <v>100605</v>
          </cell>
          <cell r="E889" t="str">
            <v>AUD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00013688</v>
          </cell>
          <cell r="B890" t="str">
            <v>Cocker Michael</v>
          </cell>
          <cell r="C890" t="str">
            <v>TCR Accum Notational Pkge</v>
          </cell>
          <cell r="D890">
            <v>82120</v>
          </cell>
          <cell r="E890" t="str">
            <v>AUD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00013687</v>
          </cell>
          <cell r="B891" t="str">
            <v>Brown Cyril</v>
          </cell>
          <cell r="C891" t="str">
            <v>TCR Accum Notational Pkge</v>
          </cell>
          <cell r="D891">
            <v>85542</v>
          </cell>
          <cell r="E891" t="str">
            <v>AUD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00013685</v>
          </cell>
          <cell r="B892" t="str">
            <v>Lancaster Linton</v>
          </cell>
          <cell r="C892" t="str">
            <v>TCR Accum Notational Pkge</v>
          </cell>
          <cell r="D892">
            <v>35446</v>
          </cell>
          <cell r="E892" t="str">
            <v>AUD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00013695</v>
          </cell>
          <cell r="B893" t="str">
            <v>Edwards Robert</v>
          </cell>
          <cell r="C893" t="str">
            <v>TCR Accum Notational Pkge</v>
          </cell>
          <cell r="D893">
            <v>100298</v>
          </cell>
          <cell r="E893" t="str">
            <v>AUD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00013694</v>
          </cell>
          <cell r="B894" t="str">
            <v>Woods Terry</v>
          </cell>
          <cell r="C894" t="str">
            <v>TCR Accum Notational Pkge</v>
          </cell>
          <cell r="D894">
            <v>107977</v>
          </cell>
          <cell r="E894" t="str">
            <v>AUD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00013693</v>
          </cell>
          <cell r="B895" t="str">
            <v>Watt David</v>
          </cell>
          <cell r="C895" t="str">
            <v>TCR Accum Notational Pkge</v>
          </cell>
          <cell r="D895">
            <v>86378</v>
          </cell>
          <cell r="E895" t="str">
            <v>AUD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00013692</v>
          </cell>
          <cell r="B896" t="str">
            <v>Vuletic David</v>
          </cell>
          <cell r="C896" t="str">
            <v>TCR Accum Notational Pkge</v>
          </cell>
          <cell r="D896">
            <v>85542</v>
          </cell>
          <cell r="E896" t="str">
            <v>AUD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00013691</v>
          </cell>
          <cell r="B897" t="str">
            <v>Larkins Donna</v>
          </cell>
          <cell r="C897" t="str">
            <v>TCR Accum Notational Pkge</v>
          </cell>
          <cell r="D897">
            <v>61302</v>
          </cell>
          <cell r="E897" t="str">
            <v>AUD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00013702</v>
          </cell>
          <cell r="B898" t="str">
            <v>McWilliams Garry</v>
          </cell>
          <cell r="C898" t="str">
            <v>TCR Accum Notational Pkge</v>
          </cell>
          <cell r="D898">
            <v>105295</v>
          </cell>
          <cell r="E898" t="str">
            <v>AUD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00013701</v>
          </cell>
          <cell r="B899" t="str">
            <v>Macfeate Frederick</v>
          </cell>
          <cell r="C899" t="str">
            <v>TCR Accum Notational Pkge</v>
          </cell>
          <cell r="D899">
            <v>104212</v>
          </cell>
          <cell r="E899" t="str">
            <v>AUD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00013699</v>
          </cell>
          <cell r="B900" t="str">
            <v>Sandes Michael</v>
          </cell>
          <cell r="C900" t="str">
            <v>TCR Accum Notational Pkge</v>
          </cell>
          <cell r="D900">
            <v>82802</v>
          </cell>
          <cell r="E900" t="str">
            <v>AUD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00013698</v>
          </cell>
          <cell r="B901" t="str">
            <v>Medcraft Warren</v>
          </cell>
          <cell r="C901" t="str">
            <v>TCR Accum Notational Pkge</v>
          </cell>
          <cell r="D901">
            <v>85239</v>
          </cell>
          <cell r="E901" t="str">
            <v>AUD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00013696</v>
          </cell>
          <cell r="B902" t="str">
            <v>Baetsen Huburt</v>
          </cell>
          <cell r="C902" t="str">
            <v>TCR Accum Notational Pkge</v>
          </cell>
          <cell r="D902">
            <v>88968</v>
          </cell>
          <cell r="E902" t="str">
            <v>AUD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00013707</v>
          </cell>
          <cell r="B903" t="str">
            <v>Kerrison Gavin</v>
          </cell>
          <cell r="C903" t="str">
            <v>TCR Accum Notational Pkge</v>
          </cell>
          <cell r="D903">
            <v>89394</v>
          </cell>
          <cell r="E903" t="str">
            <v>AUD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00013706</v>
          </cell>
          <cell r="B904" t="str">
            <v>Kaehler Brendon</v>
          </cell>
          <cell r="C904" t="str">
            <v>TCR Accum Notational Pkge</v>
          </cell>
          <cell r="D904">
            <v>85542</v>
          </cell>
          <cell r="E904" t="str">
            <v>AUD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00013705</v>
          </cell>
          <cell r="B905" t="str">
            <v>Jackson Gary</v>
          </cell>
          <cell r="C905" t="str">
            <v>TCR Accum Notational Pkge</v>
          </cell>
          <cell r="D905">
            <v>87746</v>
          </cell>
          <cell r="E905" t="str">
            <v>AUD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00013704</v>
          </cell>
          <cell r="B906" t="str">
            <v>Scott Richard</v>
          </cell>
          <cell r="C906" t="str">
            <v>TCR Accum Notational Pkge</v>
          </cell>
          <cell r="D906">
            <v>87274</v>
          </cell>
          <cell r="E906" t="str">
            <v>AUD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00013703</v>
          </cell>
          <cell r="B907" t="str">
            <v>Saville David</v>
          </cell>
          <cell r="C907" t="str">
            <v>TCR Accum Notational Pkge</v>
          </cell>
          <cell r="D907">
            <v>119957</v>
          </cell>
          <cell r="E907" t="str">
            <v>AUD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00013712</v>
          </cell>
          <cell r="B908" t="str">
            <v>Curran Paul</v>
          </cell>
          <cell r="C908" t="str">
            <v>TCR Accum Notational Pkge</v>
          </cell>
          <cell r="D908">
            <v>104212</v>
          </cell>
          <cell r="E908" t="str">
            <v>AUD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00013711</v>
          </cell>
          <cell r="B909" t="str">
            <v>Widdison Kenneth</v>
          </cell>
          <cell r="C909" t="str">
            <v>TCR Accum Notational Pkge</v>
          </cell>
          <cell r="D909">
            <v>83407</v>
          </cell>
          <cell r="E909" t="str">
            <v>AUD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00013710</v>
          </cell>
          <cell r="B910" t="str">
            <v>Hynes Andrew</v>
          </cell>
          <cell r="C910" t="str">
            <v>TCR Accum Notational Pkge</v>
          </cell>
          <cell r="D910">
            <v>99275</v>
          </cell>
          <cell r="E910" t="str">
            <v>AUD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00013709</v>
          </cell>
          <cell r="B911" t="str">
            <v>Hill Percival</v>
          </cell>
          <cell r="C911" t="str">
            <v>TCR Accum Notational Pkge</v>
          </cell>
          <cell r="D911">
            <v>83597</v>
          </cell>
          <cell r="E911" t="str">
            <v>AUD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00013708</v>
          </cell>
          <cell r="B912" t="str">
            <v>Lapham Brett</v>
          </cell>
          <cell r="C912" t="str">
            <v>TCR Accum Notational Pkge</v>
          </cell>
          <cell r="D912">
            <v>101380</v>
          </cell>
          <cell r="E912" t="str">
            <v>AUD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00013717</v>
          </cell>
          <cell r="B913" t="str">
            <v>Crombie Jason</v>
          </cell>
          <cell r="C913" t="str">
            <v>TCR Accum Notational Pkge</v>
          </cell>
          <cell r="D913">
            <v>57225</v>
          </cell>
          <cell r="E913" t="str">
            <v>AUD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00013716</v>
          </cell>
          <cell r="B914" t="str">
            <v>Bartley Stanley</v>
          </cell>
          <cell r="C914" t="str">
            <v>TCR Accum Notational Pkge</v>
          </cell>
          <cell r="D914">
            <v>107791</v>
          </cell>
          <cell r="E914" t="str">
            <v>AUD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00013715</v>
          </cell>
          <cell r="B915" t="str">
            <v>Lundgren Brian</v>
          </cell>
          <cell r="C915" t="str">
            <v>TCR Accum Notational Pkge</v>
          </cell>
          <cell r="D915">
            <v>79385</v>
          </cell>
          <cell r="E915" t="str">
            <v>AUD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00013714</v>
          </cell>
          <cell r="B916" t="str">
            <v>Wasley Robert</v>
          </cell>
          <cell r="C916" t="str">
            <v>TCR Accum Notational Pkge</v>
          </cell>
          <cell r="D916">
            <v>97071</v>
          </cell>
          <cell r="E916" t="str">
            <v>AUD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00013713</v>
          </cell>
          <cell r="B917" t="str">
            <v>Holt Jeffrey</v>
          </cell>
          <cell r="C917" t="str">
            <v>TCR Accum Notational Pkge</v>
          </cell>
          <cell r="D917">
            <v>84465</v>
          </cell>
          <cell r="E917" t="str">
            <v>AUD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00013722</v>
          </cell>
          <cell r="B918" t="str">
            <v>Hughes Gordon</v>
          </cell>
          <cell r="C918" t="str">
            <v>TCR Accum Notational Pkge</v>
          </cell>
          <cell r="D918">
            <v>98384</v>
          </cell>
          <cell r="E918" t="str">
            <v>AUD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00013721</v>
          </cell>
          <cell r="B919" t="str">
            <v>Fanderlinden Gary</v>
          </cell>
          <cell r="C919" t="str">
            <v>TCR Accum Notational Pkge</v>
          </cell>
          <cell r="D919">
            <v>68725</v>
          </cell>
          <cell r="E919" t="str">
            <v>AUD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00013720</v>
          </cell>
          <cell r="B920" t="str">
            <v>Bennet Lyle</v>
          </cell>
          <cell r="C920" t="str">
            <v>TCR Accum Notational Pkge</v>
          </cell>
          <cell r="D920">
            <v>72018</v>
          </cell>
          <cell r="E920" t="str">
            <v>AUD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00013719</v>
          </cell>
          <cell r="B921" t="str">
            <v>Corker Devan</v>
          </cell>
          <cell r="C921" t="str">
            <v>TCR Accum Notational Pkge</v>
          </cell>
          <cell r="D921">
            <v>87330</v>
          </cell>
          <cell r="E921" t="str">
            <v>AUD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00013718</v>
          </cell>
          <cell r="B922" t="str">
            <v>Birch Phillip</v>
          </cell>
          <cell r="C922" t="str">
            <v>TCR Accum Notational Pkge</v>
          </cell>
          <cell r="D922">
            <v>46847</v>
          </cell>
          <cell r="E922" t="str">
            <v>AUD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00013729</v>
          </cell>
          <cell r="B923" t="str">
            <v>Burke James</v>
          </cell>
          <cell r="C923" t="str">
            <v>TCR Accum Notational Pkge</v>
          </cell>
          <cell r="D923">
            <v>76625</v>
          </cell>
          <cell r="E923" t="str">
            <v>AUD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00013727</v>
          </cell>
          <cell r="B924" t="str">
            <v>Williams Mark</v>
          </cell>
          <cell r="C924" t="str">
            <v>TCR Accum Notational Pkge</v>
          </cell>
          <cell r="D924">
            <v>113313</v>
          </cell>
          <cell r="E924" t="str">
            <v>AUD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00013725</v>
          </cell>
          <cell r="B925" t="str">
            <v>Muharemovic Husein</v>
          </cell>
          <cell r="C925" t="str">
            <v>TCR Accum Notational Pkge</v>
          </cell>
          <cell r="D925">
            <v>115000</v>
          </cell>
          <cell r="E925" t="str">
            <v>AUD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00013724</v>
          </cell>
          <cell r="B926" t="str">
            <v>McDonald Sara</v>
          </cell>
          <cell r="C926" t="str">
            <v>TCR Accum Notational Pkge</v>
          </cell>
          <cell r="D926">
            <v>73813</v>
          </cell>
          <cell r="E926" t="str">
            <v>AUD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00013723</v>
          </cell>
          <cell r="B927" t="str">
            <v>Jones Anthony David</v>
          </cell>
          <cell r="C927" t="str">
            <v>TCR Accum Notational Pkge</v>
          </cell>
          <cell r="D927">
            <v>80162</v>
          </cell>
          <cell r="E927" t="str">
            <v>AUD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00013736</v>
          </cell>
          <cell r="B928" t="str">
            <v>Whiteaker Mark</v>
          </cell>
          <cell r="C928" t="str">
            <v>TCR Accum Notational Pkge</v>
          </cell>
          <cell r="D928">
            <v>83842</v>
          </cell>
          <cell r="E928" t="str">
            <v>AUD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00013734</v>
          </cell>
          <cell r="B929" t="str">
            <v>Slapar Gary</v>
          </cell>
          <cell r="C929" t="str">
            <v>TCR DB Notational Package</v>
          </cell>
          <cell r="D929">
            <v>82672</v>
          </cell>
          <cell r="E929" t="str">
            <v>AUD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00013733</v>
          </cell>
          <cell r="B930" t="str">
            <v>Ward Graeme</v>
          </cell>
          <cell r="C930" t="str">
            <v>TCR Accum Notational Pkge</v>
          </cell>
          <cell r="D930">
            <v>80366</v>
          </cell>
          <cell r="E930" t="str">
            <v>AUD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00013732</v>
          </cell>
          <cell r="B931" t="str">
            <v>Devries Ernie</v>
          </cell>
          <cell r="C931" t="str">
            <v>TCR Accum Notational Pkge</v>
          </cell>
          <cell r="D931">
            <v>103399</v>
          </cell>
          <cell r="E931" t="str">
            <v>AUD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00013731</v>
          </cell>
          <cell r="B932" t="str">
            <v>Deane Russell</v>
          </cell>
          <cell r="C932" t="str">
            <v>TCR Accum Notational Pkge</v>
          </cell>
          <cell r="D932">
            <v>83842</v>
          </cell>
          <cell r="E932" t="str">
            <v>AUD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00013741</v>
          </cell>
          <cell r="B933" t="str">
            <v>D'Olimpio Mark</v>
          </cell>
          <cell r="C933" t="str">
            <v>TCR Accum Notational Pkge</v>
          </cell>
          <cell r="D933">
            <v>81876</v>
          </cell>
          <cell r="E933" t="str">
            <v>AUD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00013740</v>
          </cell>
          <cell r="B934" t="str">
            <v>Zhou Jian Zhong</v>
          </cell>
          <cell r="C934" t="str">
            <v>TCR Accum Notational Pkge</v>
          </cell>
          <cell r="D934">
            <v>84510</v>
          </cell>
          <cell r="E934" t="str">
            <v>AUD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00013739</v>
          </cell>
          <cell r="B935" t="str">
            <v>Leotta Santo</v>
          </cell>
          <cell r="C935" t="str">
            <v>TCR Accum Notational Pkge</v>
          </cell>
          <cell r="D935">
            <v>78053</v>
          </cell>
          <cell r="E935" t="str">
            <v>AUD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00013738</v>
          </cell>
          <cell r="B936" t="str">
            <v>Tran Tuong</v>
          </cell>
          <cell r="C936" t="str">
            <v>TCR Accum Notational Pkge</v>
          </cell>
          <cell r="D936">
            <v>68308</v>
          </cell>
          <cell r="E936" t="str">
            <v>AUD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00013737</v>
          </cell>
          <cell r="B937" t="str">
            <v>Kennedy Ide</v>
          </cell>
          <cell r="C937" t="str">
            <v>TCR Accum Notational Pkge</v>
          </cell>
          <cell r="D937">
            <v>60659</v>
          </cell>
          <cell r="E937" t="str">
            <v>AUD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00013748</v>
          </cell>
          <cell r="B938" t="str">
            <v>Kotsopulos Tom</v>
          </cell>
          <cell r="C938" t="str">
            <v>TCR Accum Notational Pkge</v>
          </cell>
          <cell r="D938">
            <v>53371</v>
          </cell>
          <cell r="E938" t="str">
            <v>AUD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00013747</v>
          </cell>
          <cell r="B939" t="str">
            <v>Jie Kim-Sung</v>
          </cell>
          <cell r="C939" t="str">
            <v>TCR Accum Notational Pkge</v>
          </cell>
          <cell r="D939">
            <v>60803</v>
          </cell>
          <cell r="E939" t="str">
            <v>AUD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00013744</v>
          </cell>
          <cell r="B940" t="str">
            <v>Williams Brian</v>
          </cell>
          <cell r="C940" t="str">
            <v>TCR Accum Notational Pkge</v>
          </cell>
          <cell r="D940">
            <v>63085</v>
          </cell>
          <cell r="E940" t="str">
            <v>AUD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00013743</v>
          </cell>
          <cell r="B941" t="str">
            <v>Kemmerer David</v>
          </cell>
          <cell r="C941" t="str">
            <v>TCR Accum Notational Pkge</v>
          </cell>
          <cell r="D941">
            <v>81876</v>
          </cell>
          <cell r="E941" t="str">
            <v>AUD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00013742</v>
          </cell>
          <cell r="B942" t="str">
            <v>Winnell Timothy</v>
          </cell>
          <cell r="C942" t="str">
            <v>TCR Accum Notational Pkge</v>
          </cell>
          <cell r="D942">
            <v>91847</v>
          </cell>
          <cell r="E942" t="str">
            <v>AUD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00013753</v>
          </cell>
          <cell r="B943" t="str">
            <v>James Mark</v>
          </cell>
          <cell r="C943" t="str">
            <v>TCR Accum Notational Pkge</v>
          </cell>
          <cell r="D943">
            <v>129672</v>
          </cell>
          <cell r="E943" t="str">
            <v>AUD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00013752</v>
          </cell>
          <cell r="B944" t="str">
            <v>Northan Chad</v>
          </cell>
          <cell r="C944" t="str">
            <v>TCR Accum Notational Pkge</v>
          </cell>
          <cell r="D944">
            <v>81089</v>
          </cell>
          <cell r="E944" t="str">
            <v>AUD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00013751</v>
          </cell>
          <cell r="B945" t="str">
            <v>Jackson Michael</v>
          </cell>
          <cell r="C945" t="str">
            <v>TCR Accum Notational Pkge</v>
          </cell>
          <cell r="D945">
            <v>61787</v>
          </cell>
          <cell r="E945" t="str">
            <v>AUD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00013750</v>
          </cell>
          <cell r="B946" t="str">
            <v>Bender Michael</v>
          </cell>
          <cell r="C946" t="str">
            <v>TCR Accum Notational Pkge</v>
          </cell>
          <cell r="D946">
            <v>82005</v>
          </cell>
          <cell r="E946" t="str">
            <v>AUD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00013749</v>
          </cell>
          <cell r="B947" t="str">
            <v>Stewart Matthew</v>
          </cell>
          <cell r="C947" t="str">
            <v>TCR Accum Notational Pkge</v>
          </cell>
          <cell r="D947">
            <v>48600</v>
          </cell>
          <cell r="E947" t="str">
            <v>AUD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00013758</v>
          </cell>
          <cell r="B948" t="str">
            <v>Philpott Craig</v>
          </cell>
          <cell r="C948" t="str">
            <v>TCR Accum Notational Pkge</v>
          </cell>
          <cell r="D948">
            <v>100997</v>
          </cell>
          <cell r="E948" t="str">
            <v>AUD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00013757</v>
          </cell>
          <cell r="B949" t="str">
            <v>Dusting Kevin</v>
          </cell>
          <cell r="C949" t="str">
            <v>TCR Accum Notational Pkge</v>
          </cell>
          <cell r="D949">
            <v>85000</v>
          </cell>
          <cell r="E949" t="str">
            <v>AUD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00013756</v>
          </cell>
          <cell r="B950" t="str">
            <v>Larson John</v>
          </cell>
          <cell r="C950" t="str">
            <v>TCR Accum Notational Pkge</v>
          </cell>
          <cell r="D950">
            <v>88922</v>
          </cell>
          <cell r="E950" t="str">
            <v>AUD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00013755</v>
          </cell>
          <cell r="B951" t="str">
            <v>Quabba Damien</v>
          </cell>
          <cell r="C951" t="str">
            <v>TCR Accum Notational Pkge</v>
          </cell>
          <cell r="D951">
            <v>82005</v>
          </cell>
          <cell r="E951" t="str">
            <v>AUD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00013754</v>
          </cell>
          <cell r="B952" t="str">
            <v>Hutchinson Paul</v>
          </cell>
          <cell r="C952" t="str">
            <v>TCR Accum Notational Pkge</v>
          </cell>
          <cell r="D952">
            <v>84000</v>
          </cell>
          <cell r="E952" t="str">
            <v>AUD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00013768</v>
          </cell>
          <cell r="B953" t="str">
            <v>Dai Xuemei</v>
          </cell>
          <cell r="C953" t="str">
            <v>TCR Accum Notational Pkge</v>
          </cell>
          <cell r="D953">
            <v>80878</v>
          </cell>
          <cell r="E953" t="str">
            <v>AUD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00013765</v>
          </cell>
          <cell r="B954" t="str">
            <v>Read Allanah</v>
          </cell>
          <cell r="C954" t="str">
            <v>TCR Accum Notational Pkge</v>
          </cell>
          <cell r="D954">
            <v>47925</v>
          </cell>
          <cell r="E954" t="str">
            <v>AUD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00013763</v>
          </cell>
          <cell r="B955" t="str">
            <v>Clapton Graham</v>
          </cell>
          <cell r="C955" t="str">
            <v>TCR Accum Notational Pkge</v>
          </cell>
          <cell r="D955">
            <v>81641</v>
          </cell>
          <cell r="E955" t="str">
            <v>AUD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00013761</v>
          </cell>
          <cell r="B956" t="str">
            <v>Halikias Steven</v>
          </cell>
          <cell r="C956" t="str">
            <v>TCR Accum Notational Pkge</v>
          </cell>
          <cell r="D956">
            <v>125904</v>
          </cell>
          <cell r="E956" t="str">
            <v>AUD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00013759</v>
          </cell>
          <cell r="B957" t="str">
            <v>Armstrong Melissa</v>
          </cell>
          <cell r="C957" t="str">
            <v>TCR DB Notational Package</v>
          </cell>
          <cell r="D957">
            <v>68407</v>
          </cell>
          <cell r="E957" t="str">
            <v>AUD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00013773</v>
          </cell>
          <cell r="B958" t="str">
            <v>Villella Maree</v>
          </cell>
          <cell r="C958" t="str">
            <v>TCR Accum Notational Pkge</v>
          </cell>
          <cell r="D958">
            <v>51450</v>
          </cell>
          <cell r="E958" t="str">
            <v>AUD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00013772</v>
          </cell>
          <cell r="B959" t="str">
            <v>Swyer Ian</v>
          </cell>
          <cell r="C959" t="str">
            <v>TCR Accum Notational Pkge</v>
          </cell>
          <cell r="D959">
            <v>63547</v>
          </cell>
          <cell r="E959" t="str">
            <v>AUD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00013771</v>
          </cell>
          <cell r="B960" t="str">
            <v>Chambers Brendon</v>
          </cell>
          <cell r="C960" t="str">
            <v>TCR Accum Notational Pkge</v>
          </cell>
          <cell r="D960">
            <v>98209</v>
          </cell>
          <cell r="E960" t="str">
            <v>AUD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00013770</v>
          </cell>
          <cell r="B961" t="str">
            <v>Bryce Antony</v>
          </cell>
          <cell r="C961" t="str">
            <v>TCR Accum Notational Pkge</v>
          </cell>
          <cell r="D961">
            <v>72420</v>
          </cell>
          <cell r="E961" t="str">
            <v>AUD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00013769</v>
          </cell>
          <cell r="B962" t="str">
            <v>Hughan Brian</v>
          </cell>
          <cell r="C962" t="str">
            <v>TCR Accum Notational Pkge</v>
          </cell>
          <cell r="D962">
            <v>69651</v>
          </cell>
          <cell r="E962" t="str">
            <v>AUD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00013779</v>
          </cell>
          <cell r="B963" t="str">
            <v>Colbert Ken</v>
          </cell>
          <cell r="C963" t="str">
            <v>TCR Accum Notational Pkge</v>
          </cell>
          <cell r="D963">
            <v>92389</v>
          </cell>
          <cell r="E963" t="str">
            <v>AUD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00013778</v>
          </cell>
          <cell r="B964" t="str">
            <v>Walters Ian</v>
          </cell>
          <cell r="C964" t="str">
            <v>TCR Accum Notational Pkge</v>
          </cell>
          <cell r="D964">
            <v>95048</v>
          </cell>
          <cell r="E964" t="str">
            <v>AUD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00013777</v>
          </cell>
          <cell r="B965" t="str">
            <v>Thompson Alan</v>
          </cell>
          <cell r="C965" t="str">
            <v>TCR Accum Notational Pkge</v>
          </cell>
          <cell r="D965">
            <v>81195</v>
          </cell>
          <cell r="E965" t="str">
            <v>AUD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00013776</v>
          </cell>
          <cell r="B966" t="str">
            <v>Price John</v>
          </cell>
          <cell r="C966" t="str">
            <v>TCR Accum Notational Pkge</v>
          </cell>
          <cell r="D966">
            <v>79180</v>
          </cell>
          <cell r="E966" t="str">
            <v>AUD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00013774</v>
          </cell>
          <cell r="B967" t="str">
            <v>McKenzie Penelope</v>
          </cell>
          <cell r="C967" t="str">
            <v>TCR Accum Notational Pkge</v>
          </cell>
          <cell r="D967">
            <v>83345</v>
          </cell>
          <cell r="E967" t="str">
            <v>AUD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00013784</v>
          </cell>
          <cell r="B968" t="str">
            <v>Stevens Robert</v>
          </cell>
          <cell r="C968" t="str">
            <v>TCR Accum Notational Pkge</v>
          </cell>
          <cell r="D968">
            <v>96300</v>
          </cell>
          <cell r="E968" t="str">
            <v>AUD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00013784</v>
          </cell>
          <cell r="B969" t="str">
            <v>Stevens Robert</v>
          </cell>
          <cell r="C969" t="str">
            <v>TCR Reportable</v>
          </cell>
          <cell r="D969">
            <v>96300</v>
          </cell>
          <cell r="E969" t="str">
            <v>AUD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00013783</v>
          </cell>
          <cell r="B970" t="str">
            <v>Cooper Jason</v>
          </cell>
          <cell r="C970" t="str">
            <v>TCR Accum Notational Pkge</v>
          </cell>
          <cell r="D970">
            <v>69960</v>
          </cell>
          <cell r="E970" t="str">
            <v>AUD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00013782</v>
          </cell>
          <cell r="B971" t="str">
            <v>Osredkar Frank</v>
          </cell>
          <cell r="C971" t="str">
            <v>TCR Accum Notational Pkge</v>
          </cell>
          <cell r="D971">
            <v>64200</v>
          </cell>
          <cell r="E971" t="str">
            <v>AUD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00013781</v>
          </cell>
          <cell r="B972" t="str">
            <v>Clarke Royce</v>
          </cell>
          <cell r="C972" t="str">
            <v>TCR Accum Notational Pkge</v>
          </cell>
          <cell r="D972">
            <v>69630</v>
          </cell>
          <cell r="E972" t="str">
            <v>AUD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00013780</v>
          </cell>
          <cell r="B973" t="str">
            <v>Mantini Nunzio</v>
          </cell>
          <cell r="C973" t="str">
            <v>TCR Accum Notational Pkge</v>
          </cell>
          <cell r="D973">
            <v>108216</v>
          </cell>
          <cell r="E973" t="str">
            <v>AUD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00013803</v>
          </cell>
          <cell r="B974" t="str">
            <v>Dore Graham</v>
          </cell>
          <cell r="C974" t="str">
            <v>TCR Accum Notational Pkge</v>
          </cell>
          <cell r="D974">
            <v>72791</v>
          </cell>
          <cell r="E974" t="str">
            <v>AUD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00013800</v>
          </cell>
          <cell r="B975" t="str">
            <v>Luhrs Tracey</v>
          </cell>
          <cell r="C975" t="str">
            <v>TCR Accum Notational Pkge</v>
          </cell>
          <cell r="D975">
            <v>45814</v>
          </cell>
          <cell r="E975" t="str">
            <v>AUD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00013788</v>
          </cell>
          <cell r="B976" t="str">
            <v>Franklin Karen</v>
          </cell>
          <cell r="C976" t="str">
            <v>TCR Accum Notational Pkge</v>
          </cell>
          <cell r="D976">
            <v>59265</v>
          </cell>
          <cell r="E976" t="str">
            <v>AUD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00013787</v>
          </cell>
          <cell r="B977" t="str">
            <v>Flower Adam</v>
          </cell>
          <cell r="C977" t="str">
            <v>TCR Accum Notational Pkge</v>
          </cell>
          <cell r="D977">
            <v>36809</v>
          </cell>
          <cell r="E977" t="str">
            <v>AUD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00013785</v>
          </cell>
          <cell r="B978" t="str">
            <v>Fowler Damien</v>
          </cell>
          <cell r="C978" t="str">
            <v>TCR Accum Notational Pkge</v>
          </cell>
          <cell r="D978">
            <v>67310</v>
          </cell>
          <cell r="E978" t="str">
            <v>AUD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00013853</v>
          </cell>
          <cell r="B979" t="str">
            <v>Gonsalvez Marlene</v>
          </cell>
          <cell r="C979" t="str">
            <v>TCR DB Notational Package</v>
          </cell>
          <cell r="D979">
            <v>66255</v>
          </cell>
          <cell r="E979" t="str">
            <v>AUD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00013820</v>
          </cell>
          <cell r="B980" t="str">
            <v>Gruezo Rodolfo</v>
          </cell>
          <cell r="C980" t="str">
            <v>TCR Reportable</v>
          </cell>
          <cell r="D980">
            <v>62988.483999999997</v>
          </cell>
          <cell r="E980" t="str">
            <v>AUD5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00013812</v>
          </cell>
          <cell r="B981" t="str">
            <v>Moon Justin</v>
          </cell>
          <cell r="C981" t="str">
            <v>TCR Accum Notational Pkge</v>
          </cell>
          <cell r="D981">
            <v>78810</v>
          </cell>
          <cell r="E981" t="str">
            <v>AUD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00013808</v>
          </cell>
          <cell r="B982" t="str">
            <v>Reardon Shaun</v>
          </cell>
          <cell r="C982" t="str">
            <v>TCR Accum Notational Pkge</v>
          </cell>
          <cell r="D982">
            <v>218000</v>
          </cell>
          <cell r="E982" t="str">
            <v>AUD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00013806</v>
          </cell>
          <cell r="B983" t="str">
            <v>van Weel John</v>
          </cell>
          <cell r="C983" t="str">
            <v>TCR DB Notational Package</v>
          </cell>
          <cell r="D983">
            <v>176518</v>
          </cell>
          <cell r="E983" t="str">
            <v>AUD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00013866</v>
          </cell>
          <cell r="B984" t="str">
            <v>Thompson Paul</v>
          </cell>
          <cell r="C984" t="str">
            <v>TCR Accum Notational Pkge</v>
          </cell>
          <cell r="D984">
            <v>79616</v>
          </cell>
          <cell r="E984" t="str">
            <v>AUD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00013864</v>
          </cell>
          <cell r="B985" t="str">
            <v>Lamden Kimberley</v>
          </cell>
          <cell r="C985" t="str">
            <v>TCR Accum Notational Pkge</v>
          </cell>
          <cell r="D985">
            <v>86000</v>
          </cell>
          <cell r="E985" t="str">
            <v>AUD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00013857</v>
          </cell>
          <cell r="B986" t="str">
            <v>Esguerra Noel</v>
          </cell>
          <cell r="C986" t="str">
            <v>TCR Reportable</v>
          </cell>
          <cell r="D986">
            <v>62988.483999999997</v>
          </cell>
          <cell r="E986" t="str">
            <v>AUD5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00013856</v>
          </cell>
          <cell r="B987" t="str">
            <v>Barletta Worid</v>
          </cell>
          <cell r="C987" t="str">
            <v>TCR Reportable</v>
          </cell>
          <cell r="D987">
            <v>62988.483999999997</v>
          </cell>
          <cell r="E987" t="str">
            <v>AUD5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00013854</v>
          </cell>
          <cell r="B988" t="str">
            <v>Dabal Mark</v>
          </cell>
          <cell r="C988" t="str">
            <v>TCR Accum Notational Pkge</v>
          </cell>
          <cell r="D988">
            <v>116600</v>
          </cell>
          <cell r="E988" t="str">
            <v>AUD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00013881</v>
          </cell>
          <cell r="B989" t="str">
            <v>Dennis Fiona</v>
          </cell>
          <cell r="C989" t="str">
            <v>TCR Accum Notational Pkge</v>
          </cell>
          <cell r="D989">
            <v>64461</v>
          </cell>
          <cell r="E989" t="str">
            <v>AUD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00013880</v>
          </cell>
          <cell r="B990" t="str">
            <v>Dack Garry</v>
          </cell>
          <cell r="C990" t="str">
            <v>TCR Accum Notational Pkge</v>
          </cell>
          <cell r="D990">
            <v>104325</v>
          </cell>
          <cell r="E990" t="str">
            <v>AUD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00013879</v>
          </cell>
          <cell r="B991" t="str">
            <v>O'Brien Richard</v>
          </cell>
          <cell r="C991" t="str">
            <v>TCR Accum Notational Pkge</v>
          </cell>
          <cell r="D991">
            <v>110250</v>
          </cell>
          <cell r="E991" t="str">
            <v>AUD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00013878</v>
          </cell>
          <cell r="B992" t="str">
            <v>Sikalias Voula</v>
          </cell>
          <cell r="C992" t="str">
            <v>TCR Accum Notational Pkge</v>
          </cell>
          <cell r="D992">
            <v>48760</v>
          </cell>
          <cell r="E992" t="str">
            <v>AUD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00013867</v>
          </cell>
          <cell r="B993" t="str">
            <v>Fazio Mark</v>
          </cell>
          <cell r="C993" t="str">
            <v>TCR Accum Notational Pkge</v>
          </cell>
          <cell r="D993">
            <v>79616</v>
          </cell>
          <cell r="E993" t="str">
            <v>AUD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00013890</v>
          </cell>
          <cell r="B994" t="str">
            <v>Fookstov Alexander</v>
          </cell>
          <cell r="C994" t="str">
            <v>TCR Accum Notational Pkge</v>
          </cell>
          <cell r="D994">
            <v>110775</v>
          </cell>
          <cell r="E994" t="str">
            <v>AUD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00013889</v>
          </cell>
          <cell r="B995" t="str">
            <v>Howie Nathan</v>
          </cell>
          <cell r="C995" t="str">
            <v>TCR Accum Notational Pkge</v>
          </cell>
          <cell r="D995">
            <v>65740</v>
          </cell>
          <cell r="E995" t="str">
            <v>AUD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00013886</v>
          </cell>
          <cell r="B996" t="str">
            <v>Sheffield Aaron</v>
          </cell>
          <cell r="C996" t="str">
            <v>TCR Accum Notational Pkge</v>
          </cell>
          <cell r="D996">
            <v>102240</v>
          </cell>
          <cell r="E996" t="str">
            <v>AUD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00013885</v>
          </cell>
          <cell r="B997" t="str">
            <v>Greene Andrew</v>
          </cell>
          <cell r="C997" t="str">
            <v>TCR Accum Notational Pkge</v>
          </cell>
          <cell r="D997">
            <v>59400</v>
          </cell>
          <cell r="E997" t="str">
            <v>AUD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00013883</v>
          </cell>
          <cell r="B998" t="str">
            <v>Jones Margaret</v>
          </cell>
          <cell r="C998" t="str">
            <v>TCR Accum Notational Pkge</v>
          </cell>
          <cell r="D998">
            <v>139100</v>
          </cell>
          <cell r="E998" t="str">
            <v>AUD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00013912</v>
          </cell>
          <cell r="B999" t="str">
            <v>Kickert Vanessa</v>
          </cell>
          <cell r="C999" t="str">
            <v>TCR Accum Notational Pkge</v>
          </cell>
          <cell r="D999">
            <v>55148</v>
          </cell>
          <cell r="E999" t="str">
            <v>AUD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00013908</v>
          </cell>
          <cell r="B1000" t="str">
            <v>Panesar Gursharan</v>
          </cell>
          <cell r="C1000" t="str">
            <v>TCR Accum Notational Pkge</v>
          </cell>
          <cell r="D1000">
            <v>53400</v>
          </cell>
          <cell r="E1000" t="str">
            <v>AUD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00013903</v>
          </cell>
          <cell r="B1001" t="str">
            <v>Roberts Sarah</v>
          </cell>
          <cell r="C1001" t="str">
            <v>TCR Accum Notational Pkge</v>
          </cell>
          <cell r="D1001">
            <v>120000</v>
          </cell>
          <cell r="E1001" t="str">
            <v>AUD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00013901</v>
          </cell>
          <cell r="B1002" t="str">
            <v>Miller Phillip</v>
          </cell>
          <cell r="C1002" t="str">
            <v>TCR Accum Notational Pkge</v>
          </cell>
          <cell r="D1002">
            <v>86655</v>
          </cell>
          <cell r="E1002" t="str">
            <v>AUD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00013891</v>
          </cell>
          <cell r="B1003" t="str">
            <v>Morfea Melissa</v>
          </cell>
          <cell r="C1003" t="str">
            <v>TCR Accum Notational Pkge</v>
          </cell>
          <cell r="D1003">
            <v>88200</v>
          </cell>
          <cell r="E1003" t="str">
            <v>AUD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00013931</v>
          </cell>
          <cell r="B1004" t="str">
            <v>Akers David</v>
          </cell>
          <cell r="C1004" t="str">
            <v>TCR Accum Notational Pkge</v>
          </cell>
          <cell r="D1004">
            <v>60420</v>
          </cell>
          <cell r="E1004" t="str">
            <v>AUD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00013928</v>
          </cell>
          <cell r="B1005" t="str">
            <v>Struckmann John</v>
          </cell>
          <cell r="C1005" t="str">
            <v>TCR Accum Notational Pkge</v>
          </cell>
          <cell r="D1005">
            <v>91000</v>
          </cell>
          <cell r="E1005" t="str">
            <v>AUD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00013927</v>
          </cell>
          <cell r="B1006" t="str">
            <v>Seet Len</v>
          </cell>
          <cell r="C1006" t="str">
            <v>TCR Accum Notational Pkge</v>
          </cell>
          <cell r="D1006">
            <v>97283</v>
          </cell>
          <cell r="E1006" t="str">
            <v>AUD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00013923</v>
          </cell>
          <cell r="B1007" t="str">
            <v>Kirkby Emma</v>
          </cell>
          <cell r="C1007" t="str">
            <v>TCR Accum Notational Pkge</v>
          </cell>
          <cell r="D1007">
            <v>150000</v>
          </cell>
          <cell r="E1007" t="str">
            <v>AUD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00013914</v>
          </cell>
          <cell r="B1008" t="str">
            <v>Crosbie Carissa</v>
          </cell>
          <cell r="C1008" t="str">
            <v>TCR Accum Notational Pkge</v>
          </cell>
          <cell r="D1008">
            <v>92868</v>
          </cell>
          <cell r="E1008" t="str">
            <v>AUD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00013952</v>
          </cell>
          <cell r="B1009" t="str">
            <v>Bliss Jodie</v>
          </cell>
          <cell r="C1009" t="str">
            <v>TCR Accum Notational Pkge</v>
          </cell>
          <cell r="D1009">
            <v>91005</v>
          </cell>
          <cell r="E1009" t="str">
            <v>AUD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00013950</v>
          </cell>
          <cell r="B1010" t="str">
            <v>Day Vicki</v>
          </cell>
          <cell r="C1010" t="str">
            <v>TCR Accum Notational Pkge</v>
          </cell>
          <cell r="D1010">
            <v>54268</v>
          </cell>
          <cell r="E1010" t="str">
            <v>AUD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00013949</v>
          </cell>
          <cell r="B1011" t="str">
            <v>Brand Shane</v>
          </cell>
          <cell r="C1011" t="str">
            <v>TCR Accum Notational Pkge</v>
          </cell>
          <cell r="D1011">
            <v>88387</v>
          </cell>
          <cell r="E1011" t="str">
            <v>AUD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00013943</v>
          </cell>
          <cell r="B1012" t="str">
            <v>Attewell Grant</v>
          </cell>
          <cell r="C1012" t="str">
            <v>TCR Accum Notational Pkge</v>
          </cell>
          <cell r="D1012">
            <v>89289</v>
          </cell>
          <cell r="E1012" t="str">
            <v>AUD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00013934</v>
          </cell>
          <cell r="B1013" t="str">
            <v>Davis Sarah</v>
          </cell>
          <cell r="C1013" t="str">
            <v>TCR Accum Notational Pkge</v>
          </cell>
          <cell r="D1013">
            <v>104500</v>
          </cell>
          <cell r="E1013" t="str">
            <v>AUD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00013969</v>
          </cell>
          <cell r="B1014" t="str">
            <v>Shah Jignesh</v>
          </cell>
          <cell r="C1014" t="str">
            <v>TCR Accum Notational Pkge</v>
          </cell>
          <cell r="D1014">
            <v>113218</v>
          </cell>
          <cell r="E1014" t="str">
            <v>AUD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00013968</v>
          </cell>
          <cell r="B1015" t="str">
            <v>Volf David</v>
          </cell>
          <cell r="C1015" t="str">
            <v>TCR Accum Notational Pkge</v>
          </cell>
          <cell r="D1015">
            <v>117700</v>
          </cell>
          <cell r="E1015" t="str">
            <v>AUD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00013966</v>
          </cell>
          <cell r="B1016" t="str">
            <v>Fox Lyndell</v>
          </cell>
          <cell r="C1016" t="str">
            <v>TCR Accum Notational Pkge</v>
          </cell>
          <cell r="D1016">
            <v>58000</v>
          </cell>
          <cell r="E1016" t="str">
            <v>AUD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00013954</v>
          </cell>
          <cell r="B1017" t="str">
            <v>Jameson Avril</v>
          </cell>
          <cell r="C1017" t="str">
            <v>TCR Accum Notational Pkge</v>
          </cell>
          <cell r="D1017">
            <v>69651</v>
          </cell>
          <cell r="E1017" t="str">
            <v>AUD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00013953</v>
          </cell>
          <cell r="B1018" t="str">
            <v>Zerko Renee</v>
          </cell>
          <cell r="C1018" t="str">
            <v>TCR Accum Notational Pkge</v>
          </cell>
          <cell r="D1018">
            <v>60375</v>
          </cell>
          <cell r="E1018" t="str">
            <v>AUD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00013975</v>
          </cell>
          <cell r="B1019" t="str">
            <v>Smith Peter</v>
          </cell>
          <cell r="C1019" t="str">
            <v>TCR Accum Notational Pkge</v>
          </cell>
          <cell r="D1019">
            <v>130000</v>
          </cell>
          <cell r="E1019" t="str">
            <v>AUD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00013974</v>
          </cell>
          <cell r="B1020" t="str">
            <v>Groenewald Jaco</v>
          </cell>
          <cell r="C1020" t="str">
            <v>TCR Accum Notational Pkge</v>
          </cell>
          <cell r="D1020">
            <v>91560</v>
          </cell>
          <cell r="E1020" t="str">
            <v>AUD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00013973</v>
          </cell>
          <cell r="B1021" t="str">
            <v>Gannon Mathew</v>
          </cell>
          <cell r="C1021" t="str">
            <v>TCR Accum Notational Pkge</v>
          </cell>
          <cell r="D1021">
            <v>88423</v>
          </cell>
          <cell r="E1021" t="str">
            <v>AUD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00013971</v>
          </cell>
          <cell r="B1022" t="str">
            <v>Menon Jayan</v>
          </cell>
          <cell r="C1022" t="str">
            <v>TCR Accum Notational Pkge</v>
          </cell>
          <cell r="D1022">
            <v>97746</v>
          </cell>
          <cell r="E1022" t="str">
            <v>AUD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00013970</v>
          </cell>
          <cell r="B1023" t="str">
            <v>MacCormick Kenneth</v>
          </cell>
          <cell r="C1023" t="str">
            <v>TCR Accum Notational Pkge</v>
          </cell>
          <cell r="D1023">
            <v>169600</v>
          </cell>
          <cell r="E1023" t="str">
            <v>AUD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00013998</v>
          </cell>
          <cell r="B1024" t="str">
            <v>Garg Sumit</v>
          </cell>
          <cell r="C1024" t="str">
            <v>TCR Accum Notational Pkge</v>
          </cell>
          <cell r="D1024">
            <v>70000</v>
          </cell>
          <cell r="E1024" t="str">
            <v>AUD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00013997</v>
          </cell>
          <cell r="B1025" t="str">
            <v>Meyer Lynette</v>
          </cell>
          <cell r="C1025" t="str">
            <v>TCR Accum Notational Pkge</v>
          </cell>
          <cell r="D1025">
            <v>91305</v>
          </cell>
          <cell r="E1025" t="str">
            <v>AUD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00013987</v>
          </cell>
          <cell r="B1026" t="str">
            <v>Ironside Jennie</v>
          </cell>
          <cell r="C1026" t="str">
            <v>TCR Accum Notational Pkge</v>
          </cell>
          <cell r="D1026">
            <v>77000</v>
          </cell>
          <cell r="E1026" t="str">
            <v>AUD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00013980</v>
          </cell>
          <cell r="B1027" t="str">
            <v>Gibson Alan</v>
          </cell>
          <cell r="C1027" t="str">
            <v>TCR Accum Notational Pkge</v>
          </cell>
          <cell r="D1027">
            <v>165000</v>
          </cell>
          <cell r="E1027" t="str">
            <v>AUD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00013976</v>
          </cell>
          <cell r="B1028" t="str">
            <v>Willis Willow</v>
          </cell>
          <cell r="C1028" t="str">
            <v>TCR Accum Notational Pkge</v>
          </cell>
          <cell r="D1028">
            <v>74130</v>
          </cell>
          <cell r="E1028" t="str">
            <v>AUD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00014005</v>
          </cell>
          <cell r="B1029" t="str">
            <v>Fairbairn-Campbell Graeme</v>
          </cell>
          <cell r="C1029" t="str">
            <v>TCR Accum Notational Pkge</v>
          </cell>
          <cell r="D1029">
            <v>79616</v>
          </cell>
          <cell r="E1029" t="str">
            <v>AUD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00014004</v>
          </cell>
          <cell r="B1030" t="str">
            <v>Wainwright Brendan</v>
          </cell>
          <cell r="C1030" t="str">
            <v>TCR Accum Notational Pkge</v>
          </cell>
          <cell r="D1030">
            <v>45061</v>
          </cell>
          <cell r="E1030" t="str">
            <v>AUD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00014003</v>
          </cell>
          <cell r="B1031" t="str">
            <v>Di Stella Nicola</v>
          </cell>
          <cell r="C1031" t="str">
            <v>TCR Accum Notational Pkge</v>
          </cell>
          <cell r="D1031">
            <v>74550</v>
          </cell>
          <cell r="E1031" t="str">
            <v>AUD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00014002</v>
          </cell>
          <cell r="B1032" t="str">
            <v>Waryszczuk Tony</v>
          </cell>
          <cell r="C1032" t="str">
            <v>TCR Accum Notational Pkge</v>
          </cell>
          <cell r="D1032">
            <v>75970</v>
          </cell>
          <cell r="E1032" t="str">
            <v>AUD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00014001</v>
          </cell>
          <cell r="B1033" t="str">
            <v>Nelson Katrina</v>
          </cell>
          <cell r="C1033" t="str">
            <v>TCR Accum Notational Pkge</v>
          </cell>
          <cell r="D1033">
            <v>169815</v>
          </cell>
          <cell r="E1033" t="str">
            <v>AUD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00014015</v>
          </cell>
          <cell r="B1034" t="str">
            <v>Carver Tanya</v>
          </cell>
          <cell r="C1034" t="str">
            <v>TCR Accum Notational Pkge</v>
          </cell>
          <cell r="D1034">
            <v>64433</v>
          </cell>
          <cell r="E1034" t="str">
            <v>AUD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00014014</v>
          </cell>
          <cell r="B1035" t="str">
            <v>Ivulich John</v>
          </cell>
          <cell r="C1035" t="str">
            <v>TCR Accum Notational Pkge</v>
          </cell>
          <cell r="D1035">
            <v>183600</v>
          </cell>
          <cell r="E1035" t="str">
            <v>AUD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00014013</v>
          </cell>
          <cell r="B1036" t="str">
            <v>Szczesny Michael</v>
          </cell>
          <cell r="C1036" t="str">
            <v>TCR Accum Notational Pkge</v>
          </cell>
          <cell r="D1036">
            <v>81750</v>
          </cell>
          <cell r="E1036" t="str">
            <v>AUD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00014012</v>
          </cell>
          <cell r="B1037" t="str">
            <v>O'Brien Rebecca</v>
          </cell>
          <cell r="C1037" t="str">
            <v>TCR Accum Notational Pkge</v>
          </cell>
          <cell r="D1037">
            <v>155000</v>
          </cell>
          <cell r="E1037" t="str">
            <v>AUD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00014007</v>
          </cell>
          <cell r="B1038" t="str">
            <v>Somers David</v>
          </cell>
          <cell r="C1038" t="str">
            <v>TCR Accum Notational Pkge</v>
          </cell>
          <cell r="D1038">
            <v>73840</v>
          </cell>
          <cell r="E1038" t="str">
            <v>AUD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00014061</v>
          </cell>
          <cell r="B1039" t="str">
            <v>Fletcher William</v>
          </cell>
          <cell r="C1039" t="str">
            <v>TCR DB Notational Package</v>
          </cell>
          <cell r="D1039">
            <v>186633</v>
          </cell>
          <cell r="E1039" t="str">
            <v>AUD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00014056</v>
          </cell>
          <cell r="B1040" t="str">
            <v>Mori Jodie</v>
          </cell>
          <cell r="C1040" t="str">
            <v>TCR Accum Notational Pkge</v>
          </cell>
          <cell r="D1040">
            <v>67403</v>
          </cell>
          <cell r="E1040" t="str">
            <v>AUD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00014051</v>
          </cell>
          <cell r="B1041" t="str">
            <v>Selleck Suzanne</v>
          </cell>
          <cell r="C1041" t="str">
            <v>TCR Accum Notational Pkge</v>
          </cell>
          <cell r="D1041">
            <v>52707</v>
          </cell>
          <cell r="E1041" t="str">
            <v>AUD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00014027</v>
          </cell>
          <cell r="B1042" t="str">
            <v>Foster Lisa</v>
          </cell>
          <cell r="C1042" t="str">
            <v>TCR Accum Notational Pkge</v>
          </cell>
          <cell r="D1042">
            <v>76320</v>
          </cell>
          <cell r="E1042" t="str">
            <v>AUD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00014026</v>
          </cell>
          <cell r="B1043" t="str">
            <v>Poulos John</v>
          </cell>
          <cell r="C1043" t="str">
            <v>TCR Accum Notational Pkge</v>
          </cell>
          <cell r="D1043">
            <v>50151</v>
          </cell>
          <cell r="E1043" t="str">
            <v>AUD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00014103</v>
          </cell>
          <cell r="B1044" t="str">
            <v>Benson Anthony</v>
          </cell>
          <cell r="C1044" t="str">
            <v>TCR Accum Notational Pkge</v>
          </cell>
          <cell r="D1044">
            <v>97283</v>
          </cell>
          <cell r="E1044" t="str">
            <v>AUD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00014087</v>
          </cell>
          <cell r="B1045" t="str">
            <v>Sturniolo James</v>
          </cell>
          <cell r="C1045" t="str">
            <v>TCR Accum Notational Pkge</v>
          </cell>
          <cell r="D1045">
            <v>70875</v>
          </cell>
          <cell r="E1045" t="str">
            <v>AUD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00014066</v>
          </cell>
          <cell r="B1046" t="str">
            <v>McDonald Christopher</v>
          </cell>
          <cell r="C1046" t="str">
            <v>TCR Accum Notational Pkge</v>
          </cell>
          <cell r="D1046">
            <v>127200</v>
          </cell>
          <cell r="E1046" t="str">
            <v>AUD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00014064</v>
          </cell>
          <cell r="B1047" t="str">
            <v>Johnston Trevor</v>
          </cell>
          <cell r="C1047" t="str">
            <v>TCR Accum Notational Pkge</v>
          </cell>
          <cell r="D1047">
            <v>157620</v>
          </cell>
          <cell r="E1047" t="str">
            <v>AUD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00014063</v>
          </cell>
          <cell r="B1048" t="str">
            <v>Gullotti John</v>
          </cell>
          <cell r="C1048" t="str">
            <v>TCR Accum Notational Pkge</v>
          </cell>
          <cell r="D1048">
            <v>29157</v>
          </cell>
          <cell r="E1048" t="str">
            <v>AUD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00014110</v>
          </cell>
          <cell r="B1049" t="str">
            <v>Ch'ng Jean</v>
          </cell>
          <cell r="C1049" t="str">
            <v>TCR Accum Notational Pkge</v>
          </cell>
          <cell r="D1049">
            <v>71228</v>
          </cell>
          <cell r="E1049" t="str">
            <v>AUD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00014109</v>
          </cell>
          <cell r="B1050" t="str">
            <v>Fennessy Peter</v>
          </cell>
          <cell r="C1050" t="str">
            <v>TCR Accum Notational Pkge</v>
          </cell>
          <cell r="D1050">
            <v>200358</v>
          </cell>
          <cell r="E1050" t="str">
            <v>AUD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00014108</v>
          </cell>
          <cell r="B1051" t="str">
            <v>McDonald John</v>
          </cell>
          <cell r="C1051" t="str">
            <v>TCR Accum Notational Pkge</v>
          </cell>
          <cell r="D1051">
            <v>186180</v>
          </cell>
          <cell r="E1051" t="str">
            <v>AUD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00014105</v>
          </cell>
          <cell r="B1052" t="str">
            <v>Street Judy</v>
          </cell>
          <cell r="C1052" t="str">
            <v>TCR Accum Notational Pkge</v>
          </cell>
          <cell r="D1052">
            <v>57225</v>
          </cell>
          <cell r="E1052" t="str">
            <v>AUD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00014104</v>
          </cell>
          <cell r="B1053" t="str">
            <v>Barakat Alen</v>
          </cell>
          <cell r="C1053" t="str">
            <v>TCR Accum Notational Pkge</v>
          </cell>
          <cell r="D1053">
            <v>65000</v>
          </cell>
          <cell r="E1053" t="str">
            <v>AUD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00014136</v>
          </cell>
          <cell r="B1054" t="str">
            <v>Powell Kristy</v>
          </cell>
          <cell r="C1054" t="str">
            <v>TCR Accum Notational Pkge</v>
          </cell>
          <cell r="D1054">
            <v>52647</v>
          </cell>
          <cell r="E1054" t="str">
            <v>AUD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00014135</v>
          </cell>
          <cell r="B1055" t="str">
            <v>Day Jessica</v>
          </cell>
          <cell r="C1055" t="str">
            <v>TCR Accum Notational Pkge</v>
          </cell>
          <cell r="D1055">
            <v>52647</v>
          </cell>
          <cell r="E1055" t="str">
            <v>AUD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00014132</v>
          </cell>
          <cell r="B1056" t="str">
            <v>Chin Melinda</v>
          </cell>
          <cell r="C1056" t="str">
            <v>TCR Accum Notational Pkge</v>
          </cell>
          <cell r="D1056">
            <v>96300</v>
          </cell>
          <cell r="E1056" t="str">
            <v>AUD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00014123</v>
          </cell>
          <cell r="B1057" t="str">
            <v>Monahan Andrew</v>
          </cell>
          <cell r="C1057" t="str">
            <v>TCR Accum Notational Pkge</v>
          </cell>
          <cell r="D1057">
            <v>116600</v>
          </cell>
          <cell r="E1057" t="str">
            <v>AUD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00014113</v>
          </cell>
          <cell r="B1058" t="str">
            <v>Duncanson Phillip</v>
          </cell>
          <cell r="C1058" t="str">
            <v>TCR Accum Notational Pkge</v>
          </cell>
          <cell r="D1058">
            <v>159000</v>
          </cell>
          <cell r="E1058" t="str">
            <v>AUD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00014159</v>
          </cell>
          <cell r="B1059" t="str">
            <v>Burger Levina</v>
          </cell>
          <cell r="C1059" t="str">
            <v>TCR Accum Notational Pkge</v>
          </cell>
          <cell r="D1059">
            <v>136500</v>
          </cell>
          <cell r="E1059" t="str">
            <v>AUD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00014158</v>
          </cell>
          <cell r="B1060" t="str">
            <v>Verjans Thomas</v>
          </cell>
          <cell r="C1060" t="str">
            <v>TCR Accum Notational Pkge</v>
          </cell>
          <cell r="D1060">
            <v>64241</v>
          </cell>
          <cell r="E1060" t="str">
            <v>AUD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00014154</v>
          </cell>
          <cell r="B1061" t="str">
            <v>Mlikota Theresa</v>
          </cell>
          <cell r="C1061" t="str">
            <v>TCR Accum Notational Pkge</v>
          </cell>
          <cell r="D1061">
            <v>300000</v>
          </cell>
          <cell r="E1061" t="str">
            <v>AUD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00014140</v>
          </cell>
          <cell r="B1062" t="str">
            <v>Wilson Troy</v>
          </cell>
          <cell r="C1062" t="str">
            <v>TCR Accum Notational Pkge</v>
          </cell>
          <cell r="D1062">
            <v>79616</v>
          </cell>
          <cell r="E1062" t="str">
            <v>AUD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00014138</v>
          </cell>
          <cell r="B1063" t="str">
            <v>Curr Robyn</v>
          </cell>
          <cell r="C1063" t="str">
            <v>TCR Accum Notational Pkge</v>
          </cell>
          <cell r="D1063">
            <v>159750</v>
          </cell>
          <cell r="E1063" t="str">
            <v>AUD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00014180</v>
          </cell>
          <cell r="B1064" t="str">
            <v>Moore Cheryl</v>
          </cell>
          <cell r="C1064" t="str">
            <v>TCR Accum Notational Pkge</v>
          </cell>
          <cell r="D1064">
            <v>58575</v>
          </cell>
          <cell r="E1064" t="str">
            <v>AUD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00014179</v>
          </cell>
          <cell r="B1065" t="str">
            <v>Bharadwaj Shilpa</v>
          </cell>
          <cell r="C1065" t="str">
            <v>TCR Accum Notational Pkge</v>
          </cell>
          <cell r="D1065">
            <v>63000</v>
          </cell>
          <cell r="E1065" t="str">
            <v>AUD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00014175</v>
          </cell>
          <cell r="B1066" t="str">
            <v>Redmond Catherine</v>
          </cell>
          <cell r="C1066" t="str">
            <v>TCR Accum Notational Pkge</v>
          </cell>
          <cell r="D1066">
            <v>80115</v>
          </cell>
          <cell r="E1066" t="str">
            <v>AUD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00014174</v>
          </cell>
          <cell r="B1067" t="str">
            <v>Cumming Zane</v>
          </cell>
          <cell r="C1067" t="str">
            <v>TCR Accum Notational Pkge</v>
          </cell>
          <cell r="D1067">
            <v>79616</v>
          </cell>
          <cell r="E1067" t="str">
            <v>AUD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00014168</v>
          </cell>
          <cell r="B1068" t="str">
            <v>Impey Rohan</v>
          </cell>
          <cell r="C1068" t="str">
            <v>TCR Accum Notational Pkge</v>
          </cell>
          <cell r="D1068">
            <v>56855</v>
          </cell>
          <cell r="E1068" t="str">
            <v>AUD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00014197</v>
          </cell>
          <cell r="B1069" t="str">
            <v>Jovanovic Damir</v>
          </cell>
          <cell r="C1069" t="str">
            <v>TCR Accum Notational Pkge</v>
          </cell>
          <cell r="D1069">
            <v>55814</v>
          </cell>
          <cell r="E1069" t="str">
            <v>AUD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00014195</v>
          </cell>
          <cell r="B1070" t="str">
            <v>Vriend Adriaan</v>
          </cell>
          <cell r="C1070" t="str">
            <v>TCR Accum Notational Pkge</v>
          </cell>
          <cell r="D1070">
            <v>66780</v>
          </cell>
          <cell r="E1070" t="str">
            <v>AUD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00014191</v>
          </cell>
          <cell r="B1071" t="str">
            <v>Gagliardi Domenic</v>
          </cell>
          <cell r="C1071" t="str">
            <v>TCR Accum Notational Pkge</v>
          </cell>
          <cell r="D1071">
            <v>99319</v>
          </cell>
          <cell r="E1071" t="str">
            <v>AUD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00014190</v>
          </cell>
          <cell r="B1072" t="str">
            <v>Symmons David</v>
          </cell>
          <cell r="C1072" t="str">
            <v>TCR Accum Notational Pkge</v>
          </cell>
          <cell r="D1072">
            <v>71900</v>
          </cell>
          <cell r="E1072" t="str">
            <v>AUD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00014186</v>
          </cell>
          <cell r="B1073" t="str">
            <v>Bantrouhas Nicholas</v>
          </cell>
          <cell r="C1073" t="str">
            <v>TCR Accum Notational Pkge</v>
          </cell>
          <cell r="D1073">
            <v>136500</v>
          </cell>
          <cell r="E1073" t="str">
            <v>AUD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00014208</v>
          </cell>
          <cell r="B1074" t="str">
            <v>Caldwell Trenton</v>
          </cell>
          <cell r="C1074" t="str">
            <v>TCR Accum Notational Pkge</v>
          </cell>
          <cell r="D1074">
            <v>53135</v>
          </cell>
          <cell r="E1074" t="str">
            <v>AUD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00014207</v>
          </cell>
          <cell r="B1075" t="str">
            <v>Williamson Graeme</v>
          </cell>
          <cell r="C1075" t="str">
            <v>TCR Accum Notational Pkge</v>
          </cell>
          <cell r="D1075">
            <v>195000</v>
          </cell>
          <cell r="E1075" t="str">
            <v>AUD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00014206</v>
          </cell>
          <cell r="B1076" t="str">
            <v>Parsons Helen</v>
          </cell>
          <cell r="C1076" t="str">
            <v>TCR Accum Notational Pkge</v>
          </cell>
          <cell r="D1076">
            <v>82000</v>
          </cell>
          <cell r="E1076" t="str">
            <v>AUD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00014201</v>
          </cell>
          <cell r="B1077" t="str">
            <v>Richards Mark</v>
          </cell>
          <cell r="C1077" t="str">
            <v>TCR Accum Notational Pkge</v>
          </cell>
          <cell r="D1077">
            <v>118002</v>
          </cell>
          <cell r="E1077" t="str">
            <v>AUD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00014198</v>
          </cell>
          <cell r="B1078" t="str">
            <v>Donovan Patrick</v>
          </cell>
          <cell r="C1078" t="str">
            <v>TCR Accum Notational Pkge</v>
          </cell>
          <cell r="D1078">
            <v>175000</v>
          </cell>
          <cell r="E1078" t="str">
            <v>AUD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00014222</v>
          </cell>
          <cell r="B1079" t="str">
            <v>White Kenneth</v>
          </cell>
          <cell r="C1079" t="str">
            <v>TCR Accum Notational Pkge</v>
          </cell>
          <cell r="D1079">
            <v>150000</v>
          </cell>
          <cell r="E1079" t="str">
            <v>AUD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00014218</v>
          </cell>
          <cell r="B1080" t="str">
            <v>Fitzgerald Christopher</v>
          </cell>
          <cell r="C1080" t="str">
            <v>TCR Reportable</v>
          </cell>
          <cell r="D1080">
            <v>49139.859600000003</v>
          </cell>
          <cell r="E1080" t="str">
            <v>AUD5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00014217</v>
          </cell>
          <cell r="B1081" t="str">
            <v>Smith Peter John</v>
          </cell>
          <cell r="C1081" t="str">
            <v>TCR Reportable</v>
          </cell>
          <cell r="D1081">
            <v>51227.383999999998</v>
          </cell>
          <cell r="E1081" t="str">
            <v>AUD5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00014210</v>
          </cell>
          <cell r="B1082" t="str">
            <v>Tchung Annie Lay</v>
          </cell>
          <cell r="C1082" t="str">
            <v>TCR Accum Notational Pkge</v>
          </cell>
          <cell r="D1082">
            <v>53135</v>
          </cell>
          <cell r="E1082" t="str">
            <v>AUD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00014209</v>
          </cell>
          <cell r="B1083" t="str">
            <v>Canterford Angela</v>
          </cell>
          <cell r="C1083" t="str">
            <v>TCR Accum Notational Pkge</v>
          </cell>
          <cell r="D1083">
            <v>53135</v>
          </cell>
          <cell r="E1083" t="str">
            <v>AUD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00014261</v>
          </cell>
          <cell r="B1084" t="str">
            <v>Lukis Helen</v>
          </cell>
          <cell r="C1084" t="str">
            <v>TCR Accum Notational Pkge</v>
          </cell>
          <cell r="D1084">
            <v>85000</v>
          </cell>
          <cell r="E1084" t="str">
            <v>AUD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00014249</v>
          </cell>
          <cell r="B1085" t="str">
            <v>Topham Peter</v>
          </cell>
          <cell r="C1085" t="str">
            <v>TCR Accum Notational Pkge</v>
          </cell>
          <cell r="D1085">
            <v>90050</v>
          </cell>
          <cell r="E1085" t="str">
            <v>AUD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00014241</v>
          </cell>
          <cell r="B1086" t="str">
            <v>Doyle Mary</v>
          </cell>
          <cell r="C1086" t="str">
            <v>TCR Accum Notational Pkge</v>
          </cell>
          <cell r="D1086">
            <v>100000</v>
          </cell>
          <cell r="E1086" t="str">
            <v>AUD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00014232</v>
          </cell>
          <cell r="B1087" t="str">
            <v>Mihailidis Chris</v>
          </cell>
          <cell r="C1087" t="str">
            <v>TCR Accum Notational Pkge</v>
          </cell>
          <cell r="D1087">
            <v>105176</v>
          </cell>
          <cell r="E1087" t="str">
            <v>AUD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00014231</v>
          </cell>
          <cell r="B1088" t="str">
            <v>Solias Louis</v>
          </cell>
          <cell r="C1088" t="str">
            <v>TCR Accum Notational Pkge</v>
          </cell>
          <cell r="D1088">
            <v>115500</v>
          </cell>
          <cell r="E1088" t="str">
            <v>AUD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00014273</v>
          </cell>
          <cell r="B1089" t="str">
            <v>McDonnell Paul</v>
          </cell>
          <cell r="C1089" t="str">
            <v>TCR Accum Notational Pkge</v>
          </cell>
          <cell r="D1089">
            <v>95431</v>
          </cell>
          <cell r="E1089" t="str">
            <v>AUD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00014267</v>
          </cell>
          <cell r="B1090" t="str">
            <v>Barton Rebecca</v>
          </cell>
          <cell r="C1090" t="str">
            <v>TCR Accum Notational Pkge</v>
          </cell>
          <cell r="D1090">
            <v>49050</v>
          </cell>
          <cell r="E1090" t="str">
            <v>AUD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00014264</v>
          </cell>
          <cell r="B1091" t="str">
            <v>Curtis Melissa</v>
          </cell>
          <cell r="C1091" t="str">
            <v>TCR Accum Notational Pkge</v>
          </cell>
          <cell r="D1091">
            <v>52000</v>
          </cell>
          <cell r="E1091" t="str">
            <v>AUD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00014263</v>
          </cell>
          <cell r="B1092" t="str">
            <v>Crawford Monica</v>
          </cell>
          <cell r="C1092" t="str">
            <v>TCR Accum Notational Pkge</v>
          </cell>
          <cell r="D1092">
            <v>75000</v>
          </cell>
          <cell r="E1092" t="str">
            <v>AUD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00014262</v>
          </cell>
          <cell r="B1093" t="str">
            <v>McCurry Martin</v>
          </cell>
          <cell r="C1093" t="str">
            <v>TCR Accum Notational Pkge</v>
          </cell>
          <cell r="D1093">
            <v>215000</v>
          </cell>
          <cell r="E1093" t="str">
            <v>AUD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00014283</v>
          </cell>
          <cell r="B1094" t="str">
            <v>Santoso Sandrawatty</v>
          </cell>
          <cell r="C1094" t="str">
            <v>TCR Accum Notational Pkge</v>
          </cell>
          <cell r="D1094">
            <v>75000</v>
          </cell>
          <cell r="E1094" t="str">
            <v>AUD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00014281</v>
          </cell>
          <cell r="B1095" t="str">
            <v>Bu Zhili</v>
          </cell>
          <cell r="C1095" t="str">
            <v>TCR Accum Notational Pkge</v>
          </cell>
          <cell r="D1095">
            <v>140000</v>
          </cell>
          <cell r="E1095" t="str">
            <v>AUD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00014276</v>
          </cell>
          <cell r="B1096" t="str">
            <v>Dixon Daryl</v>
          </cell>
          <cell r="C1096" t="str">
            <v>TCR Accum Notational Pkge</v>
          </cell>
          <cell r="D1096">
            <v>157500</v>
          </cell>
          <cell r="E1096" t="str">
            <v>AUD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00014275</v>
          </cell>
          <cell r="B1097" t="str">
            <v>Charville John</v>
          </cell>
          <cell r="C1097" t="str">
            <v>TCR Reportable</v>
          </cell>
          <cell r="D1097">
            <v>49139.859600000003</v>
          </cell>
          <cell r="E1097" t="str">
            <v>AUD5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00014274</v>
          </cell>
          <cell r="B1098" t="str">
            <v>Sheehan Mark</v>
          </cell>
          <cell r="C1098" t="str">
            <v>TCR Accum Notational Pkge</v>
          </cell>
          <cell r="D1098">
            <v>210000</v>
          </cell>
          <cell r="E1098" t="str">
            <v>AUD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00014296</v>
          </cell>
          <cell r="B1099" t="str">
            <v>Slaughter Karen</v>
          </cell>
          <cell r="C1099" t="str">
            <v>TCR Accum Notational Pkge</v>
          </cell>
          <cell r="D1099">
            <v>42200</v>
          </cell>
          <cell r="E1099" t="str">
            <v>AUD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00014295</v>
          </cell>
          <cell r="B1100" t="str">
            <v>Oro Mark</v>
          </cell>
          <cell r="C1100" t="str">
            <v>TCR Accum Notational Pkge</v>
          </cell>
          <cell r="D1100">
            <v>92700</v>
          </cell>
          <cell r="E1100" t="str">
            <v>AUD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00014289</v>
          </cell>
          <cell r="B1101" t="str">
            <v>Riley Bradley</v>
          </cell>
          <cell r="C1101" t="str">
            <v>TCR Accum Notational Pkge</v>
          </cell>
          <cell r="D1101">
            <v>98009.5</v>
          </cell>
          <cell r="E1101" t="str">
            <v>AUD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00014285</v>
          </cell>
          <cell r="B1102" t="str">
            <v>Pang Pui</v>
          </cell>
          <cell r="C1102" t="str">
            <v>TCR Accum Notational Pkge</v>
          </cell>
          <cell r="D1102">
            <v>75998</v>
          </cell>
          <cell r="E1102" t="str">
            <v>AUD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00014284</v>
          </cell>
          <cell r="B1103" t="str">
            <v>Forster Warwick</v>
          </cell>
          <cell r="C1103" t="str">
            <v>TCR Accum Notational Pkge</v>
          </cell>
          <cell r="D1103">
            <v>140000</v>
          </cell>
          <cell r="E1103" t="str">
            <v>AUD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00014309</v>
          </cell>
          <cell r="B1104" t="str">
            <v>Beverley Richard</v>
          </cell>
          <cell r="C1104" t="str">
            <v>TCR Accum Notational Pkge</v>
          </cell>
          <cell r="D1104">
            <v>110000</v>
          </cell>
          <cell r="E1104" t="str">
            <v>AUD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00014308</v>
          </cell>
          <cell r="B1105" t="str">
            <v>Kilgour Katherine</v>
          </cell>
          <cell r="C1105" t="str">
            <v>TCR Accum Notational Pkge</v>
          </cell>
          <cell r="D1105">
            <v>92650</v>
          </cell>
          <cell r="E1105" t="str">
            <v>AUD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00014300</v>
          </cell>
          <cell r="B1106" t="str">
            <v>Nguyen Kim</v>
          </cell>
          <cell r="C1106" t="str">
            <v>TCR Accum Notational Pkge</v>
          </cell>
          <cell r="D1106">
            <v>66924</v>
          </cell>
          <cell r="E1106" t="str">
            <v>AUD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00014299</v>
          </cell>
          <cell r="B1107" t="str">
            <v>Mohd Noor Shamsuddin</v>
          </cell>
          <cell r="C1107" t="str">
            <v>TCR Accum Notational Pkge</v>
          </cell>
          <cell r="D1107">
            <v>70000</v>
          </cell>
          <cell r="E1107" t="str">
            <v>AUD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00014297</v>
          </cell>
          <cell r="B1108" t="str">
            <v>Edwards Diana</v>
          </cell>
          <cell r="C1108" t="str">
            <v>TCR Accum Notational Pkge</v>
          </cell>
          <cell r="D1108">
            <v>70000</v>
          </cell>
          <cell r="E1108" t="str">
            <v>AUD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00014322</v>
          </cell>
          <cell r="B1109" t="str">
            <v>Peniston Helen</v>
          </cell>
          <cell r="C1109" t="str">
            <v>TCR Accum Notational Pkge</v>
          </cell>
          <cell r="D1109">
            <v>80115</v>
          </cell>
          <cell r="E1109" t="str">
            <v>AUD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00014321</v>
          </cell>
          <cell r="B1110" t="str">
            <v>Mitchell Lesley</v>
          </cell>
          <cell r="C1110" t="str">
            <v>TCR Accum Notational Pkge</v>
          </cell>
          <cell r="D1110">
            <v>70850</v>
          </cell>
          <cell r="E1110" t="str">
            <v>AUD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00014319</v>
          </cell>
          <cell r="B1111" t="str">
            <v>Wee Simon</v>
          </cell>
          <cell r="C1111" t="str">
            <v>TCR Accum Notational Pkge</v>
          </cell>
          <cell r="D1111">
            <v>115000</v>
          </cell>
          <cell r="E1111" t="str">
            <v>AUD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00014312</v>
          </cell>
          <cell r="B1112" t="str">
            <v>Georgiadis Lucas</v>
          </cell>
          <cell r="C1112" t="str">
            <v>TCR Accum Notational Pkge</v>
          </cell>
          <cell r="D1112">
            <v>84800</v>
          </cell>
          <cell r="E1112" t="str">
            <v>AUD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00014311</v>
          </cell>
          <cell r="B1113" t="str">
            <v>Logan Brock</v>
          </cell>
          <cell r="C1113" t="str">
            <v>TCR Accum Notational Pkge</v>
          </cell>
          <cell r="D1113">
            <v>75850</v>
          </cell>
          <cell r="E1113" t="str">
            <v>AUD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00014330</v>
          </cell>
          <cell r="B1114" t="str">
            <v>Burns Luke</v>
          </cell>
          <cell r="C1114" t="str">
            <v>TCR Accum Notational Pkge</v>
          </cell>
          <cell r="D1114">
            <v>87500</v>
          </cell>
          <cell r="E1114" t="str">
            <v>AUD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00014329</v>
          </cell>
          <cell r="B1115" t="str">
            <v>Greenway Judd</v>
          </cell>
          <cell r="C1115" t="str">
            <v>TCR Accum Notational Pkge</v>
          </cell>
          <cell r="D1115">
            <v>165000</v>
          </cell>
          <cell r="E1115" t="str">
            <v>AUD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00014328</v>
          </cell>
          <cell r="B1116" t="str">
            <v>Grosvenor Brett</v>
          </cell>
          <cell r="C1116" t="str">
            <v>TCR Accum Notational Pkge</v>
          </cell>
          <cell r="D1116">
            <v>160000</v>
          </cell>
          <cell r="E1116" t="str">
            <v>AUD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00014326</v>
          </cell>
          <cell r="B1117" t="str">
            <v>Drennan Janet</v>
          </cell>
          <cell r="C1117" t="str">
            <v>TCR Accum Notational Pkge</v>
          </cell>
          <cell r="D1117">
            <v>76300</v>
          </cell>
          <cell r="E1117" t="str">
            <v>AUD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00014324</v>
          </cell>
          <cell r="B1118" t="str">
            <v>Borserini Paul</v>
          </cell>
          <cell r="C1118" t="str">
            <v>TCR Accum Notational Pkge</v>
          </cell>
          <cell r="D1118">
            <v>41667</v>
          </cell>
          <cell r="E1118" t="str">
            <v>AUD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00014344</v>
          </cell>
          <cell r="B1119" t="str">
            <v>Barallon Julia</v>
          </cell>
          <cell r="C1119" t="str">
            <v>TCR Accum Notational Pkge</v>
          </cell>
          <cell r="D1119">
            <v>53201</v>
          </cell>
          <cell r="E1119" t="str">
            <v>AUD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00014343</v>
          </cell>
          <cell r="B1120" t="str">
            <v>Moynihan Sara</v>
          </cell>
          <cell r="C1120" t="str">
            <v>TCR Accum Notational Pkge</v>
          </cell>
          <cell r="D1120">
            <v>50532</v>
          </cell>
          <cell r="E1120" t="str">
            <v>AUD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00014342</v>
          </cell>
          <cell r="B1121" t="str">
            <v>Schmidt Dean</v>
          </cell>
          <cell r="C1121" t="str">
            <v>TCR Accum Notational Pkge</v>
          </cell>
          <cell r="D1121">
            <v>47964</v>
          </cell>
          <cell r="E1121" t="str">
            <v>AUD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00014332</v>
          </cell>
          <cell r="B1122" t="str">
            <v>Lawrence Michael</v>
          </cell>
          <cell r="C1122" t="str">
            <v>TCR Accum Notational Pkge</v>
          </cell>
          <cell r="D1122">
            <v>146300</v>
          </cell>
          <cell r="E1122" t="str">
            <v>AUD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00014331</v>
          </cell>
          <cell r="B1123" t="str">
            <v>Printz Meaghan</v>
          </cell>
          <cell r="C1123" t="str">
            <v>TCR Accum Notational Pkge</v>
          </cell>
          <cell r="D1123">
            <v>69511</v>
          </cell>
          <cell r="E1123" t="str">
            <v>AUD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00014349</v>
          </cell>
          <cell r="B1124" t="str">
            <v>Pool Emmanuel</v>
          </cell>
          <cell r="C1124" t="str">
            <v>TCR Accum Notational Pkge</v>
          </cell>
          <cell r="D1124">
            <v>48404</v>
          </cell>
          <cell r="E1124" t="str">
            <v>AUD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00014348</v>
          </cell>
          <cell r="B1125" t="str">
            <v>Evans Glenn</v>
          </cell>
          <cell r="C1125" t="str">
            <v>TCR Accum Notational Pkge</v>
          </cell>
          <cell r="D1125">
            <v>47463</v>
          </cell>
          <cell r="E1125" t="str">
            <v>AUD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00014347</v>
          </cell>
          <cell r="B1126" t="str">
            <v>Myles Ray</v>
          </cell>
          <cell r="C1126" t="str">
            <v>TCR Accum Notational Pkge</v>
          </cell>
          <cell r="D1126">
            <v>95322</v>
          </cell>
          <cell r="E1126" t="str">
            <v>AUD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00014346</v>
          </cell>
          <cell r="B1127" t="str">
            <v>Hill Bernadette</v>
          </cell>
          <cell r="C1127" t="str">
            <v>TCR Accum Notational Pkge</v>
          </cell>
          <cell r="D1127">
            <v>70000</v>
          </cell>
          <cell r="E1127" t="str">
            <v>AUD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00014345</v>
          </cell>
          <cell r="B1128" t="str">
            <v>Frankel David</v>
          </cell>
          <cell r="C1128" t="str">
            <v>TCR Accum Notational Pkge</v>
          </cell>
          <cell r="D1128">
            <v>82148</v>
          </cell>
          <cell r="E1128" t="str">
            <v>AUD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00014354</v>
          </cell>
          <cell r="B1129" t="str">
            <v>Petersen Gary</v>
          </cell>
          <cell r="C1129" t="str">
            <v>TCR Accum Notational Pkge</v>
          </cell>
          <cell r="D1129">
            <v>127325</v>
          </cell>
          <cell r="E1129" t="str">
            <v>AUD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00014353</v>
          </cell>
          <cell r="B1130" t="str">
            <v>Garg Ramit</v>
          </cell>
          <cell r="C1130" t="str">
            <v>TCR Accum Notational Pkge</v>
          </cell>
          <cell r="D1130">
            <v>70000</v>
          </cell>
          <cell r="E1130" t="str">
            <v>AUD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00014352</v>
          </cell>
          <cell r="B1131" t="str">
            <v>Black George</v>
          </cell>
          <cell r="C1131" t="str">
            <v>TCR Accum Notational Pkge</v>
          </cell>
          <cell r="D1131">
            <v>90252</v>
          </cell>
          <cell r="E1131" t="str">
            <v>AUD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00014351</v>
          </cell>
          <cell r="B1132" t="str">
            <v>Browner Victor</v>
          </cell>
          <cell r="C1132" t="str">
            <v>TCR Accum Notational Pkge</v>
          </cell>
          <cell r="D1132">
            <v>235000</v>
          </cell>
          <cell r="E1132" t="str">
            <v>AUD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00014350</v>
          </cell>
          <cell r="B1133" t="str">
            <v>MacKenzie Donald</v>
          </cell>
          <cell r="C1133" t="str">
            <v>TCR Accum Notational Pkge</v>
          </cell>
          <cell r="D1133">
            <v>378000</v>
          </cell>
          <cell r="E1133" t="str">
            <v>AUD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00014359</v>
          </cell>
          <cell r="B1134" t="str">
            <v>Hobley Geoffrey</v>
          </cell>
          <cell r="C1134" t="str">
            <v>TCR Accum Notational Pkge</v>
          </cell>
          <cell r="D1134">
            <v>146475</v>
          </cell>
          <cell r="E1134" t="str">
            <v>AUD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00014358</v>
          </cell>
          <cell r="B1135" t="str">
            <v>Bernhard Romano</v>
          </cell>
          <cell r="C1135" t="str">
            <v>TCR Accum Notational Pkge</v>
          </cell>
          <cell r="D1135">
            <v>140661</v>
          </cell>
          <cell r="E1135" t="str">
            <v>AUD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00014357</v>
          </cell>
          <cell r="B1136" t="str">
            <v>Hofmann Maik</v>
          </cell>
          <cell r="C1136" t="str">
            <v>TCR Accum Notational Pkge</v>
          </cell>
          <cell r="D1136">
            <v>45425</v>
          </cell>
          <cell r="E1136" t="str">
            <v>AUD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00014356</v>
          </cell>
          <cell r="B1137" t="str">
            <v>Weldrake Ngaire</v>
          </cell>
          <cell r="C1137" t="str">
            <v>TCR Accum Notational Pkge</v>
          </cell>
          <cell r="D1137">
            <v>68640</v>
          </cell>
          <cell r="E1137" t="str">
            <v>AUD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00014355</v>
          </cell>
          <cell r="B1138" t="str">
            <v>Boehm Rebecca</v>
          </cell>
          <cell r="C1138" t="str">
            <v>TCR Accum Notational Pkge</v>
          </cell>
          <cell r="D1138">
            <v>51915</v>
          </cell>
          <cell r="E1138" t="str">
            <v>AUD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00014364</v>
          </cell>
          <cell r="B1139" t="str">
            <v>Gavin Laura</v>
          </cell>
          <cell r="C1139" t="str">
            <v>TCR Accum Notational Pkge</v>
          </cell>
          <cell r="D1139">
            <v>45368</v>
          </cell>
          <cell r="E1139" t="str">
            <v>AUD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00014363</v>
          </cell>
          <cell r="B1140" t="str">
            <v>Prodanovski Menka</v>
          </cell>
          <cell r="C1140" t="str">
            <v>TCR Accum Notational Pkge</v>
          </cell>
          <cell r="D1140">
            <v>43004</v>
          </cell>
          <cell r="E1140" t="str">
            <v>AUD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00014362</v>
          </cell>
          <cell r="B1141" t="str">
            <v>Stankowski Carla</v>
          </cell>
          <cell r="C1141" t="str">
            <v>TCR Accum Notational Pkge</v>
          </cell>
          <cell r="D1141">
            <v>48230</v>
          </cell>
          <cell r="E1141" t="str">
            <v>AUD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00014361</v>
          </cell>
          <cell r="B1142" t="str">
            <v>Bell Emma</v>
          </cell>
          <cell r="C1142" t="str">
            <v>TCR Accum Notational Pkge</v>
          </cell>
          <cell r="D1142">
            <v>77718</v>
          </cell>
          <cell r="E1142" t="str">
            <v>AUD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00014360</v>
          </cell>
          <cell r="B1143" t="str">
            <v>Hodges Darren</v>
          </cell>
          <cell r="C1143" t="str">
            <v>TCR Accum Notational Pkge</v>
          </cell>
          <cell r="D1143">
            <v>90525</v>
          </cell>
          <cell r="E1143" t="str">
            <v>AUD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00014369</v>
          </cell>
          <cell r="B1144" t="str">
            <v>Hourani Lina</v>
          </cell>
          <cell r="C1144" t="str">
            <v>TCR Accum Notational Pkge</v>
          </cell>
          <cell r="D1144">
            <v>48230</v>
          </cell>
          <cell r="E1144" t="str">
            <v>AUD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00014368</v>
          </cell>
          <cell r="B1145" t="str">
            <v>Griffiths Amy</v>
          </cell>
          <cell r="C1145" t="str">
            <v>TCR Accum Notational Pkge</v>
          </cell>
          <cell r="D1145">
            <v>42800</v>
          </cell>
          <cell r="E1145" t="str">
            <v>AUD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00014367</v>
          </cell>
          <cell r="B1146" t="str">
            <v>Harvey Sandra</v>
          </cell>
          <cell r="C1146" t="str">
            <v>TCR Accum Notational Pkge</v>
          </cell>
          <cell r="D1146">
            <v>44520</v>
          </cell>
          <cell r="E1146" t="str">
            <v>AUD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00014366</v>
          </cell>
          <cell r="B1147" t="str">
            <v>Myhre Kristian</v>
          </cell>
          <cell r="C1147" t="str">
            <v>TCR Accum Notational Pkge</v>
          </cell>
          <cell r="D1147">
            <v>133125</v>
          </cell>
          <cell r="E1147" t="str">
            <v>AUD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00014365</v>
          </cell>
          <cell r="B1148" t="str">
            <v>Owens-Smith Valerie</v>
          </cell>
          <cell r="C1148" t="str">
            <v>TCR Accum Notational Pkge</v>
          </cell>
          <cell r="D1148">
            <v>48192</v>
          </cell>
          <cell r="E1148" t="str">
            <v>AUD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00014375</v>
          </cell>
          <cell r="B1149" t="str">
            <v>Matzke Andreas</v>
          </cell>
          <cell r="C1149" t="str">
            <v>TCR Accum Notational Pkge</v>
          </cell>
          <cell r="D1149">
            <v>44940</v>
          </cell>
          <cell r="E1149" t="str">
            <v>AUD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00014373</v>
          </cell>
          <cell r="B1150" t="str">
            <v>Pool Cathryn</v>
          </cell>
          <cell r="C1150" t="str">
            <v>TCR Accum Notational Pkge</v>
          </cell>
          <cell r="D1150">
            <v>44520</v>
          </cell>
          <cell r="E1150" t="str">
            <v>AUD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00014372</v>
          </cell>
          <cell r="B1151" t="str">
            <v>Jones Rachael</v>
          </cell>
          <cell r="C1151" t="str">
            <v>TCR Accum Notational Pkge</v>
          </cell>
          <cell r="D1151">
            <v>43004</v>
          </cell>
          <cell r="E1151" t="str">
            <v>AUD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00014371</v>
          </cell>
          <cell r="B1152" t="str">
            <v>McCluer Gale</v>
          </cell>
          <cell r="C1152" t="str">
            <v>TCR Accum Notational Pkge</v>
          </cell>
          <cell r="D1152">
            <v>43831</v>
          </cell>
          <cell r="E1152" t="str">
            <v>AUD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00014370</v>
          </cell>
          <cell r="B1153" t="str">
            <v>Smith Anthony</v>
          </cell>
          <cell r="C1153" t="str">
            <v>TCR Accum Notational Pkge</v>
          </cell>
          <cell r="D1153">
            <v>42640</v>
          </cell>
          <cell r="E1153" t="str">
            <v>AUD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00014382</v>
          </cell>
          <cell r="B1154" t="str">
            <v>Andrews Geoffrey</v>
          </cell>
          <cell r="C1154" t="str">
            <v>TCR Accum Notational Pkge</v>
          </cell>
          <cell r="D1154">
            <v>43831</v>
          </cell>
          <cell r="E1154" t="str">
            <v>AUD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00014381</v>
          </cell>
          <cell r="B1155" t="str">
            <v>Condo Adriano</v>
          </cell>
          <cell r="C1155" t="str">
            <v>TCR Accum Notational Pkge</v>
          </cell>
          <cell r="D1155">
            <v>43004</v>
          </cell>
          <cell r="E1155" t="str">
            <v>AUD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00014380</v>
          </cell>
          <cell r="B1156" t="str">
            <v>Rizzi Debra</v>
          </cell>
          <cell r="C1156" t="str">
            <v>TCR Accum Notational Pkge</v>
          </cell>
          <cell r="D1156">
            <v>76863</v>
          </cell>
          <cell r="E1156" t="str">
            <v>AUD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00014379</v>
          </cell>
          <cell r="B1157" t="str">
            <v>Rundle Wendi</v>
          </cell>
          <cell r="C1157" t="str">
            <v>TCR Accum Notational Pkge</v>
          </cell>
          <cell r="D1157">
            <v>45428</v>
          </cell>
          <cell r="E1157" t="str">
            <v>AUD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00014376</v>
          </cell>
          <cell r="B1158" t="str">
            <v>Graves Richard</v>
          </cell>
          <cell r="C1158" t="str">
            <v>TCR Accum Notational Pkge</v>
          </cell>
          <cell r="D1158">
            <v>44520</v>
          </cell>
          <cell r="E1158" t="str">
            <v>AUD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00014388</v>
          </cell>
          <cell r="B1159" t="str">
            <v>Maclachlan Gemma</v>
          </cell>
          <cell r="C1159" t="str">
            <v>TCR Accum Notational Pkge</v>
          </cell>
          <cell r="D1159">
            <v>43831</v>
          </cell>
          <cell r="E1159" t="str">
            <v>AUD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00014386</v>
          </cell>
          <cell r="B1160" t="str">
            <v>Smith Rachael</v>
          </cell>
          <cell r="C1160" t="str">
            <v>TCR Accum Notational Pkge</v>
          </cell>
          <cell r="D1160">
            <v>71994</v>
          </cell>
          <cell r="E1160" t="str">
            <v>AUD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00014385</v>
          </cell>
          <cell r="B1161" t="str">
            <v>Miller Christopher</v>
          </cell>
          <cell r="C1161" t="str">
            <v>TCR Accum Notational Pkge</v>
          </cell>
          <cell r="D1161">
            <v>42640</v>
          </cell>
          <cell r="E1161" t="str">
            <v>AUD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00014384</v>
          </cell>
          <cell r="B1162" t="str">
            <v>Mahardhika Ronny</v>
          </cell>
          <cell r="C1162" t="str">
            <v>TCR Accum Notational Pkge</v>
          </cell>
          <cell r="D1162">
            <v>47672</v>
          </cell>
          <cell r="E1162" t="str">
            <v>AUD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00014383</v>
          </cell>
          <cell r="B1163" t="str">
            <v>Nyew Lee Peng</v>
          </cell>
          <cell r="C1163" t="str">
            <v>TCR Accum Notational Pkge</v>
          </cell>
          <cell r="D1163">
            <v>48230</v>
          </cell>
          <cell r="E1163" t="str">
            <v>AUD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00014394</v>
          </cell>
          <cell r="B1164" t="str">
            <v>Cresswell Raymond</v>
          </cell>
          <cell r="C1164" t="str">
            <v>TCR Accum Notational Pkge</v>
          </cell>
          <cell r="D1164">
            <v>43460</v>
          </cell>
          <cell r="E1164" t="str">
            <v>AUD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00014393</v>
          </cell>
          <cell r="B1165" t="str">
            <v>Lawrence Melinda</v>
          </cell>
          <cell r="C1165" t="str">
            <v>TCR Accum Notational Pkge</v>
          </cell>
          <cell r="D1165">
            <v>44520</v>
          </cell>
          <cell r="E1165" t="str">
            <v>AUD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00014391</v>
          </cell>
          <cell r="B1166" t="str">
            <v>Reid Stanley</v>
          </cell>
          <cell r="C1166" t="str">
            <v>TCR Accum Notational Pkge</v>
          </cell>
          <cell r="D1166">
            <v>133750</v>
          </cell>
          <cell r="E1166" t="str">
            <v>AUD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00014390</v>
          </cell>
          <cell r="B1167" t="str">
            <v>Smith Kelly</v>
          </cell>
          <cell r="C1167" t="str">
            <v>TCR Accum Notational Pkge</v>
          </cell>
          <cell r="D1167">
            <v>48230</v>
          </cell>
          <cell r="E1167" t="str">
            <v>AUD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00014389</v>
          </cell>
          <cell r="B1168" t="str">
            <v>Rattray Gillian</v>
          </cell>
          <cell r="C1168" t="str">
            <v>TCR Accum Notational Pkge</v>
          </cell>
          <cell r="D1168">
            <v>38480</v>
          </cell>
          <cell r="E1168" t="str">
            <v>AUD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00014399</v>
          </cell>
          <cell r="B1169" t="str">
            <v>Ferrante Adrian</v>
          </cell>
          <cell r="C1169" t="str">
            <v>TCR Accum Notational Pkge</v>
          </cell>
          <cell r="D1169">
            <v>42640</v>
          </cell>
          <cell r="E1169" t="str">
            <v>AUD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00014398</v>
          </cell>
          <cell r="B1170" t="str">
            <v>Rowlands Joanna</v>
          </cell>
          <cell r="C1170" t="str">
            <v>TCR Accum Notational Pkge</v>
          </cell>
          <cell r="D1170">
            <v>82147</v>
          </cell>
          <cell r="E1170" t="str">
            <v>AUD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00014397</v>
          </cell>
          <cell r="B1171" t="str">
            <v>Stevens Andrew</v>
          </cell>
          <cell r="C1171" t="str">
            <v>TCR Accum Notational Pkge</v>
          </cell>
          <cell r="D1171">
            <v>81510</v>
          </cell>
          <cell r="E1171" t="str">
            <v>AUD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00014396</v>
          </cell>
          <cell r="B1172" t="str">
            <v>Wood Pamela</v>
          </cell>
          <cell r="C1172" t="str">
            <v>TCR Accum Notational Pkge</v>
          </cell>
          <cell r="D1172">
            <v>43460</v>
          </cell>
          <cell r="E1172" t="str">
            <v>AUD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00014395</v>
          </cell>
          <cell r="B1173" t="str">
            <v>Weber Catherine</v>
          </cell>
          <cell r="C1173" t="str">
            <v>TCR Accum Notational Pkge</v>
          </cell>
          <cell r="D1173">
            <v>43831</v>
          </cell>
          <cell r="E1173" t="str">
            <v>AUD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00014407</v>
          </cell>
          <cell r="B1174" t="str">
            <v>Penberthy Amanda</v>
          </cell>
          <cell r="C1174" t="str">
            <v>TCR Accum Notational Pkge</v>
          </cell>
          <cell r="D1174">
            <v>41870</v>
          </cell>
          <cell r="E1174" t="str">
            <v>AUD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00014406</v>
          </cell>
          <cell r="B1175" t="str">
            <v>Page Anthony</v>
          </cell>
          <cell r="C1175" t="str">
            <v>TCR Accum Notational Pkge</v>
          </cell>
          <cell r="D1175">
            <v>103000</v>
          </cell>
          <cell r="E1175" t="str">
            <v>AUD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00014405</v>
          </cell>
          <cell r="B1176" t="str">
            <v>Jolley Sherridan</v>
          </cell>
          <cell r="C1176" t="str">
            <v>TCR Accum Notational Pkge</v>
          </cell>
          <cell r="D1176">
            <v>56680</v>
          </cell>
          <cell r="E1176" t="str">
            <v>AUD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00014403</v>
          </cell>
          <cell r="B1177" t="str">
            <v>Teroi Rachel</v>
          </cell>
          <cell r="C1177" t="str">
            <v>TCR Accum Notational Pkge</v>
          </cell>
          <cell r="D1177">
            <v>42640</v>
          </cell>
          <cell r="E1177" t="str">
            <v>AUD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00014400</v>
          </cell>
          <cell r="B1178" t="str">
            <v>Clutterbuck Nicole</v>
          </cell>
          <cell r="C1178" t="str">
            <v>TCR Accum Notational Pkge</v>
          </cell>
          <cell r="D1178">
            <v>43460</v>
          </cell>
          <cell r="E1178" t="str">
            <v>AUD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00014412</v>
          </cell>
          <cell r="B1179" t="str">
            <v>Haria Bhavesh</v>
          </cell>
          <cell r="C1179" t="str">
            <v>TCR Accum Notational Pkge</v>
          </cell>
          <cell r="D1179">
            <v>63600</v>
          </cell>
          <cell r="E1179" t="str">
            <v>AUD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00014411</v>
          </cell>
          <cell r="B1180" t="str">
            <v>Bartlett Amanda</v>
          </cell>
          <cell r="C1180" t="str">
            <v>TCR Accum Notational Pkge</v>
          </cell>
          <cell r="D1180">
            <v>38000</v>
          </cell>
          <cell r="E1180" t="str">
            <v>AUD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00014410</v>
          </cell>
          <cell r="B1181" t="str">
            <v>Rogers Robert</v>
          </cell>
          <cell r="C1181" t="str">
            <v>TCR Accum Notational Pkge</v>
          </cell>
          <cell r="D1181">
            <v>39500</v>
          </cell>
          <cell r="E1181" t="str">
            <v>AUD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00014409</v>
          </cell>
          <cell r="B1182" t="str">
            <v>Sutton Raun</v>
          </cell>
          <cell r="C1182" t="str">
            <v>TCR Accum Notational Pkge</v>
          </cell>
          <cell r="D1182">
            <v>41870</v>
          </cell>
          <cell r="E1182" t="str">
            <v>AUD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00014408</v>
          </cell>
          <cell r="B1183" t="str">
            <v>Andrews Patricia</v>
          </cell>
          <cell r="C1183" t="str">
            <v>TCR Accum Notational Pkge</v>
          </cell>
          <cell r="D1183">
            <v>38000</v>
          </cell>
          <cell r="E1183" t="str">
            <v>AUD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00014417</v>
          </cell>
          <cell r="B1184" t="str">
            <v>Bates Ralph</v>
          </cell>
          <cell r="C1184" t="str">
            <v>TCR Accum Notational Pkge</v>
          </cell>
          <cell r="D1184">
            <v>150000</v>
          </cell>
          <cell r="E1184" t="str">
            <v>AUD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00014416</v>
          </cell>
          <cell r="B1185" t="str">
            <v>Galati Jacqueline</v>
          </cell>
          <cell r="C1185" t="str">
            <v>TCR Accum Notational Pkge</v>
          </cell>
          <cell r="D1185">
            <v>38000</v>
          </cell>
          <cell r="E1185" t="str">
            <v>AUD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00014415</v>
          </cell>
          <cell r="B1186" t="str">
            <v>McKinnon Mark</v>
          </cell>
          <cell r="C1186" t="str">
            <v>TCR Accum Notational Pkge</v>
          </cell>
          <cell r="D1186">
            <v>107500</v>
          </cell>
          <cell r="E1186" t="str">
            <v>AUD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00014414</v>
          </cell>
          <cell r="B1187" t="str">
            <v>Allpress Steven</v>
          </cell>
          <cell r="C1187" t="str">
            <v>TCR Accum Notational Pkge</v>
          </cell>
          <cell r="D1187">
            <v>39500</v>
          </cell>
          <cell r="E1187" t="str">
            <v>AUD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00014413</v>
          </cell>
          <cell r="B1188" t="str">
            <v>McDonagh Christopher</v>
          </cell>
          <cell r="C1188" t="str">
            <v>TCR Accum Notational Pkge</v>
          </cell>
          <cell r="D1188">
            <v>63900</v>
          </cell>
          <cell r="E1188" t="str">
            <v>AUD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00014422</v>
          </cell>
          <cell r="B1189" t="str">
            <v>Wilkinson Diane</v>
          </cell>
          <cell r="C1189" t="str">
            <v>TCR Accum Notational Pkge</v>
          </cell>
          <cell r="D1189">
            <v>38000</v>
          </cell>
          <cell r="E1189" t="str">
            <v>AUD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00014421</v>
          </cell>
          <cell r="B1190" t="str">
            <v>Gillespie Jennifer</v>
          </cell>
          <cell r="C1190" t="str">
            <v>TCR Accum Notational Pkge</v>
          </cell>
          <cell r="D1190">
            <v>38000</v>
          </cell>
          <cell r="E1190" t="str">
            <v>AUD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00014420</v>
          </cell>
          <cell r="B1191" t="str">
            <v>Purcell Daniel</v>
          </cell>
          <cell r="C1191" t="str">
            <v>TCR Accum Notational Pkge</v>
          </cell>
          <cell r="D1191">
            <v>38000</v>
          </cell>
          <cell r="E1191" t="str">
            <v>AUD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00014419</v>
          </cell>
          <cell r="B1192" t="str">
            <v>Ovenden Louise</v>
          </cell>
          <cell r="C1192" t="str">
            <v>TCR Accum Notational Pkge</v>
          </cell>
          <cell r="D1192">
            <v>38000</v>
          </cell>
          <cell r="E1192" t="str">
            <v>AUD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00014418</v>
          </cell>
          <cell r="B1193" t="str">
            <v>Folley Nicolette</v>
          </cell>
          <cell r="C1193" t="str">
            <v>TCR Accum Notational Pkge</v>
          </cell>
          <cell r="D1193">
            <v>38000</v>
          </cell>
          <cell r="E1193" t="str">
            <v>AUD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00014427</v>
          </cell>
          <cell r="B1194" t="str">
            <v>Burke Barbara</v>
          </cell>
          <cell r="C1194" t="str">
            <v>TCR Accum Notational Pkge</v>
          </cell>
          <cell r="D1194">
            <v>38000</v>
          </cell>
          <cell r="E1194" t="str">
            <v>AUD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00014426</v>
          </cell>
          <cell r="B1195" t="str">
            <v>Olsson Daniel</v>
          </cell>
          <cell r="C1195" t="str">
            <v>TCR Accum Notational Pkge</v>
          </cell>
          <cell r="D1195">
            <v>38000</v>
          </cell>
          <cell r="E1195" t="str">
            <v>AUD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00014425</v>
          </cell>
          <cell r="B1196" t="str">
            <v>Start Elizabeth</v>
          </cell>
          <cell r="C1196" t="str">
            <v>TCR Accum Notational Pkge</v>
          </cell>
          <cell r="D1196">
            <v>38000</v>
          </cell>
          <cell r="E1196" t="str">
            <v>AUD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00014424</v>
          </cell>
          <cell r="B1197" t="str">
            <v>McKenzie Andrew</v>
          </cell>
          <cell r="C1197" t="str">
            <v>TCR Accum Notational Pkge</v>
          </cell>
          <cell r="D1197">
            <v>38000</v>
          </cell>
          <cell r="E1197" t="str">
            <v>AUD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00014423</v>
          </cell>
          <cell r="B1198" t="str">
            <v>McLaren Caren</v>
          </cell>
          <cell r="C1198" t="str">
            <v>TCR Accum Notational Pkge</v>
          </cell>
          <cell r="D1198">
            <v>87500</v>
          </cell>
          <cell r="E1198" t="str">
            <v>AUD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00014432</v>
          </cell>
          <cell r="B1199" t="str">
            <v>Emmens Linda</v>
          </cell>
          <cell r="C1199" t="str">
            <v>TCR Accum Notational Pkge</v>
          </cell>
          <cell r="D1199">
            <v>70000</v>
          </cell>
          <cell r="E1199" t="str">
            <v>AUD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00014431</v>
          </cell>
          <cell r="B1200" t="str">
            <v>Harris Mark</v>
          </cell>
          <cell r="C1200" t="str">
            <v>TCR Accum Notational Pkge</v>
          </cell>
          <cell r="D1200">
            <v>73000</v>
          </cell>
          <cell r="E1200" t="str">
            <v>AUD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00014430</v>
          </cell>
          <cell r="B1201" t="str">
            <v>Tuioti Lolina-Kay</v>
          </cell>
          <cell r="C1201" t="str">
            <v>TCR Accum Notational Pkge</v>
          </cell>
          <cell r="D1201">
            <v>38000</v>
          </cell>
          <cell r="E1201" t="str">
            <v>AUD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00014429</v>
          </cell>
          <cell r="B1202" t="str">
            <v>McDonald Jacqueline</v>
          </cell>
          <cell r="C1202" t="str">
            <v>TCR Accum Notational Pkge</v>
          </cell>
          <cell r="D1202">
            <v>45637</v>
          </cell>
          <cell r="E1202" t="str">
            <v>AUD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00014428</v>
          </cell>
          <cell r="B1203" t="str">
            <v>Hudson Jadwiga</v>
          </cell>
          <cell r="C1203" t="str">
            <v>TCR Accum Notational Pkge</v>
          </cell>
          <cell r="D1203">
            <v>39950</v>
          </cell>
          <cell r="E1203" t="str">
            <v>AUD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00014439</v>
          </cell>
          <cell r="B1204" t="str">
            <v>Philogene Marie</v>
          </cell>
          <cell r="C1204" t="str">
            <v>TCR Accum Notational Pkge</v>
          </cell>
          <cell r="D1204">
            <v>85000</v>
          </cell>
          <cell r="E1204" t="str">
            <v>AUD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00014439</v>
          </cell>
          <cell r="B1205" t="str">
            <v>Philogene Marie</v>
          </cell>
          <cell r="C1205" t="str">
            <v>TCR Reportable</v>
          </cell>
          <cell r="D1205">
            <v>85000</v>
          </cell>
          <cell r="E1205" t="str">
            <v>AUD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00014437</v>
          </cell>
          <cell r="B1206" t="str">
            <v>Edwards Louren</v>
          </cell>
          <cell r="C1206" t="str">
            <v>TCR Accum Notational Pkge</v>
          </cell>
          <cell r="D1206">
            <v>152600</v>
          </cell>
          <cell r="E1206" t="str">
            <v>AUD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00014437</v>
          </cell>
          <cell r="B1207" t="str">
            <v>Edwards Louren</v>
          </cell>
          <cell r="C1207" t="str">
            <v>TCR Reportable</v>
          </cell>
          <cell r="D1207">
            <v>152600</v>
          </cell>
          <cell r="E1207" t="str">
            <v>AUD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00014436</v>
          </cell>
          <cell r="B1208" t="str">
            <v>Kevat Nilesh</v>
          </cell>
          <cell r="C1208" t="str">
            <v>TCR Accum Notational Pkge</v>
          </cell>
          <cell r="D1208">
            <v>145000</v>
          </cell>
          <cell r="E1208" t="str">
            <v>AUD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00014435</v>
          </cell>
          <cell r="B1209" t="str">
            <v>Whitney Jayne</v>
          </cell>
          <cell r="C1209" t="str">
            <v>TCR Accum Notational Pkge</v>
          </cell>
          <cell r="D1209">
            <v>270000</v>
          </cell>
          <cell r="E1209" t="str">
            <v>AUD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00014434</v>
          </cell>
          <cell r="B1210" t="str">
            <v>West Elijah</v>
          </cell>
          <cell r="C1210" t="str">
            <v>TCR Accum Notational Pkge</v>
          </cell>
          <cell r="D1210">
            <v>38000</v>
          </cell>
          <cell r="E1210" t="str">
            <v>AUD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00014456</v>
          </cell>
          <cell r="B1211" t="str">
            <v>Collis Bradley</v>
          </cell>
          <cell r="C1211" t="str">
            <v>TCR Accum Notational Pkge</v>
          </cell>
          <cell r="D1211">
            <v>65000</v>
          </cell>
          <cell r="E1211" t="str">
            <v>AUD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00014455</v>
          </cell>
          <cell r="B1212" t="str">
            <v>Hunt Shaun</v>
          </cell>
          <cell r="C1212" t="str">
            <v>TCR Accum Notational Pkge</v>
          </cell>
          <cell r="D1212">
            <v>66924</v>
          </cell>
          <cell r="E1212" t="str">
            <v>AUD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00014454</v>
          </cell>
          <cell r="B1213" t="str">
            <v>Brunning Kirsty</v>
          </cell>
          <cell r="C1213" t="str">
            <v>TCR Accum Notational Pkge</v>
          </cell>
          <cell r="D1213">
            <v>65000</v>
          </cell>
          <cell r="E1213" t="str">
            <v>AUD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00014450</v>
          </cell>
          <cell r="B1214" t="str">
            <v>Gillespie Matthew</v>
          </cell>
          <cell r="C1214" t="str">
            <v>TCR Accum Notational Pkge</v>
          </cell>
          <cell r="D1214">
            <v>95000</v>
          </cell>
          <cell r="E1214" t="str">
            <v>AUD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00014448</v>
          </cell>
          <cell r="B1215" t="str">
            <v>Pigdon Lori</v>
          </cell>
          <cell r="C1215" t="str">
            <v>TCR Accum Notational Pkge</v>
          </cell>
          <cell r="D1215">
            <v>95000</v>
          </cell>
          <cell r="E1215" t="str">
            <v>AUD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00014448</v>
          </cell>
          <cell r="B1216" t="str">
            <v>Pigdon Lori</v>
          </cell>
          <cell r="C1216" t="str">
            <v>TCR Reportable</v>
          </cell>
          <cell r="D1216">
            <v>95000</v>
          </cell>
          <cell r="E1216" t="str">
            <v>AUD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00014466</v>
          </cell>
          <cell r="B1217" t="str">
            <v>Badger Chris</v>
          </cell>
          <cell r="C1217" t="str">
            <v>TCR Accum Notational Pkge</v>
          </cell>
          <cell r="D1217">
            <v>350000</v>
          </cell>
          <cell r="E1217" t="str">
            <v>AUD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00014462</v>
          </cell>
          <cell r="B1218" t="str">
            <v>Oza Chirayu</v>
          </cell>
          <cell r="C1218" t="str">
            <v>TCR Accum Notational Pkge</v>
          </cell>
          <cell r="D1218">
            <v>39490</v>
          </cell>
          <cell r="E1218" t="str">
            <v>AUD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00014462</v>
          </cell>
          <cell r="B1219" t="str">
            <v>Oza Chirayu</v>
          </cell>
          <cell r="C1219" t="str">
            <v>TCR Reportable</v>
          </cell>
          <cell r="D1219">
            <v>39490</v>
          </cell>
          <cell r="E1219" t="str">
            <v>AUD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00014461</v>
          </cell>
          <cell r="B1220" t="str">
            <v>Murn Graeme</v>
          </cell>
          <cell r="C1220" t="str">
            <v>TCR Accum Notational Pkge</v>
          </cell>
          <cell r="D1220">
            <v>250000</v>
          </cell>
          <cell r="E1220" t="str">
            <v>AUD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00014460</v>
          </cell>
          <cell r="B1221" t="str">
            <v>Dorse Daniel</v>
          </cell>
          <cell r="C1221" t="str">
            <v>TCR Accum Notational Pkge</v>
          </cell>
          <cell r="D1221">
            <v>290000</v>
          </cell>
          <cell r="E1221" t="str">
            <v>AUD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00014459</v>
          </cell>
          <cell r="B1222" t="str">
            <v>Ford Tina</v>
          </cell>
          <cell r="C1222" t="str">
            <v>TCR Accum Notational Pkge</v>
          </cell>
          <cell r="D1222">
            <v>60836</v>
          </cell>
          <cell r="E1222" t="str">
            <v>AUD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00014486</v>
          </cell>
          <cell r="B1223" t="str">
            <v>Kujovic Radomir</v>
          </cell>
          <cell r="C1223" t="str">
            <v>TCR Accum Notational Pkge</v>
          </cell>
          <cell r="D1223">
            <v>135000</v>
          </cell>
          <cell r="E1223" t="str">
            <v>AUD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00014486</v>
          </cell>
          <cell r="B1224" t="str">
            <v>Kujovic Radomir</v>
          </cell>
          <cell r="C1224" t="str">
            <v>TCR Reportable</v>
          </cell>
          <cell r="D1224">
            <v>135000</v>
          </cell>
          <cell r="E1224" t="str">
            <v>AUD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00014485</v>
          </cell>
          <cell r="B1225" t="str">
            <v>Perera Roshani</v>
          </cell>
          <cell r="C1225" t="str">
            <v>TCR Accum Notational Pkge</v>
          </cell>
          <cell r="D1225">
            <v>120000</v>
          </cell>
          <cell r="E1225" t="str">
            <v>AUD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00014485</v>
          </cell>
          <cell r="B1226" t="str">
            <v>Perera Roshani</v>
          </cell>
          <cell r="C1226" t="str">
            <v>TCR Reportable</v>
          </cell>
          <cell r="D1226">
            <v>120000</v>
          </cell>
          <cell r="E1226" t="str">
            <v>AUD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00014484</v>
          </cell>
          <cell r="B1227" t="str">
            <v>Brown Christopher</v>
          </cell>
          <cell r="C1227" t="str">
            <v>TCR Accum Notational Pkge</v>
          </cell>
          <cell r="D1227">
            <v>240000</v>
          </cell>
          <cell r="E1227" t="str">
            <v>AUD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00014484</v>
          </cell>
          <cell r="B1228" t="str">
            <v>Brown Christopher</v>
          </cell>
          <cell r="C1228" t="str">
            <v>TCR Reportable</v>
          </cell>
          <cell r="D1228">
            <v>240000</v>
          </cell>
          <cell r="E1228" t="str">
            <v>AUD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00014483</v>
          </cell>
          <cell r="B1229" t="str">
            <v>Hodgson Douglas</v>
          </cell>
          <cell r="C1229" t="str">
            <v>TCR Accum Notational Pkge</v>
          </cell>
          <cell r="D1229">
            <v>200000</v>
          </cell>
          <cell r="E1229" t="str">
            <v>AUD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00014478</v>
          </cell>
          <cell r="B1230" t="str">
            <v>Bedford Francis</v>
          </cell>
          <cell r="C1230" t="str">
            <v>TCR Accum Notational Pkge</v>
          </cell>
          <cell r="D1230">
            <v>81000</v>
          </cell>
          <cell r="E1230" t="str">
            <v>AUD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00014515</v>
          </cell>
          <cell r="B1231" t="str">
            <v>Blyth Cindianne</v>
          </cell>
          <cell r="C1231" t="str">
            <v>TCR Accum Notational Pkge</v>
          </cell>
          <cell r="D1231">
            <v>70000</v>
          </cell>
          <cell r="E1231" t="str">
            <v>AUD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00014514</v>
          </cell>
          <cell r="B1232" t="str">
            <v>Jackman Susan</v>
          </cell>
          <cell r="C1232" t="str">
            <v>TCR Accum Notational Pkge</v>
          </cell>
          <cell r="D1232">
            <v>145000</v>
          </cell>
          <cell r="E1232" t="str">
            <v>AUD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00014503</v>
          </cell>
          <cell r="B1233" t="str">
            <v>Dillon Terrence</v>
          </cell>
          <cell r="C1233" t="str">
            <v>TCR Accum Notational Pkge</v>
          </cell>
          <cell r="D1233">
            <v>87500</v>
          </cell>
          <cell r="E1233" t="str">
            <v>AUD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00014494</v>
          </cell>
          <cell r="B1234" t="str">
            <v>Barres Kathryn</v>
          </cell>
          <cell r="C1234" t="str">
            <v>TCR Accum Notational Pkge</v>
          </cell>
          <cell r="D1234">
            <v>57000</v>
          </cell>
          <cell r="E1234" t="str">
            <v>AUD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00014487</v>
          </cell>
          <cell r="B1235" t="str">
            <v>Gamble Sandra</v>
          </cell>
          <cell r="C1235" t="str">
            <v>TCR Accum Notational Pkge</v>
          </cell>
          <cell r="D1235">
            <v>300000</v>
          </cell>
          <cell r="E1235" t="str">
            <v>AUD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00014487</v>
          </cell>
          <cell r="B1236" t="str">
            <v>Gamble Sandra</v>
          </cell>
          <cell r="C1236" t="str">
            <v>TCR Reportable</v>
          </cell>
          <cell r="D1236">
            <v>300000</v>
          </cell>
          <cell r="E1236" t="str">
            <v>AUD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00014540</v>
          </cell>
          <cell r="B1237" t="str">
            <v>Summers Ian</v>
          </cell>
          <cell r="C1237" t="str">
            <v>TCR Accum Notational Pkge</v>
          </cell>
          <cell r="D1237">
            <v>59456</v>
          </cell>
          <cell r="E1237" t="str">
            <v>AUD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00014539</v>
          </cell>
          <cell r="B1238" t="str">
            <v>Thomson Bruce</v>
          </cell>
          <cell r="C1238" t="str">
            <v>TCR Accum Notational Pkge</v>
          </cell>
          <cell r="D1238">
            <v>62349</v>
          </cell>
          <cell r="E1238" t="str">
            <v>AUD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00014538</v>
          </cell>
          <cell r="B1239" t="str">
            <v>Hatcher Kim</v>
          </cell>
          <cell r="C1239" t="str">
            <v>TCR Accum Notational Pkge</v>
          </cell>
          <cell r="D1239">
            <v>59317</v>
          </cell>
          <cell r="E1239" t="str">
            <v>AUD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00014529</v>
          </cell>
          <cell r="B1240" t="str">
            <v>Hewitt Leigh</v>
          </cell>
          <cell r="C1240" t="str">
            <v>TCR Accum Notational Pkge</v>
          </cell>
          <cell r="D1240">
            <v>63000</v>
          </cell>
          <cell r="E1240" t="str">
            <v>AUD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00014525</v>
          </cell>
          <cell r="B1241" t="str">
            <v>Wooldridge Bruce</v>
          </cell>
          <cell r="C1241" t="str">
            <v>TCR Accum Notational Pkge</v>
          </cell>
          <cell r="D1241">
            <v>180000</v>
          </cell>
          <cell r="E1241" t="str">
            <v>AUD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00014549</v>
          </cell>
          <cell r="B1242" t="str">
            <v>Putnaerglis Melissa</v>
          </cell>
          <cell r="C1242" t="str">
            <v>TCR Accum Notational Pkge</v>
          </cell>
          <cell r="D1242">
            <v>39647</v>
          </cell>
          <cell r="E1242" t="str">
            <v>AUD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00014548</v>
          </cell>
          <cell r="B1243" t="str">
            <v>Chan Karen</v>
          </cell>
          <cell r="C1243" t="str">
            <v>TCR Accum Notational Pkge</v>
          </cell>
          <cell r="D1243">
            <v>76300</v>
          </cell>
          <cell r="E1243" t="str">
            <v>AUD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00014547</v>
          </cell>
          <cell r="B1244" t="str">
            <v>Osborne James</v>
          </cell>
          <cell r="C1244" t="str">
            <v>TCR Accum Notational Pkge</v>
          </cell>
          <cell r="D1244">
            <v>76300</v>
          </cell>
          <cell r="E1244" t="str">
            <v>AUD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00014545</v>
          </cell>
          <cell r="B1245" t="str">
            <v>Iacumin Lynette</v>
          </cell>
          <cell r="C1245" t="str">
            <v>TCR Accum Notational Pkge</v>
          </cell>
          <cell r="D1245">
            <v>290000</v>
          </cell>
          <cell r="E1245" t="str">
            <v>AUD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00014541</v>
          </cell>
          <cell r="B1246" t="str">
            <v>Ferguson Lennard</v>
          </cell>
          <cell r="C1246" t="str">
            <v>TCR Accum Notational Pkge</v>
          </cell>
          <cell r="D1246">
            <v>82609</v>
          </cell>
          <cell r="E1246" t="str">
            <v>AUD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00014596</v>
          </cell>
          <cell r="B1247" t="str">
            <v>Leung Yim</v>
          </cell>
          <cell r="C1247" t="str">
            <v>TCR Accum Notational Pkge</v>
          </cell>
          <cell r="D1247">
            <v>87500</v>
          </cell>
          <cell r="E1247" t="str">
            <v>AUD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00014567</v>
          </cell>
          <cell r="B1248" t="str">
            <v>Greenmount David</v>
          </cell>
          <cell r="C1248" t="str">
            <v>TCR Accum Notational Pkge</v>
          </cell>
          <cell r="D1248">
            <v>93600</v>
          </cell>
          <cell r="E1248" t="str">
            <v>AUD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00014566</v>
          </cell>
          <cell r="B1249" t="str">
            <v>Sell Kathryn</v>
          </cell>
          <cell r="C1249" t="str">
            <v>TCR Accum Notational Pkge</v>
          </cell>
          <cell r="D1249">
            <v>49220</v>
          </cell>
          <cell r="E1249" t="str">
            <v>AUD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00014557</v>
          </cell>
          <cell r="B1250" t="str">
            <v>Van Dort Leah</v>
          </cell>
          <cell r="C1250" t="str">
            <v>TCR Accum Notational Pkge</v>
          </cell>
          <cell r="D1250">
            <v>59420</v>
          </cell>
          <cell r="E1250" t="str">
            <v>AUD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00014550</v>
          </cell>
          <cell r="B1251" t="str">
            <v>Lehman Alistair</v>
          </cell>
          <cell r="C1251" t="str">
            <v>TCR Accum Notational Pkge</v>
          </cell>
          <cell r="D1251">
            <v>190000</v>
          </cell>
          <cell r="E1251" t="str">
            <v>AUD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00014603</v>
          </cell>
          <cell r="B1252" t="str">
            <v>Harry Geoffrey</v>
          </cell>
          <cell r="C1252" t="str">
            <v>TCR Accum Notational Pkge</v>
          </cell>
          <cell r="D1252">
            <v>270000</v>
          </cell>
          <cell r="E1252" t="str">
            <v>AUD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00014602</v>
          </cell>
          <cell r="B1253" t="str">
            <v>Stavretis Adam</v>
          </cell>
          <cell r="C1253" t="str">
            <v>TCR Accum Notational Pkge</v>
          </cell>
          <cell r="D1253">
            <v>74550</v>
          </cell>
          <cell r="E1253" t="str">
            <v>AUD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00014601</v>
          </cell>
          <cell r="B1254" t="str">
            <v>Kariyawasan Chintha</v>
          </cell>
          <cell r="C1254" t="str">
            <v>TCR Accum Notational Pkge</v>
          </cell>
          <cell r="D1254">
            <v>87500</v>
          </cell>
          <cell r="E1254" t="str">
            <v>AUD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00014600</v>
          </cell>
          <cell r="B1255" t="str">
            <v>Harris Lisa</v>
          </cell>
          <cell r="C1255" t="str">
            <v>TCR Accum Notational Pkge</v>
          </cell>
          <cell r="D1255">
            <v>85000</v>
          </cell>
          <cell r="E1255" t="str">
            <v>AUD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00014598</v>
          </cell>
          <cell r="B1256" t="str">
            <v>Sealey Michael</v>
          </cell>
          <cell r="C1256" t="str">
            <v>TCR Accum Notational Pkge</v>
          </cell>
          <cell r="D1256">
            <v>78500</v>
          </cell>
          <cell r="E1256" t="str">
            <v>AUD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00014620</v>
          </cell>
          <cell r="B1257" t="str">
            <v>Brodalka Conchita</v>
          </cell>
          <cell r="C1257" t="str">
            <v>TCR Accum Notational Pkge</v>
          </cell>
          <cell r="D1257">
            <v>98100</v>
          </cell>
          <cell r="E1257" t="str">
            <v>AUD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00014619</v>
          </cell>
          <cell r="B1258" t="str">
            <v>Mladenovic John</v>
          </cell>
          <cell r="C1258" t="str">
            <v>TCR Accum Notational Pkge</v>
          </cell>
          <cell r="D1258">
            <v>141700</v>
          </cell>
          <cell r="E1258" t="str">
            <v>AUD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00014618</v>
          </cell>
          <cell r="B1259" t="str">
            <v>Gillibrand Eileen</v>
          </cell>
          <cell r="C1259" t="str">
            <v>TCR Accum Notational Pkge</v>
          </cell>
          <cell r="D1259">
            <v>44000</v>
          </cell>
          <cell r="E1259" t="str">
            <v>AUD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00014614</v>
          </cell>
          <cell r="B1260" t="str">
            <v>Campbell Dale</v>
          </cell>
          <cell r="C1260" t="str">
            <v>TCR Accum Notational Pkge</v>
          </cell>
          <cell r="D1260">
            <v>260000</v>
          </cell>
          <cell r="E1260" t="str">
            <v>AUD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00014607</v>
          </cell>
          <cell r="B1261" t="str">
            <v>Kampl Andrew</v>
          </cell>
          <cell r="C1261" t="str">
            <v>TCR Reportable</v>
          </cell>
          <cell r="D1261">
            <v>62988.483999999997</v>
          </cell>
          <cell r="E1261" t="str">
            <v>AUD5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00014628</v>
          </cell>
          <cell r="B1262" t="str">
            <v>Khan Rukhsana</v>
          </cell>
          <cell r="C1262" t="str">
            <v>TCR Accum Notational Pkge</v>
          </cell>
          <cell r="D1262">
            <v>75848</v>
          </cell>
          <cell r="E1262" t="str">
            <v>AUD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00014626</v>
          </cell>
          <cell r="B1263" t="str">
            <v>Jakovljevic Katerina</v>
          </cell>
          <cell r="C1263" t="str">
            <v>TCR Accum Notational Pkge</v>
          </cell>
          <cell r="D1263">
            <v>75000</v>
          </cell>
          <cell r="E1263" t="str">
            <v>AUD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00014625</v>
          </cell>
          <cell r="B1264" t="str">
            <v>Jorgensen David</v>
          </cell>
          <cell r="C1264" t="str">
            <v>TCR Accum Notational Pkge</v>
          </cell>
          <cell r="D1264">
            <v>73000</v>
          </cell>
          <cell r="E1264" t="str">
            <v>AUD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00014624</v>
          </cell>
          <cell r="B1265" t="str">
            <v>Sorrell Maxine</v>
          </cell>
          <cell r="C1265" t="str">
            <v>TCR Accum Notational Pkge</v>
          </cell>
          <cell r="D1265">
            <v>67000</v>
          </cell>
          <cell r="E1265" t="str">
            <v>AUD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00014621</v>
          </cell>
          <cell r="B1266" t="str">
            <v>Vinciguerra Alyson</v>
          </cell>
          <cell r="C1266" t="str">
            <v>TCR Accum Notational Pkge</v>
          </cell>
          <cell r="D1266">
            <v>143880</v>
          </cell>
          <cell r="E1266" t="str">
            <v>AUD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00014637</v>
          </cell>
          <cell r="B1267" t="str">
            <v>Gardner Brian</v>
          </cell>
          <cell r="C1267" t="str">
            <v>TCR Accum Notational Pkge</v>
          </cell>
          <cell r="D1267">
            <v>61471</v>
          </cell>
          <cell r="E1267" t="str">
            <v>AUD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00014636</v>
          </cell>
          <cell r="B1268" t="str">
            <v>Louw Alfred</v>
          </cell>
          <cell r="C1268" t="str">
            <v>TCR Accum Notational Pkge</v>
          </cell>
          <cell r="D1268">
            <v>59317</v>
          </cell>
          <cell r="E1268" t="str">
            <v>AUD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00014631</v>
          </cell>
          <cell r="B1269" t="str">
            <v>Bruce Laurence</v>
          </cell>
          <cell r="C1269" t="str">
            <v>TCR Accum Notational Pkge</v>
          </cell>
          <cell r="D1269">
            <v>42200</v>
          </cell>
          <cell r="E1269" t="str">
            <v>AUD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00014630</v>
          </cell>
          <cell r="B1270" t="str">
            <v>Simpson Julie</v>
          </cell>
          <cell r="C1270" t="str">
            <v>TCR Accum Notational Pkge</v>
          </cell>
          <cell r="D1270">
            <v>42200</v>
          </cell>
          <cell r="E1270" t="str">
            <v>AUD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00014629</v>
          </cell>
          <cell r="B1271" t="str">
            <v>Tihore Katrina</v>
          </cell>
          <cell r="C1271" t="str">
            <v>TCR Accum Notational Pkge</v>
          </cell>
          <cell r="D1271">
            <v>42200</v>
          </cell>
          <cell r="E1271" t="str">
            <v>AUD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00014653</v>
          </cell>
          <cell r="B1272" t="str">
            <v>Kelly Belinda</v>
          </cell>
          <cell r="C1272" t="str">
            <v>TCR Accum Notational Pkge</v>
          </cell>
          <cell r="D1272">
            <v>97000</v>
          </cell>
          <cell r="E1272" t="str">
            <v>AUD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00014647</v>
          </cell>
          <cell r="B1273" t="str">
            <v>D'Olimpio Moira</v>
          </cell>
          <cell r="C1273" t="str">
            <v>TCR Accum Notational Pkge</v>
          </cell>
          <cell r="D1273">
            <v>61530</v>
          </cell>
          <cell r="E1273" t="str">
            <v>AUD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00014645</v>
          </cell>
          <cell r="B1274" t="str">
            <v>Dunn Sean</v>
          </cell>
          <cell r="C1274" t="str">
            <v>TCR Accum Notational Pkge</v>
          </cell>
          <cell r="D1274">
            <v>133980</v>
          </cell>
          <cell r="E1274" t="str">
            <v>AUD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00014642</v>
          </cell>
          <cell r="B1275" t="str">
            <v>Elford Mitchell</v>
          </cell>
          <cell r="C1275" t="str">
            <v>TCR Reportable</v>
          </cell>
          <cell r="D1275">
            <v>23547.139200000001</v>
          </cell>
          <cell r="E1275" t="str">
            <v>AUD5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00014641</v>
          </cell>
          <cell r="B1276" t="str">
            <v>Trainor Gregory</v>
          </cell>
          <cell r="C1276" t="str">
            <v>TCR Accum Notational Pkge</v>
          </cell>
          <cell r="D1276">
            <v>225000</v>
          </cell>
          <cell r="E1276" t="str">
            <v>AUD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00014658</v>
          </cell>
          <cell r="B1277" t="str">
            <v>Godsall Russell</v>
          </cell>
          <cell r="C1277" t="str">
            <v>TCR Accum Notational Pkge</v>
          </cell>
          <cell r="D1277">
            <v>110237</v>
          </cell>
          <cell r="E1277" t="str">
            <v>AUD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00014657</v>
          </cell>
          <cell r="B1278" t="str">
            <v>Nicholas Benjamin</v>
          </cell>
          <cell r="C1278" t="str">
            <v>TCR Accum Notational Pkge</v>
          </cell>
          <cell r="D1278">
            <v>30116</v>
          </cell>
          <cell r="E1278" t="str">
            <v>AUD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00014656</v>
          </cell>
          <cell r="B1279" t="str">
            <v>Banfield Cameron</v>
          </cell>
          <cell r="C1279" t="str">
            <v>TCR Reportable</v>
          </cell>
          <cell r="D1279">
            <v>29312.062000000002</v>
          </cell>
          <cell r="E1279" t="str">
            <v>AUD5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00014655</v>
          </cell>
          <cell r="B1280" t="str">
            <v>Clydesdale Nicholas</v>
          </cell>
          <cell r="C1280" t="str">
            <v>TCR Reportable</v>
          </cell>
          <cell r="D1280">
            <v>28807.9</v>
          </cell>
          <cell r="E1280" t="str">
            <v>AUD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00014654</v>
          </cell>
          <cell r="B1281" t="str">
            <v>Hoang Jacqueline</v>
          </cell>
          <cell r="C1281" t="str">
            <v>TCR Accum Notational Pkge</v>
          </cell>
          <cell r="D1281">
            <v>73000</v>
          </cell>
          <cell r="E1281" t="str">
            <v>AUD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00014673</v>
          </cell>
          <cell r="B1282" t="str">
            <v>Harvey Trent</v>
          </cell>
          <cell r="C1282" t="str">
            <v>TCR Reportable</v>
          </cell>
          <cell r="D1282">
            <v>21602.880000000001</v>
          </cell>
          <cell r="E1282" t="str">
            <v>AUD5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00014672</v>
          </cell>
          <cell r="B1283" t="str">
            <v>Cripps John</v>
          </cell>
          <cell r="C1283" t="str">
            <v>TCR Reportable</v>
          </cell>
          <cell r="D1283">
            <v>23547.139200000001</v>
          </cell>
          <cell r="E1283" t="str">
            <v>AUD5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00014671</v>
          </cell>
          <cell r="B1284" t="str">
            <v>Hameeteman Aaron</v>
          </cell>
          <cell r="C1284" t="str">
            <v>TCR Reportable</v>
          </cell>
          <cell r="D1284">
            <v>28807.9</v>
          </cell>
          <cell r="E1284" t="str">
            <v>AUD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00014670</v>
          </cell>
          <cell r="B1285" t="str">
            <v>Hibbert Brad</v>
          </cell>
          <cell r="C1285" t="str">
            <v>TCR Reportable</v>
          </cell>
          <cell r="D1285">
            <v>32014.564399999999</v>
          </cell>
          <cell r="E1285" t="str">
            <v>AUD5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00014669</v>
          </cell>
          <cell r="B1286" t="str">
            <v>Linden Astrid</v>
          </cell>
          <cell r="C1286" t="str">
            <v>TCR Accum Notational Pkge</v>
          </cell>
          <cell r="D1286">
            <v>65400</v>
          </cell>
          <cell r="E1286" t="str">
            <v>AUD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00014690</v>
          </cell>
          <cell r="B1287" t="str">
            <v>Hamilton Benjamin</v>
          </cell>
          <cell r="C1287" t="str">
            <v>TCR Accum Notational Pkge</v>
          </cell>
          <cell r="D1287">
            <v>210000</v>
          </cell>
          <cell r="E1287" t="str">
            <v>AUD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00014686</v>
          </cell>
          <cell r="B1288" t="str">
            <v>Khor Lynn</v>
          </cell>
          <cell r="C1288" t="str">
            <v>TCR Accum Notational Pkge</v>
          </cell>
          <cell r="D1288">
            <v>90000</v>
          </cell>
          <cell r="E1288" t="str">
            <v>AUD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00014679</v>
          </cell>
          <cell r="B1289" t="str">
            <v>Dartnall Susan</v>
          </cell>
          <cell r="C1289" t="str">
            <v>TCR Accum Notational Pkge</v>
          </cell>
          <cell r="D1289">
            <v>50324</v>
          </cell>
          <cell r="E1289" t="str">
            <v>AUD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00014677</v>
          </cell>
          <cell r="B1290" t="str">
            <v>Geen Glyn</v>
          </cell>
          <cell r="C1290" t="str">
            <v>TCR Accum Notational Pkge</v>
          </cell>
          <cell r="D1290">
            <v>126000</v>
          </cell>
          <cell r="E1290" t="str">
            <v>AUD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00014675</v>
          </cell>
          <cell r="B1291" t="str">
            <v>Kalms Shelley</v>
          </cell>
          <cell r="C1291" t="str">
            <v>TCR Accum Notational Pkge</v>
          </cell>
          <cell r="D1291">
            <v>160000</v>
          </cell>
          <cell r="E1291" t="str">
            <v>AUD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00014706</v>
          </cell>
          <cell r="B1292" t="str">
            <v>Jones Anthony</v>
          </cell>
          <cell r="C1292" t="str">
            <v>TCR Accum Notational Pkge</v>
          </cell>
          <cell r="D1292">
            <v>53135</v>
          </cell>
          <cell r="E1292" t="str">
            <v>AUD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00014705</v>
          </cell>
          <cell r="B1293" t="str">
            <v>Camilleri Christopher</v>
          </cell>
          <cell r="C1293" t="str">
            <v>TCR Accum Notational Pkge</v>
          </cell>
          <cell r="D1293">
            <v>53135</v>
          </cell>
          <cell r="E1293" t="str">
            <v>AUD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00014702</v>
          </cell>
          <cell r="B1294" t="str">
            <v>Clarke Travis</v>
          </cell>
          <cell r="C1294" t="str">
            <v>TCR Reportable</v>
          </cell>
          <cell r="D1294">
            <v>28807.9</v>
          </cell>
          <cell r="E1294" t="str">
            <v>AUD5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00014701</v>
          </cell>
          <cell r="B1295" t="str">
            <v>Atwell Jeffery</v>
          </cell>
          <cell r="C1295" t="str">
            <v>TCR Reportable</v>
          </cell>
          <cell r="D1295">
            <v>23547.139200000001</v>
          </cell>
          <cell r="E1295" t="str">
            <v>AUD5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00014693</v>
          </cell>
          <cell r="B1296" t="str">
            <v>Callinan Anthony</v>
          </cell>
          <cell r="C1296" t="str">
            <v>TCR Accum Notational Pkge</v>
          </cell>
          <cell r="D1296">
            <v>185000</v>
          </cell>
          <cell r="E1296" t="str">
            <v>AUD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00014718</v>
          </cell>
          <cell r="B1297" t="str">
            <v>Herbert Cameron</v>
          </cell>
          <cell r="C1297" t="str">
            <v>TCR Accum Notational Pkge</v>
          </cell>
          <cell r="D1297">
            <v>175000</v>
          </cell>
          <cell r="E1297" t="str">
            <v>AUD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00014713</v>
          </cell>
          <cell r="B1298" t="str">
            <v>Cornford Stephen</v>
          </cell>
          <cell r="C1298" t="str">
            <v>TCR Reportable</v>
          </cell>
          <cell r="D1298">
            <v>62988.483999999997</v>
          </cell>
          <cell r="E1298" t="str">
            <v>AUD5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00014711</v>
          </cell>
          <cell r="B1299" t="str">
            <v>Grubisin Steven</v>
          </cell>
          <cell r="C1299" t="str">
            <v>TCR Accum Notational Pkge</v>
          </cell>
          <cell r="D1299">
            <v>72150</v>
          </cell>
          <cell r="E1299" t="str">
            <v>AUD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00014708</v>
          </cell>
          <cell r="B1300" t="str">
            <v>McKenzie Allan</v>
          </cell>
          <cell r="C1300" t="str">
            <v>TCR Accum Notational Pkge</v>
          </cell>
          <cell r="D1300">
            <v>80000</v>
          </cell>
          <cell r="E1300" t="str">
            <v>AUD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00014707</v>
          </cell>
          <cell r="B1301" t="str">
            <v>Sidhu Karamdeep</v>
          </cell>
          <cell r="C1301" t="str">
            <v>TCR Accum Notational Pkge</v>
          </cell>
          <cell r="D1301">
            <v>53135</v>
          </cell>
          <cell r="E1301" t="str">
            <v>AUD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00014740</v>
          </cell>
          <cell r="B1302" t="str">
            <v>Bradbury Malcolm</v>
          </cell>
          <cell r="C1302" t="str">
            <v>TCR Accum Notational Pkge</v>
          </cell>
          <cell r="D1302">
            <v>130000</v>
          </cell>
          <cell r="E1302" t="str">
            <v>AUD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00014726</v>
          </cell>
          <cell r="B1303" t="str">
            <v>Chen Yanqin</v>
          </cell>
          <cell r="C1303" t="str">
            <v>TCR Accum Notational Pkge</v>
          </cell>
          <cell r="D1303">
            <v>53135</v>
          </cell>
          <cell r="E1303" t="str">
            <v>AUD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00014725</v>
          </cell>
          <cell r="B1304" t="str">
            <v>Tiemann Elainea</v>
          </cell>
          <cell r="C1304" t="str">
            <v>TCR Accum Notational Pkge</v>
          </cell>
          <cell r="D1304">
            <v>53135</v>
          </cell>
          <cell r="E1304" t="str">
            <v>AUD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00014723</v>
          </cell>
          <cell r="B1305" t="str">
            <v>Hatchell Liam</v>
          </cell>
          <cell r="C1305" t="str">
            <v>TCR Accum Notational Pkge</v>
          </cell>
          <cell r="D1305">
            <v>53135</v>
          </cell>
          <cell r="E1305" t="str">
            <v>AUD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00014722</v>
          </cell>
          <cell r="B1306" t="str">
            <v>Tabain Anita</v>
          </cell>
          <cell r="C1306" t="str">
            <v>TCR Accum Notational Pkge</v>
          </cell>
          <cell r="D1306">
            <v>53135</v>
          </cell>
          <cell r="E1306" t="str">
            <v>AUD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00015085</v>
          </cell>
          <cell r="B1307" t="str">
            <v>Leahy Michael</v>
          </cell>
          <cell r="C1307" t="str">
            <v>TCR Accum Notational Pkge</v>
          </cell>
          <cell r="D1307">
            <v>106000</v>
          </cell>
          <cell r="E1307" t="str">
            <v>AUD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00014959</v>
          </cell>
          <cell r="B1308" t="str">
            <v>Deveny Brett</v>
          </cell>
          <cell r="C1308" t="str">
            <v>TCR Accum Notational Pkge</v>
          </cell>
          <cell r="D1308">
            <v>115000</v>
          </cell>
          <cell r="E1308" t="str">
            <v>AUD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00014943</v>
          </cell>
          <cell r="B1309" t="str">
            <v>Cooke Patricia</v>
          </cell>
          <cell r="C1309" t="str">
            <v>TCR Accum Notational Pkge</v>
          </cell>
          <cell r="D1309">
            <v>48000</v>
          </cell>
          <cell r="E1309" t="str">
            <v>AUD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00014942</v>
          </cell>
          <cell r="B1310" t="str">
            <v>Butler Laurence</v>
          </cell>
          <cell r="C1310" t="str">
            <v>TCR Accum Notational Pkge</v>
          </cell>
          <cell r="D1310">
            <v>85000</v>
          </cell>
          <cell r="E1310" t="str">
            <v>AUD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00014760</v>
          </cell>
          <cell r="B1311" t="str">
            <v>Himson Simon</v>
          </cell>
          <cell r="C1311" t="str">
            <v>TCR Accum Notational Pkge</v>
          </cell>
          <cell r="D1311">
            <v>158550</v>
          </cell>
          <cell r="E1311" t="str">
            <v>AUD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00015264</v>
          </cell>
          <cell r="B1312" t="str">
            <v>Klink Stephen</v>
          </cell>
          <cell r="C1312" t="str">
            <v>TCR Accum Notational Pkge</v>
          </cell>
          <cell r="D1312">
            <v>65000</v>
          </cell>
          <cell r="E1312" t="str">
            <v>AUD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00015261</v>
          </cell>
          <cell r="B1313" t="str">
            <v>Barclay Shane</v>
          </cell>
          <cell r="C1313" t="str">
            <v>TCR Accum Notational Pkge</v>
          </cell>
          <cell r="D1313">
            <v>48000</v>
          </cell>
          <cell r="E1313" t="str">
            <v>AUD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00015255</v>
          </cell>
          <cell r="B1314" t="str">
            <v>Greene Mathew</v>
          </cell>
          <cell r="C1314" t="str">
            <v>TCR Accum Notational Pkge</v>
          </cell>
          <cell r="D1314">
            <v>75000</v>
          </cell>
          <cell r="E1314" t="str">
            <v>AUD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00015198</v>
          </cell>
          <cell r="B1315" t="str">
            <v>Jones Brendan</v>
          </cell>
          <cell r="C1315" t="str">
            <v>TCR Accum Notational Pkge</v>
          </cell>
          <cell r="D1315">
            <v>130800</v>
          </cell>
          <cell r="E1315" t="str">
            <v>AUD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00015113</v>
          </cell>
          <cell r="B1316" t="str">
            <v>Ramachandrarao Shankar</v>
          </cell>
          <cell r="C1316" t="str">
            <v>TCR Accum Notational Pkge</v>
          </cell>
          <cell r="D1316">
            <v>70000</v>
          </cell>
          <cell r="E1316" t="str">
            <v>AUD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00015471</v>
          </cell>
          <cell r="B1317" t="str">
            <v>Foord Robert</v>
          </cell>
          <cell r="C1317" t="str">
            <v>TCR DB Notational Package</v>
          </cell>
          <cell r="D1317">
            <v>95000</v>
          </cell>
          <cell r="E1317" t="str">
            <v>AUD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00015452</v>
          </cell>
          <cell r="B1318" t="str">
            <v>Roberts Lance</v>
          </cell>
          <cell r="C1318" t="str">
            <v>TCR Accum Notational Pkge</v>
          </cell>
          <cell r="D1318">
            <v>80507</v>
          </cell>
          <cell r="E1318" t="str">
            <v>AUD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00015451</v>
          </cell>
          <cell r="B1319" t="str">
            <v>Brenchley Stacey</v>
          </cell>
          <cell r="C1319" t="str">
            <v>TCR Accum Notational Pkge</v>
          </cell>
          <cell r="D1319">
            <v>63300</v>
          </cell>
          <cell r="E1319" t="str">
            <v>AUD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00015364</v>
          </cell>
          <cell r="B1320" t="str">
            <v>Mackenzie Victoria</v>
          </cell>
          <cell r="C1320" t="str">
            <v>TCR Accum Notational Pkge</v>
          </cell>
          <cell r="D1320">
            <v>46000</v>
          </cell>
          <cell r="E1320" t="str">
            <v>AUD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00015267</v>
          </cell>
          <cell r="B1321" t="str">
            <v>Pascoe Andrew</v>
          </cell>
          <cell r="C1321" t="str">
            <v>TCR Reportable</v>
          </cell>
          <cell r="D1321">
            <v>62988.483999999997</v>
          </cell>
          <cell r="E1321" t="str">
            <v>AUD5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00015524</v>
          </cell>
          <cell r="B1322" t="str">
            <v>Fullgrabe William</v>
          </cell>
          <cell r="C1322" t="str">
            <v>TCR Accum Notational Pkge</v>
          </cell>
          <cell r="D1322">
            <v>115500</v>
          </cell>
          <cell r="E1322" t="str">
            <v>AUD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00015500</v>
          </cell>
          <cell r="B1323" t="str">
            <v>Spark Geoffrey</v>
          </cell>
          <cell r="C1323" t="str">
            <v>TCR Accum Notational Pkge</v>
          </cell>
          <cell r="D1323">
            <v>79000</v>
          </cell>
          <cell r="E1323" t="str">
            <v>AUD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00015499</v>
          </cell>
          <cell r="B1324" t="str">
            <v>de Grauw Stephanie</v>
          </cell>
          <cell r="C1324" t="str">
            <v>TCR Accum Notational Pkge</v>
          </cell>
          <cell r="D1324">
            <v>120000</v>
          </cell>
          <cell r="E1324" t="str">
            <v>AUD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00015496</v>
          </cell>
          <cell r="B1325" t="str">
            <v>Ballantyne-Brodie Emily</v>
          </cell>
          <cell r="C1325" t="str">
            <v>TCR Accum Notational Pkge</v>
          </cell>
          <cell r="D1325">
            <v>52500</v>
          </cell>
          <cell r="E1325" t="str">
            <v>AUD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00015495</v>
          </cell>
          <cell r="B1326" t="str">
            <v>Hodge Daralyn</v>
          </cell>
          <cell r="C1326" t="str">
            <v>TCR Accum Notational Pkge</v>
          </cell>
          <cell r="D1326">
            <v>75500</v>
          </cell>
          <cell r="E1326" t="str">
            <v>AUD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00015585</v>
          </cell>
          <cell r="B1327" t="str">
            <v>Stephenson Michael</v>
          </cell>
          <cell r="C1327" t="str">
            <v>TCR Accum Notational Pkge</v>
          </cell>
          <cell r="D1327">
            <v>90000</v>
          </cell>
          <cell r="E1327" t="str">
            <v>AUD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00015580</v>
          </cell>
          <cell r="B1328" t="str">
            <v>Ebert Edwin</v>
          </cell>
          <cell r="C1328" t="str">
            <v>TCR Accum Notational Pkge</v>
          </cell>
          <cell r="D1328">
            <v>60000</v>
          </cell>
          <cell r="E1328" t="str">
            <v>AUD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00015579</v>
          </cell>
          <cell r="B1329" t="str">
            <v>King Madeline</v>
          </cell>
          <cell r="C1329" t="str">
            <v>TCR Accum Notational Pkge</v>
          </cell>
          <cell r="D1329">
            <v>52000</v>
          </cell>
          <cell r="E1329" t="str">
            <v>AUD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00015529</v>
          </cell>
          <cell r="B1330" t="str">
            <v>Foo Wilson</v>
          </cell>
          <cell r="C1330" t="str">
            <v>TCR Accum Notational Pkge</v>
          </cell>
          <cell r="D1330">
            <v>130000</v>
          </cell>
          <cell r="E1330" t="str">
            <v>AUD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00015528</v>
          </cell>
          <cell r="B1331" t="str">
            <v>Carter Kelly</v>
          </cell>
          <cell r="C1331" t="str">
            <v>TCR Accum Notational Pkge</v>
          </cell>
          <cell r="D1331">
            <v>130000</v>
          </cell>
          <cell r="E1331" t="str">
            <v>AUD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00015697</v>
          </cell>
          <cell r="B1332" t="str">
            <v>Bialecki Julian</v>
          </cell>
          <cell r="C1332" t="str">
            <v>TCR Accum Notational Pkge</v>
          </cell>
          <cell r="D1332">
            <v>109000</v>
          </cell>
          <cell r="E1332" t="str">
            <v>AUD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00015696</v>
          </cell>
          <cell r="B1333" t="str">
            <v>Cox Rachael</v>
          </cell>
          <cell r="C1333" t="str">
            <v>TCR Accum Notational Pkge</v>
          </cell>
          <cell r="D1333">
            <v>115000</v>
          </cell>
          <cell r="E1333" t="str">
            <v>AUD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00015695</v>
          </cell>
          <cell r="B1334" t="str">
            <v>Crehan Siobhain</v>
          </cell>
          <cell r="C1334" t="str">
            <v>TCR Accum Notational Pkge</v>
          </cell>
          <cell r="D1334">
            <v>82000</v>
          </cell>
          <cell r="E1334" t="str">
            <v>AUD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00015651</v>
          </cell>
          <cell r="B1335" t="str">
            <v>Smith Wesley</v>
          </cell>
          <cell r="C1335" t="str">
            <v>TCR Accum Notational Pkge</v>
          </cell>
          <cell r="D1335">
            <v>141700</v>
          </cell>
          <cell r="E1335" t="str">
            <v>AUD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00015638</v>
          </cell>
          <cell r="B1336" t="str">
            <v>Tan Bobby</v>
          </cell>
          <cell r="C1336" t="str">
            <v>TCR Accum Notational Pkge</v>
          </cell>
          <cell r="D1336">
            <v>65000</v>
          </cell>
          <cell r="E1336" t="str">
            <v>AUD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00018206</v>
          </cell>
          <cell r="B1337" t="str">
            <v>Swain Kade</v>
          </cell>
          <cell r="C1337" t="str">
            <v>TCR Reportable</v>
          </cell>
          <cell r="D1337">
            <v>51882.49</v>
          </cell>
          <cell r="E1337" t="str">
            <v>AUD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00018205</v>
          </cell>
          <cell r="B1338" t="str">
            <v>Sanders Paul</v>
          </cell>
          <cell r="C1338" t="str">
            <v>TCR Reportable</v>
          </cell>
          <cell r="D1338">
            <v>51882.49</v>
          </cell>
          <cell r="E1338" t="str">
            <v>AUD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00018204</v>
          </cell>
          <cell r="B1339" t="str">
            <v>Vicary James</v>
          </cell>
          <cell r="C1339" t="str">
            <v>TCR Reportable</v>
          </cell>
          <cell r="D1339">
            <v>64673.19</v>
          </cell>
          <cell r="E1339" t="str">
            <v>AUD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00018200</v>
          </cell>
          <cell r="B1340" t="str">
            <v>Dong Andrew</v>
          </cell>
          <cell r="C1340" t="str">
            <v>TCR Reportable</v>
          </cell>
          <cell r="D1340">
            <v>50947.67</v>
          </cell>
          <cell r="E1340" t="str">
            <v>AUD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00015741</v>
          </cell>
          <cell r="B1341" t="str">
            <v>Bartosiewicz Joseph</v>
          </cell>
          <cell r="C1341" t="str">
            <v>TCR Accum Notational Pkge</v>
          </cell>
          <cell r="D1341">
            <v>78793</v>
          </cell>
          <cell r="E1341" t="str">
            <v>AUD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00018216</v>
          </cell>
          <cell r="B1342" t="str">
            <v>Gilligan Christine</v>
          </cell>
          <cell r="C1342" t="str">
            <v>TCR Reportable</v>
          </cell>
          <cell r="D1342">
            <v>66315.600000000006</v>
          </cell>
          <cell r="E1342" t="str">
            <v>AUD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00018214</v>
          </cell>
          <cell r="B1343" t="str">
            <v>Higson Brian</v>
          </cell>
          <cell r="C1343" t="str">
            <v>TCR Reportable</v>
          </cell>
          <cell r="D1343">
            <v>50947.67</v>
          </cell>
          <cell r="E1343" t="str">
            <v>AUD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00018212</v>
          </cell>
          <cell r="B1344" t="str">
            <v>Casey Stephen</v>
          </cell>
          <cell r="C1344" t="str">
            <v>TCR Reportable</v>
          </cell>
          <cell r="D1344">
            <v>93550.34</v>
          </cell>
          <cell r="E1344" t="str">
            <v>AUD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00018208</v>
          </cell>
          <cell r="B1345" t="str">
            <v>Whittle Alan</v>
          </cell>
          <cell r="C1345" t="str">
            <v>TCR Reportable</v>
          </cell>
          <cell r="D1345">
            <v>56963.4</v>
          </cell>
          <cell r="E1345" t="str">
            <v>AUD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00018207</v>
          </cell>
          <cell r="B1346" t="str">
            <v>Marshall Matthew</v>
          </cell>
          <cell r="C1346" t="str">
            <v>TCR Reportable</v>
          </cell>
          <cell r="D1346">
            <v>100100</v>
          </cell>
          <cell r="E1346" t="str">
            <v>AUD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00018222</v>
          </cell>
          <cell r="B1347" t="str">
            <v>Charman Barry</v>
          </cell>
          <cell r="C1347" t="str">
            <v>TCR Reportable</v>
          </cell>
          <cell r="D1347">
            <v>58265.63</v>
          </cell>
          <cell r="E1347" t="str">
            <v>AUD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00018221</v>
          </cell>
          <cell r="B1348" t="str">
            <v>Olley David</v>
          </cell>
          <cell r="C1348" t="str">
            <v>TCR Reportable</v>
          </cell>
          <cell r="D1348">
            <v>58265.63</v>
          </cell>
          <cell r="E1348" t="str">
            <v>AUD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00018220</v>
          </cell>
          <cell r="B1349" t="str">
            <v>Davies Gordon</v>
          </cell>
          <cell r="C1349" t="str">
            <v>TCR Reportable</v>
          </cell>
          <cell r="D1349">
            <v>88524.800000000003</v>
          </cell>
          <cell r="E1349" t="str">
            <v>AUD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00018219</v>
          </cell>
          <cell r="B1350" t="str">
            <v>Straight Geoffrey</v>
          </cell>
          <cell r="C1350" t="str">
            <v>TCR Reportable</v>
          </cell>
          <cell r="D1350">
            <v>58265.63</v>
          </cell>
          <cell r="E1350" t="str">
            <v>AUD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00018217</v>
          </cell>
          <cell r="B1351" t="str">
            <v>Frayne Bernard</v>
          </cell>
          <cell r="C1351" t="str">
            <v>TCR Reportable</v>
          </cell>
          <cell r="D1351">
            <v>78473.460000000006</v>
          </cell>
          <cell r="E1351" t="str">
            <v>AUD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00018228</v>
          </cell>
          <cell r="B1352" t="str">
            <v>Binny David</v>
          </cell>
          <cell r="C1352" t="str">
            <v>TCR Reportable</v>
          </cell>
          <cell r="D1352">
            <v>52349.9</v>
          </cell>
          <cell r="E1352" t="str">
            <v>AUD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00018227</v>
          </cell>
          <cell r="B1353" t="str">
            <v>Di Marco Domenic</v>
          </cell>
          <cell r="C1353" t="str">
            <v>TCR Reportable</v>
          </cell>
          <cell r="D1353">
            <v>63518.31</v>
          </cell>
          <cell r="E1353" t="str">
            <v>AUD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00018225</v>
          </cell>
          <cell r="B1354" t="str">
            <v>Ford Peter</v>
          </cell>
          <cell r="C1354" t="str">
            <v>TCR Reportable</v>
          </cell>
          <cell r="D1354">
            <v>50947.67</v>
          </cell>
          <cell r="E1354" t="str">
            <v>AUD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00018224</v>
          </cell>
          <cell r="B1355" t="str">
            <v>Kehoe John</v>
          </cell>
          <cell r="C1355" t="str">
            <v>TCR Reportable</v>
          </cell>
          <cell r="D1355">
            <v>58265.63</v>
          </cell>
          <cell r="E1355" t="str">
            <v>AUD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00018223</v>
          </cell>
          <cell r="B1356" t="str">
            <v>Nordmann Jonathan</v>
          </cell>
          <cell r="C1356" t="str">
            <v>TCR Reportable</v>
          </cell>
          <cell r="D1356">
            <v>89369.279999999999</v>
          </cell>
          <cell r="E1356" t="str">
            <v>AUD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00018234</v>
          </cell>
          <cell r="B1357" t="str">
            <v>Deeble Gary</v>
          </cell>
          <cell r="C1357" t="str">
            <v>TCR Reportable</v>
          </cell>
          <cell r="D1357">
            <v>103667.2</v>
          </cell>
          <cell r="E1357" t="str">
            <v>AUD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00018233</v>
          </cell>
          <cell r="B1358" t="str">
            <v>Lane John</v>
          </cell>
          <cell r="C1358" t="str">
            <v>TCR Reportable</v>
          </cell>
          <cell r="D1358">
            <v>58265.63</v>
          </cell>
          <cell r="E1358" t="str">
            <v>AUD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00018232</v>
          </cell>
          <cell r="B1359" t="str">
            <v>Johnson Ernest</v>
          </cell>
          <cell r="C1359" t="str">
            <v>TCR Reportable</v>
          </cell>
          <cell r="D1359">
            <v>58265.63</v>
          </cell>
          <cell r="E1359" t="str">
            <v>AUD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00018231</v>
          </cell>
          <cell r="B1360" t="str">
            <v>Kelvin Edwin</v>
          </cell>
          <cell r="C1360" t="str">
            <v>TCR Reportable</v>
          </cell>
          <cell r="D1360">
            <v>58265.63</v>
          </cell>
          <cell r="E1360" t="str">
            <v>AUD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00018230</v>
          </cell>
          <cell r="B1361" t="str">
            <v>Hume Kevin</v>
          </cell>
          <cell r="C1361" t="str">
            <v>TCR Reportable</v>
          </cell>
          <cell r="D1361">
            <v>47249.3</v>
          </cell>
          <cell r="E1361" t="str">
            <v>AUD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00018239</v>
          </cell>
          <cell r="B1362" t="str">
            <v>Priest Bryen</v>
          </cell>
          <cell r="C1362" t="str">
            <v>TCR Reportable</v>
          </cell>
          <cell r="D1362">
            <v>56704.94</v>
          </cell>
          <cell r="E1362" t="str">
            <v>AUD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00018238</v>
          </cell>
          <cell r="B1363" t="str">
            <v>McCarthy Michael</v>
          </cell>
          <cell r="C1363" t="str">
            <v>TCR Reportable</v>
          </cell>
          <cell r="D1363">
            <v>105239.67999999999</v>
          </cell>
          <cell r="E1363" t="str">
            <v>AUD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00018237</v>
          </cell>
          <cell r="B1364" t="str">
            <v>Shaw Ian</v>
          </cell>
          <cell r="C1364" t="str">
            <v>TCR Reportable</v>
          </cell>
          <cell r="D1364">
            <v>65522.080000000002</v>
          </cell>
          <cell r="E1364" t="str">
            <v>AUD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00018236</v>
          </cell>
          <cell r="B1365" t="str">
            <v>Powell Darryl</v>
          </cell>
          <cell r="C1365" t="str">
            <v>TCR Reportable</v>
          </cell>
          <cell r="D1365">
            <v>96940.479999999996</v>
          </cell>
          <cell r="E1365" t="str">
            <v>AUD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00018235</v>
          </cell>
          <cell r="B1366" t="str">
            <v>Sheaf Michael</v>
          </cell>
          <cell r="C1366" t="str">
            <v>TCR Reportable</v>
          </cell>
          <cell r="D1366">
            <v>64673.19</v>
          </cell>
          <cell r="E1366" t="str">
            <v>AUD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00018244</v>
          </cell>
          <cell r="B1367" t="str">
            <v>Horwood Graham</v>
          </cell>
          <cell r="C1367" t="str">
            <v>TCR Reportable</v>
          </cell>
          <cell r="D1367">
            <v>100755.2</v>
          </cell>
          <cell r="E1367" t="str">
            <v>AUD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00018243</v>
          </cell>
          <cell r="B1368" t="str">
            <v>Law Geoffrey</v>
          </cell>
          <cell r="C1368" t="str">
            <v>TCR Reportable</v>
          </cell>
          <cell r="D1368">
            <v>86020.479999999996</v>
          </cell>
          <cell r="E1368" t="str">
            <v>AUD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00018242</v>
          </cell>
          <cell r="B1369" t="str">
            <v>Harris Brian</v>
          </cell>
          <cell r="C1369" t="str">
            <v>TCR Reportable</v>
          </cell>
          <cell r="D1369">
            <v>50947.67</v>
          </cell>
          <cell r="E1369" t="str">
            <v>AUD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00018241</v>
          </cell>
          <cell r="B1370" t="str">
            <v>Webb Richard</v>
          </cell>
          <cell r="C1370" t="str">
            <v>TCR Reportable</v>
          </cell>
          <cell r="D1370">
            <v>82759.039999999994</v>
          </cell>
          <cell r="E1370" t="str">
            <v>AUD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00018240</v>
          </cell>
          <cell r="B1371" t="str">
            <v>Karlovsky Gregory</v>
          </cell>
          <cell r="C1371" t="str">
            <v>TCR Reportable</v>
          </cell>
          <cell r="D1371">
            <v>52349.9</v>
          </cell>
          <cell r="E1371" t="str">
            <v>AUD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00018251</v>
          </cell>
          <cell r="B1372" t="str">
            <v>Anderson Colin</v>
          </cell>
          <cell r="C1372" t="str">
            <v>TCR Reportable</v>
          </cell>
          <cell r="D1372">
            <v>58265.63</v>
          </cell>
          <cell r="E1372" t="str">
            <v>AUD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00018250</v>
          </cell>
          <cell r="B1373" t="str">
            <v>Slade Keith</v>
          </cell>
          <cell r="C1373" t="str">
            <v>TCR Reportable</v>
          </cell>
          <cell r="D1373">
            <v>52349.9</v>
          </cell>
          <cell r="E1373" t="str">
            <v>AUD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00018249</v>
          </cell>
          <cell r="B1374" t="str">
            <v>Russell William</v>
          </cell>
          <cell r="C1374" t="str">
            <v>TCR Reportable</v>
          </cell>
          <cell r="D1374">
            <v>52349.9</v>
          </cell>
          <cell r="E1374" t="str">
            <v>AUD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00018248</v>
          </cell>
          <cell r="B1375" t="str">
            <v>Rive Gerard</v>
          </cell>
          <cell r="C1375" t="str">
            <v>TCR Reportable</v>
          </cell>
          <cell r="D1375">
            <v>50947.67</v>
          </cell>
          <cell r="E1375" t="str">
            <v>AUD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00018247</v>
          </cell>
          <cell r="B1376" t="str">
            <v>Gallagher Russell</v>
          </cell>
          <cell r="C1376" t="str">
            <v>TCR Reportable</v>
          </cell>
          <cell r="D1376">
            <v>48549.74</v>
          </cell>
          <cell r="E1376" t="str">
            <v>AUD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00018257</v>
          </cell>
          <cell r="B1377" t="str">
            <v>Dugmore Graeme</v>
          </cell>
          <cell r="C1377" t="str">
            <v>TCR Reportable</v>
          </cell>
          <cell r="D1377">
            <v>52349.9</v>
          </cell>
          <cell r="E1377" t="str">
            <v>AUD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00018256</v>
          </cell>
          <cell r="B1378" t="str">
            <v>Brand Darren</v>
          </cell>
          <cell r="C1378" t="str">
            <v>TCR Reportable</v>
          </cell>
          <cell r="D1378">
            <v>82759.039999999994</v>
          </cell>
          <cell r="E1378" t="str">
            <v>AUD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00018255</v>
          </cell>
          <cell r="B1379" t="str">
            <v>Stephen Kevin</v>
          </cell>
          <cell r="C1379" t="str">
            <v>TCR Reportable</v>
          </cell>
          <cell r="D1379">
            <v>52349.9</v>
          </cell>
          <cell r="E1379" t="str">
            <v>AUD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00018254</v>
          </cell>
          <cell r="B1380" t="str">
            <v>Sardelic Zelimar</v>
          </cell>
          <cell r="C1380" t="str">
            <v>TCR Reportable</v>
          </cell>
          <cell r="D1380">
            <v>58265.63</v>
          </cell>
          <cell r="E1380" t="str">
            <v>AUD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00018252</v>
          </cell>
          <cell r="B1381" t="str">
            <v>Chappell Douglas</v>
          </cell>
          <cell r="C1381" t="str">
            <v>TCR Reportable</v>
          </cell>
          <cell r="D1381">
            <v>52349.9</v>
          </cell>
          <cell r="E1381" t="str">
            <v>AUD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00018262</v>
          </cell>
          <cell r="B1382" t="str">
            <v>Whiting Michael</v>
          </cell>
          <cell r="C1382" t="str">
            <v>TCR Reportable</v>
          </cell>
          <cell r="D1382">
            <v>52349.9</v>
          </cell>
          <cell r="E1382" t="str">
            <v>AUD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00018261</v>
          </cell>
          <cell r="B1383" t="str">
            <v>MacKay Ronald</v>
          </cell>
          <cell r="C1383" t="str">
            <v>TCR Reportable</v>
          </cell>
          <cell r="D1383">
            <v>52349.9</v>
          </cell>
          <cell r="E1383" t="str">
            <v>AUD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00018260</v>
          </cell>
          <cell r="B1384" t="str">
            <v>Geary Michael</v>
          </cell>
          <cell r="C1384" t="str">
            <v>TCR Reportable</v>
          </cell>
          <cell r="D1384">
            <v>50947.67</v>
          </cell>
          <cell r="E1384" t="str">
            <v>AUD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00018259</v>
          </cell>
          <cell r="B1385" t="str">
            <v>White Andrew</v>
          </cell>
          <cell r="C1385" t="str">
            <v>TCR Reportable</v>
          </cell>
          <cell r="D1385">
            <v>103317.75999999999</v>
          </cell>
          <cell r="E1385" t="str">
            <v>AUD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00018258</v>
          </cell>
          <cell r="B1386" t="str">
            <v>Zaekis Vasilios</v>
          </cell>
          <cell r="C1386" t="str">
            <v>TCR Reportable</v>
          </cell>
          <cell r="D1386">
            <v>88524.800000000003</v>
          </cell>
          <cell r="E1386" t="str">
            <v>AUD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00018267</v>
          </cell>
          <cell r="B1387" t="str">
            <v>Holyoak Peter</v>
          </cell>
          <cell r="C1387" t="str">
            <v>TCR Reportable</v>
          </cell>
          <cell r="D1387">
            <v>58265.63</v>
          </cell>
          <cell r="E1387" t="str">
            <v>AUD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00018266</v>
          </cell>
          <cell r="B1388" t="str">
            <v>Gaffney Alan</v>
          </cell>
          <cell r="C1388" t="str">
            <v>TCR Reportable</v>
          </cell>
          <cell r="D1388">
            <v>82759.039999999994</v>
          </cell>
          <cell r="E1388" t="str">
            <v>AUD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00018265</v>
          </cell>
          <cell r="B1389" t="str">
            <v>Brennan John</v>
          </cell>
          <cell r="C1389" t="str">
            <v>TCR Reportable</v>
          </cell>
          <cell r="D1389">
            <v>50947.67</v>
          </cell>
          <cell r="E1389" t="str">
            <v>AUD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00018264</v>
          </cell>
          <cell r="B1390" t="str">
            <v>Lord Mark</v>
          </cell>
          <cell r="C1390" t="str">
            <v>TCR Reportable</v>
          </cell>
          <cell r="D1390">
            <v>58265.63</v>
          </cell>
          <cell r="E1390" t="str">
            <v>AUD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00018263</v>
          </cell>
          <cell r="B1391" t="str">
            <v>Sharpe Bernard</v>
          </cell>
          <cell r="C1391" t="str">
            <v>TCR Reportable</v>
          </cell>
          <cell r="D1391">
            <v>52349.9</v>
          </cell>
          <cell r="E1391" t="str">
            <v>AUD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00018273</v>
          </cell>
          <cell r="B1392" t="str">
            <v>Hallett Michael</v>
          </cell>
          <cell r="C1392" t="str">
            <v>TCR Reportable</v>
          </cell>
          <cell r="D1392">
            <v>58265.63</v>
          </cell>
          <cell r="E1392" t="str">
            <v>AUD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00018272</v>
          </cell>
          <cell r="B1393" t="str">
            <v>Silva Barry</v>
          </cell>
          <cell r="C1393" t="str">
            <v>TCR Reportable</v>
          </cell>
          <cell r="D1393">
            <v>48549.74</v>
          </cell>
          <cell r="E1393" t="str">
            <v>AUD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00018270</v>
          </cell>
          <cell r="B1394" t="str">
            <v>Hutchins Hilton</v>
          </cell>
          <cell r="C1394" t="str">
            <v>TCR Reportable</v>
          </cell>
          <cell r="D1394">
            <v>64673.19</v>
          </cell>
          <cell r="E1394" t="str">
            <v>AUD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00018269</v>
          </cell>
          <cell r="B1395" t="str">
            <v>Sharp-Collett Barry</v>
          </cell>
          <cell r="C1395" t="str">
            <v>TCR Reportable</v>
          </cell>
          <cell r="D1395">
            <v>64673.19</v>
          </cell>
          <cell r="E1395" t="str">
            <v>AUD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00018268</v>
          </cell>
          <cell r="B1396" t="str">
            <v>Dawson Stafford</v>
          </cell>
          <cell r="C1396" t="str">
            <v>TCR Reportable</v>
          </cell>
          <cell r="D1396">
            <v>52349.9</v>
          </cell>
          <cell r="E1396" t="str">
            <v>AUD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00018278</v>
          </cell>
          <cell r="B1397" t="str">
            <v>Reiche Wolfgang</v>
          </cell>
          <cell r="C1397" t="str">
            <v>TCR Reportable</v>
          </cell>
          <cell r="D1397">
            <v>48549.74</v>
          </cell>
          <cell r="E1397" t="str">
            <v>AUD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00018277</v>
          </cell>
          <cell r="B1398" t="str">
            <v>Tyrrell Ian</v>
          </cell>
          <cell r="C1398" t="str">
            <v>TCR Reportable</v>
          </cell>
          <cell r="D1398">
            <v>57225.17</v>
          </cell>
          <cell r="E1398" t="str">
            <v>AUD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00018276</v>
          </cell>
          <cell r="B1399" t="str">
            <v>Harney Gerald</v>
          </cell>
          <cell r="C1399" t="str">
            <v>TCR Reportable</v>
          </cell>
          <cell r="D1399">
            <v>64673.19</v>
          </cell>
          <cell r="E1399" t="str">
            <v>AUD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00018275</v>
          </cell>
          <cell r="B1400" t="str">
            <v>Najar Pierre</v>
          </cell>
          <cell r="C1400" t="str">
            <v>TCR Reportable</v>
          </cell>
          <cell r="D1400">
            <v>82759.039999999994</v>
          </cell>
          <cell r="E1400" t="str">
            <v>AUD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00018274</v>
          </cell>
          <cell r="B1401" t="str">
            <v>Driver Michael</v>
          </cell>
          <cell r="C1401" t="str">
            <v>TCR Reportable</v>
          </cell>
          <cell r="D1401">
            <v>47249.3</v>
          </cell>
          <cell r="E1401" t="str">
            <v>AUD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00018283</v>
          </cell>
          <cell r="B1402" t="str">
            <v>Lake Jeffrey</v>
          </cell>
          <cell r="C1402" t="str">
            <v>TCR Reportable</v>
          </cell>
          <cell r="D1402">
            <v>58265.63</v>
          </cell>
          <cell r="E1402" t="str">
            <v>AUD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00018282</v>
          </cell>
          <cell r="B1403" t="str">
            <v>Ingram Natalie</v>
          </cell>
          <cell r="C1403" t="str">
            <v>TCR Reportable</v>
          </cell>
          <cell r="D1403">
            <v>56704.94</v>
          </cell>
          <cell r="E1403" t="str">
            <v>AUD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00018281</v>
          </cell>
          <cell r="B1404" t="str">
            <v>Barone Michele</v>
          </cell>
          <cell r="C1404" t="str">
            <v>TCR Reportable</v>
          </cell>
          <cell r="D1404">
            <v>48549.74</v>
          </cell>
          <cell r="E1404" t="str">
            <v>AUD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00018280</v>
          </cell>
          <cell r="B1405" t="str">
            <v>Gateley David</v>
          </cell>
          <cell r="C1405" t="str">
            <v>TCR Reportable</v>
          </cell>
          <cell r="D1405">
            <v>58265.63</v>
          </cell>
          <cell r="E1405" t="str">
            <v>AUD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00018279</v>
          </cell>
          <cell r="B1406" t="str">
            <v>Gaspar Laszlo</v>
          </cell>
          <cell r="C1406" t="str">
            <v>TCR Reportable</v>
          </cell>
          <cell r="D1406">
            <v>52349.9</v>
          </cell>
          <cell r="E1406" t="str">
            <v>AUD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00018300</v>
          </cell>
          <cell r="B1407" t="str">
            <v>Wu Ivan</v>
          </cell>
          <cell r="C1407" t="str">
            <v>TCR Accum Notational Pkge</v>
          </cell>
          <cell r="D1407">
            <v>116068</v>
          </cell>
          <cell r="E1407" t="str">
            <v>AUD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00018292</v>
          </cell>
          <cell r="B1408" t="str">
            <v>Greene Patrick</v>
          </cell>
          <cell r="C1408" t="str">
            <v>TCR Reportable</v>
          </cell>
          <cell r="D1408">
            <v>60874.32</v>
          </cell>
          <cell r="E1408" t="str">
            <v>AUD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00018286</v>
          </cell>
          <cell r="B1409" t="str">
            <v>Larkin Eugene</v>
          </cell>
          <cell r="C1409" t="str">
            <v>TCR Reportable</v>
          </cell>
          <cell r="D1409">
            <v>64673.19</v>
          </cell>
          <cell r="E1409" t="str">
            <v>AUD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00018285</v>
          </cell>
          <cell r="B1410" t="str">
            <v>Kelly Donald</v>
          </cell>
          <cell r="C1410" t="str">
            <v>TCR Reportable</v>
          </cell>
          <cell r="D1410">
            <v>52349.9</v>
          </cell>
          <cell r="E1410" t="str">
            <v>AUD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00018284</v>
          </cell>
          <cell r="B1411" t="str">
            <v>Hands Mark</v>
          </cell>
          <cell r="C1411" t="str">
            <v>TCR Reportable</v>
          </cell>
          <cell r="D1411">
            <v>64673.19</v>
          </cell>
          <cell r="E1411" t="str">
            <v>AUD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00049718</v>
          </cell>
          <cell r="B1412" t="str">
            <v>Lau Jasmine</v>
          </cell>
          <cell r="C1412" t="str">
            <v>TCR DB Notational Package</v>
          </cell>
          <cell r="D1412">
            <v>64299</v>
          </cell>
          <cell r="E1412" t="str">
            <v>AUD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00044255</v>
          </cell>
          <cell r="B1413" t="str">
            <v>Jayetileke Keith</v>
          </cell>
          <cell r="C1413" t="str">
            <v>TCR DB Notational Package</v>
          </cell>
          <cell r="D1413">
            <v>75276</v>
          </cell>
          <cell r="E1413" t="str">
            <v>AUD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00033373</v>
          </cell>
          <cell r="B1414" t="str">
            <v>Georgiadis Peter</v>
          </cell>
          <cell r="C1414" t="str">
            <v>TCR DB Notational Package</v>
          </cell>
          <cell r="D1414">
            <v>170000</v>
          </cell>
          <cell r="E1414" t="str">
            <v>AUD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00019505</v>
          </cell>
          <cell r="B1415" t="str">
            <v>Cox John</v>
          </cell>
          <cell r="C1415" t="str">
            <v>TCR DB Notational Package</v>
          </cell>
          <cell r="D1415">
            <v>139408</v>
          </cell>
          <cell r="E1415" t="str">
            <v>AUD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00018301</v>
          </cell>
          <cell r="B1416" t="str">
            <v>Lukis Sandra</v>
          </cell>
          <cell r="C1416" t="str">
            <v>TCR Reportable</v>
          </cell>
          <cell r="D1416">
            <v>69489.679999999993</v>
          </cell>
          <cell r="E1416" t="str">
            <v>AUD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00094276</v>
          </cell>
          <cell r="B1417" t="str">
            <v>Whitwell Ronald</v>
          </cell>
          <cell r="C1417" t="str">
            <v>TCR DB Notational Package</v>
          </cell>
          <cell r="D1417">
            <v>91021</v>
          </cell>
          <cell r="E1417" t="str">
            <v>AUD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00076166</v>
          </cell>
          <cell r="B1418" t="str">
            <v>Russom Ian</v>
          </cell>
          <cell r="C1418" t="str">
            <v>TCR DB Notational Package</v>
          </cell>
          <cell r="D1418">
            <v>122000</v>
          </cell>
          <cell r="E1418" t="str">
            <v>AUD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00064840</v>
          </cell>
          <cell r="B1419" t="str">
            <v>Newman Michael</v>
          </cell>
          <cell r="C1419" t="str">
            <v>TCR DB Notational Package</v>
          </cell>
          <cell r="D1419">
            <v>89981</v>
          </cell>
          <cell r="E1419" t="str">
            <v>AUD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00056432</v>
          </cell>
          <cell r="B1420" t="str">
            <v>McEwan John</v>
          </cell>
          <cell r="C1420" t="str">
            <v>TCR DB Notational Package</v>
          </cell>
          <cell r="D1420">
            <v>125793</v>
          </cell>
          <cell r="E1420" t="str">
            <v>AUD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5">
        <row r="1">
          <cell r="A1" t="str">
            <v>Pers.no.</v>
          </cell>
        </row>
      </sheetData>
      <sheetData sheetId="6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TIER</v>
          </cell>
          <cell r="B2" t="str">
            <v>STIP %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>
            <v>12</v>
          </cell>
          <cell r="B3">
            <v>1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LT</v>
          </cell>
          <cell r="B4">
            <v>0.6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>
            <v>11</v>
          </cell>
          <cell r="B5">
            <v>0.3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>
            <v>10</v>
          </cell>
          <cell r="B6">
            <v>0.3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9A</v>
          </cell>
          <cell r="B7">
            <v>0.3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09</v>
          </cell>
          <cell r="B8">
            <v>0.2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08</v>
          </cell>
          <cell r="B9">
            <v>0.2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7A</v>
          </cell>
          <cell r="B10">
            <v>0.2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07</v>
          </cell>
          <cell r="B11">
            <v>0.15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06</v>
          </cell>
          <cell r="B12">
            <v>0.15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5A</v>
          </cell>
          <cell r="B13">
            <v>0.15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05</v>
          </cell>
          <cell r="B14">
            <v>0.1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04</v>
          </cell>
          <cell r="B15">
            <v>0.1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03</v>
          </cell>
          <cell r="B16">
            <v>0.1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02</v>
          </cell>
          <cell r="B17">
            <v>0.1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01</v>
          </cell>
          <cell r="B18">
            <v>0.1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Award</v>
          </cell>
          <cell r="B19">
            <v>0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7">
        <row r="1">
          <cell r="A1" t="str">
            <v>Pers.no.</v>
          </cell>
        </row>
      </sheetData>
      <sheetData sheetId="8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00012566</v>
          </cell>
          <cell r="B2" t="str">
            <v>Hugh Coyle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 t="str">
            <v>00012582</v>
          </cell>
          <cell r="B3" t="str">
            <v>Peter Farrell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00012583</v>
          </cell>
          <cell r="B4" t="str">
            <v>David Brown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 t="str">
            <v>00012609</v>
          </cell>
          <cell r="B5" t="str">
            <v>David Robertson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 t="str">
            <v>00012610</v>
          </cell>
          <cell r="B6" t="str">
            <v>Roger Costa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00012639</v>
          </cell>
          <cell r="B7" t="str">
            <v>John Alexander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00011011</v>
          </cell>
          <cell r="B8" t="str">
            <v>Benjamin Anderson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00011012</v>
          </cell>
          <cell r="B9" t="str">
            <v>Ryan Hogg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00011014</v>
          </cell>
          <cell r="B10" t="str">
            <v>James Evans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00011516</v>
          </cell>
          <cell r="B11" t="str">
            <v>Steve McConchie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00011517</v>
          </cell>
          <cell r="B12" t="str">
            <v>Phillip Stubley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00012264</v>
          </cell>
          <cell r="B13" t="str">
            <v>Dean Van Lambaart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00012266</v>
          </cell>
          <cell r="B14" t="str">
            <v>Christopher Rhodes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00012267</v>
          </cell>
          <cell r="B15" t="str">
            <v>Shane Duffy-Beel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00012268</v>
          </cell>
          <cell r="B16" t="str">
            <v>Andrew Erskine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00012269</v>
          </cell>
          <cell r="B17" t="str">
            <v>Tom Gysberts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00013419</v>
          </cell>
          <cell r="B18" t="str">
            <v>Jason Hitchiner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00013428</v>
          </cell>
          <cell r="B19" t="str">
            <v>Christoper Willey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>
        <row r="21">
          <cell r="C21">
            <v>0</v>
          </cell>
        </row>
        <row r="24">
          <cell r="C24">
            <v>0</v>
          </cell>
        </row>
        <row r="25">
          <cell r="C25">
            <v>0</v>
          </cell>
        </row>
        <row r="27">
          <cell r="C27">
            <v>0</v>
          </cell>
        </row>
        <row r="29">
          <cell r="C29">
            <v>0</v>
          </cell>
        </row>
      </sheetData>
      <sheetData sheetId="3">
        <row r="934">
          <cell r="G934">
            <v>0.67</v>
          </cell>
        </row>
        <row r="940">
          <cell r="G940">
            <v>137910.5</v>
          </cell>
        </row>
        <row r="944">
          <cell r="G944">
            <v>281450</v>
          </cell>
        </row>
        <row r="955">
          <cell r="G955">
            <v>0.1</v>
          </cell>
        </row>
        <row r="957">
          <cell r="G957">
            <v>300</v>
          </cell>
        </row>
        <row r="959">
          <cell r="G959">
            <v>2E-3</v>
          </cell>
        </row>
        <row r="960">
          <cell r="G960">
            <v>1</v>
          </cell>
        </row>
        <row r="962">
          <cell r="G962">
            <v>0</v>
          </cell>
        </row>
        <row r="964">
          <cell r="G964">
            <v>40575</v>
          </cell>
        </row>
        <row r="965">
          <cell r="G965">
            <v>47907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>
        <row r="1">
          <cell r="E1" t="str">
            <v>BU</v>
          </cell>
          <cell r="F1" t="str">
            <v>Process</v>
          </cell>
          <cell r="G1" t="str">
            <v>Account</v>
          </cell>
          <cell r="H1" t="str">
            <v>Resource</v>
          </cell>
          <cell r="I1" t="str">
            <v>Dept</v>
          </cell>
          <cell r="J1" t="str">
            <v>Prod</v>
          </cell>
          <cell r="K1" t="str">
            <v>Activity</v>
          </cell>
          <cell r="L1" t="str">
            <v>Anal Type</v>
          </cell>
          <cell r="M1" t="str">
            <v>Open Item</v>
          </cell>
          <cell r="N1" t="str">
            <v>Entry Desc</v>
          </cell>
          <cell r="O1" t="str">
            <v>Date</v>
          </cell>
          <cell r="P1" t="str">
            <v>Fees</v>
          </cell>
          <cell r="Q1" t="str">
            <v>Costs</v>
          </cell>
          <cell r="R1" t="str">
            <v>YTD Fees</v>
          </cell>
          <cell r="S1" t="str">
            <v>YTD Costs</v>
          </cell>
        </row>
        <row r="2">
          <cell r="E2" t="str">
            <v>UCU</v>
          </cell>
          <cell r="F2">
            <v>180</v>
          </cell>
          <cell r="G2">
            <v>401700</v>
          </cell>
          <cell r="H2">
            <v>1800</v>
          </cell>
          <cell r="I2">
            <v>4030</v>
          </cell>
          <cell r="J2">
            <v>999</v>
          </cell>
          <cell r="K2"/>
          <cell r="L2"/>
          <cell r="M2"/>
          <cell r="N2" t="str">
            <v>Matter # 1</v>
          </cell>
          <cell r="O2">
            <v>36525</v>
          </cell>
          <cell r="P2">
            <v>0</v>
          </cell>
          <cell r="Q2">
            <v>434.85</v>
          </cell>
          <cell r="R2">
            <v>11856</v>
          </cell>
          <cell r="S2">
            <v>1181.57</v>
          </cell>
        </row>
        <row r="3">
          <cell r="E3" t="str">
            <v>UCU</v>
          </cell>
          <cell r="F3">
            <v>180</v>
          </cell>
          <cell r="G3">
            <v>401700</v>
          </cell>
          <cell r="H3">
            <v>1800</v>
          </cell>
          <cell r="I3">
            <v>4030</v>
          </cell>
          <cell r="J3">
            <v>999</v>
          </cell>
          <cell r="K3"/>
          <cell r="L3"/>
          <cell r="M3"/>
          <cell r="N3" t="str">
            <v>Matter # 10</v>
          </cell>
          <cell r="O3">
            <v>36525</v>
          </cell>
          <cell r="P3">
            <v>0</v>
          </cell>
          <cell r="Q3">
            <v>12</v>
          </cell>
          <cell r="R3">
            <v>3575</v>
          </cell>
          <cell r="S3">
            <v>414.98</v>
          </cell>
        </row>
        <row r="4">
          <cell r="E4" t="str">
            <v>UCU</v>
          </cell>
          <cell r="F4">
            <v>180</v>
          </cell>
          <cell r="G4">
            <v>401700</v>
          </cell>
          <cell r="H4">
            <v>1800</v>
          </cell>
          <cell r="I4">
            <v>4188</v>
          </cell>
          <cell r="J4">
            <v>999</v>
          </cell>
          <cell r="K4"/>
          <cell r="L4"/>
          <cell r="M4"/>
          <cell r="N4" t="str">
            <v>Matter # 100</v>
          </cell>
          <cell r="O4">
            <v>36525</v>
          </cell>
          <cell r="P4">
            <v>3003</v>
          </cell>
          <cell r="Q4">
            <v>0</v>
          </cell>
          <cell r="R4">
            <v>8723</v>
          </cell>
          <cell r="S4">
            <v>152.04</v>
          </cell>
        </row>
        <row r="5">
          <cell r="E5" t="str">
            <v>UED</v>
          </cell>
          <cell r="F5">
            <v>180</v>
          </cell>
          <cell r="G5">
            <v>401700</v>
          </cell>
          <cell r="H5">
            <v>1800</v>
          </cell>
          <cell r="I5">
            <v>6130</v>
          </cell>
          <cell r="J5">
            <v>999</v>
          </cell>
          <cell r="K5"/>
          <cell r="L5"/>
          <cell r="M5"/>
          <cell r="N5" t="str">
            <v>Matter # 1000</v>
          </cell>
          <cell r="O5">
            <v>36525</v>
          </cell>
          <cell r="P5">
            <v>0</v>
          </cell>
          <cell r="Q5">
            <v>0</v>
          </cell>
          <cell r="R5">
            <v>775</v>
          </cell>
          <cell r="S5">
            <v>12.9</v>
          </cell>
        </row>
        <row r="6">
          <cell r="E6" t="str">
            <v>UED</v>
          </cell>
          <cell r="F6">
            <v>180</v>
          </cell>
          <cell r="G6">
            <v>401700</v>
          </cell>
          <cell r="H6">
            <v>1800</v>
          </cell>
          <cell r="I6">
            <v>6131</v>
          </cell>
          <cell r="J6">
            <v>999</v>
          </cell>
          <cell r="K6"/>
          <cell r="L6"/>
          <cell r="M6"/>
          <cell r="N6" t="str">
            <v>Matter # 1005</v>
          </cell>
          <cell r="O6">
            <v>36525</v>
          </cell>
          <cell r="P6">
            <v>0</v>
          </cell>
          <cell r="Q6">
            <v>0</v>
          </cell>
          <cell r="R6">
            <v>949</v>
          </cell>
          <cell r="S6">
            <v>467.92</v>
          </cell>
        </row>
        <row r="7">
          <cell r="E7" t="str">
            <v>UCU</v>
          </cell>
          <cell r="F7">
            <v>180</v>
          </cell>
          <cell r="G7">
            <v>401700</v>
          </cell>
          <cell r="H7">
            <v>1800</v>
          </cell>
          <cell r="I7">
            <v>4186</v>
          </cell>
          <cell r="J7">
            <v>999</v>
          </cell>
          <cell r="K7"/>
          <cell r="L7"/>
          <cell r="M7"/>
          <cell r="N7" t="str">
            <v>Matter # 102</v>
          </cell>
          <cell r="O7">
            <v>36525</v>
          </cell>
          <cell r="P7">
            <v>65</v>
          </cell>
          <cell r="Q7">
            <v>0</v>
          </cell>
          <cell r="R7">
            <v>2704</v>
          </cell>
          <cell r="S7">
            <v>16.2</v>
          </cell>
        </row>
        <row r="8">
          <cell r="E8" t="str">
            <v>UCU</v>
          </cell>
          <cell r="F8">
            <v>202</v>
          </cell>
          <cell r="G8">
            <v>401700</v>
          </cell>
          <cell r="H8">
            <v>1800</v>
          </cell>
          <cell r="I8">
            <v>4090</v>
          </cell>
          <cell r="J8">
            <v>999</v>
          </cell>
          <cell r="K8"/>
          <cell r="L8"/>
          <cell r="M8"/>
          <cell r="N8" t="str">
            <v>Matter # 110</v>
          </cell>
          <cell r="O8">
            <v>36525</v>
          </cell>
          <cell r="P8">
            <v>585</v>
          </cell>
          <cell r="Q8">
            <v>33.979999999999997</v>
          </cell>
          <cell r="R8">
            <v>6136</v>
          </cell>
          <cell r="S8">
            <v>414.32</v>
          </cell>
        </row>
        <row r="9">
          <cell r="E9" t="str">
            <v>UED</v>
          </cell>
          <cell r="F9">
            <v>180</v>
          </cell>
          <cell r="G9">
            <v>401700</v>
          </cell>
          <cell r="H9">
            <v>1800</v>
          </cell>
          <cell r="I9">
            <v>5080</v>
          </cell>
          <cell r="J9">
            <v>970</v>
          </cell>
          <cell r="K9"/>
          <cell r="L9"/>
          <cell r="M9"/>
          <cell r="N9" t="str">
            <v>Matter # 1100</v>
          </cell>
          <cell r="O9">
            <v>36525</v>
          </cell>
          <cell r="P9">
            <v>0</v>
          </cell>
          <cell r="Q9">
            <v>0</v>
          </cell>
          <cell r="R9">
            <v>2028</v>
          </cell>
          <cell r="S9">
            <v>5.9</v>
          </cell>
        </row>
        <row r="10">
          <cell r="E10" t="str">
            <v>MPD</v>
          </cell>
          <cell r="F10">
            <v>202</v>
          </cell>
          <cell r="G10">
            <v>401700</v>
          </cell>
          <cell r="H10">
            <v>1800</v>
          </cell>
          <cell r="I10">
            <v>5131</v>
          </cell>
          <cell r="J10">
            <v>120</v>
          </cell>
          <cell r="K10"/>
          <cell r="L10"/>
          <cell r="M10"/>
          <cell r="N10" t="str">
            <v>Matter # 1102</v>
          </cell>
          <cell r="O10">
            <v>36525</v>
          </cell>
          <cell r="P10">
            <v>117</v>
          </cell>
          <cell r="Q10">
            <v>0</v>
          </cell>
          <cell r="R10">
            <v>754</v>
          </cell>
          <cell r="S10">
            <v>16</v>
          </cell>
        </row>
        <row r="11">
          <cell r="E11" t="str">
            <v>MPD</v>
          </cell>
          <cell r="F11">
            <v>207</v>
          </cell>
          <cell r="G11">
            <v>401400</v>
          </cell>
          <cell r="H11">
            <v>1800</v>
          </cell>
          <cell r="I11">
            <v>5131</v>
          </cell>
          <cell r="J11">
            <v>122</v>
          </cell>
          <cell r="K11"/>
          <cell r="L11"/>
          <cell r="M11"/>
          <cell r="N11" t="str">
            <v>Matter # 1110</v>
          </cell>
          <cell r="O11">
            <v>36525</v>
          </cell>
          <cell r="P11">
            <v>390</v>
          </cell>
          <cell r="Q11">
            <v>26.25</v>
          </cell>
          <cell r="R11">
            <v>17602</v>
          </cell>
          <cell r="S11">
            <v>1035.23</v>
          </cell>
        </row>
        <row r="12">
          <cell r="E12" t="str">
            <v>UED</v>
          </cell>
          <cell r="F12">
            <v>180</v>
          </cell>
          <cell r="G12">
            <v>401700</v>
          </cell>
          <cell r="H12">
            <v>1800</v>
          </cell>
          <cell r="I12">
            <v>5000</v>
          </cell>
          <cell r="J12">
            <v>121</v>
          </cell>
          <cell r="K12"/>
          <cell r="L12"/>
          <cell r="M12"/>
          <cell r="N12" t="str">
            <v>Matter # 1115</v>
          </cell>
          <cell r="O12">
            <v>36525</v>
          </cell>
          <cell r="P12">
            <v>195</v>
          </cell>
          <cell r="Q12">
            <v>0</v>
          </cell>
          <cell r="R12">
            <v>17352.23</v>
          </cell>
          <cell r="S12">
            <v>2489.4699999999998</v>
          </cell>
        </row>
        <row r="13">
          <cell r="E13" t="str">
            <v>UED</v>
          </cell>
          <cell r="F13">
            <v>180</v>
          </cell>
          <cell r="G13">
            <v>401700</v>
          </cell>
          <cell r="H13">
            <v>1800</v>
          </cell>
          <cell r="I13">
            <v>5000</v>
          </cell>
          <cell r="J13">
            <v>121</v>
          </cell>
          <cell r="K13"/>
          <cell r="L13"/>
          <cell r="M13"/>
          <cell r="N13" t="str">
            <v>Matter #1116</v>
          </cell>
          <cell r="O13">
            <v>36525</v>
          </cell>
          <cell r="P13">
            <v>10906.25</v>
          </cell>
          <cell r="Q13">
            <v>1244.2</v>
          </cell>
          <cell r="R13">
            <v>32048.75</v>
          </cell>
          <cell r="S13">
            <v>1301.21</v>
          </cell>
        </row>
        <row r="14">
          <cell r="E14" t="str">
            <v>WKD</v>
          </cell>
          <cell r="F14">
            <v>180</v>
          </cell>
          <cell r="G14">
            <v>401700</v>
          </cell>
          <cell r="H14">
            <v>1800</v>
          </cell>
          <cell r="I14">
            <v>5013</v>
          </cell>
          <cell r="J14">
            <v>121</v>
          </cell>
          <cell r="K14"/>
          <cell r="L14"/>
          <cell r="M14"/>
          <cell r="N14" t="str">
            <v>Matter # 1125</v>
          </cell>
          <cell r="O14">
            <v>36525</v>
          </cell>
          <cell r="P14">
            <v>0</v>
          </cell>
          <cell r="Q14">
            <v>0</v>
          </cell>
          <cell r="R14">
            <v>1074</v>
          </cell>
          <cell r="S14">
            <v>75.489999999999995</v>
          </cell>
        </row>
        <row r="15">
          <cell r="E15" t="str">
            <v>MPD</v>
          </cell>
          <cell r="F15">
            <v>180</v>
          </cell>
          <cell r="G15">
            <v>401700</v>
          </cell>
          <cell r="H15">
            <v>1800</v>
          </cell>
          <cell r="I15">
            <v>5003</v>
          </cell>
          <cell r="J15">
            <v>121</v>
          </cell>
          <cell r="K15"/>
          <cell r="L15"/>
          <cell r="M15"/>
          <cell r="N15" t="str">
            <v>Matter # 1130</v>
          </cell>
          <cell r="O15">
            <v>36525</v>
          </cell>
          <cell r="P15">
            <v>130</v>
          </cell>
          <cell r="Q15">
            <v>0</v>
          </cell>
          <cell r="R15">
            <v>6488</v>
          </cell>
          <cell r="S15">
            <v>73.8</v>
          </cell>
        </row>
        <row r="16">
          <cell r="E16" t="str">
            <v>UED</v>
          </cell>
          <cell r="F16">
            <v>180</v>
          </cell>
          <cell r="G16">
            <v>401700</v>
          </cell>
          <cell r="H16">
            <v>1800</v>
          </cell>
          <cell r="I16">
            <v>5060</v>
          </cell>
          <cell r="J16">
            <v>102</v>
          </cell>
          <cell r="K16"/>
          <cell r="L16"/>
          <cell r="M16"/>
          <cell r="N16" t="str">
            <v>Matter # 1135</v>
          </cell>
          <cell r="O16">
            <v>36525</v>
          </cell>
          <cell r="P16">
            <v>0</v>
          </cell>
          <cell r="Q16">
            <v>0</v>
          </cell>
          <cell r="R16">
            <v>0</v>
          </cell>
          <cell r="S16">
            <v>16</v>
          </cell>
        </row>
        <row r="17">
          <cell r="E17" t="str">
            <v>PND</v>
          </cell>
          <cell r="F17">
            <v>180</v>
          </cell>
          <cell r="G17">
            <v>401700</v>
          </cell>
          <cell r="H17">
            <v>1800</v>
          </cell>
          <cell r="I17">
            <v>5066</v>
          </cell>
          <cell r="J17">
            <v>102</v>
          </cell>
          <cell r="K17"/>
          <cell r="L17"/>
          <cell r="M17"/>
          <cell r="N17" t="str">
            <v>Matter # 1140</v>
          </cell>
          <cell r="O17">
            <v>36525</v>
          </cell>
          <cell r="P17">
            <v>0</v>
          </cell>
          <cell r="Q17">
            <v>0</v>
          </cell>
          <cell r="R17">
            <v>1677</v>
          </cell>
          <cell r="S17">
            <v>7.92</v>
          </cell>
        </row>
        <row r="18">
          <cell r="E18" t="str">
            <v>MPD</v>
          </cell>
          <cell r="F18">
            <v>180</v>
          </cell>
          <cell r="G18">
            <v>401700</v>
          </cell>
          <cell r="H18">
            <v>1800</v>
          </cell>
          <cell r="I18">
            <v>5062</v>
          </cell>
          <cell r="J18">
            <v>102</v>
          </cell>
          <cell r="K18"/>
          <cell r="L18"/>
          <cell r="M18"/>
          <cell r="N18" t="str">
            <v>Matter # 1145</v>
          </cell>
          <cell r="O18">
            <v>36525</v>
          </cell>
          <cell r="P18">
            <v>0</v>
          </cell>
          <cell r="Q18">
            <v>0</v>
          </cell>
          <cell r="R18">
            <v>624</v>
          </cell>
          <cell r="S18">
            <v>8.9600000000000009</v>
          </cell>
        </row>
        <row r="19">
          <cell r="E19" t="str">
            <v>UCU</v>
          </cell>
          <cell r="F19">
            <v>180</v>
          </cell>
          <cell r="G19">
            <v>401700</v>
          </cell>
          <cell r="H19">
            <v>1800</v>
          </cell>
          <cell r="I19">
            <v>4223</v>
          </cell>
          <cell r="J19">
            <v>999</v>
          </cell>
          <cell r="K19"/>
          <cell r="L19"/>
          <cell r="M19"/>
          <cell r="N19" t="str">
            <v>Matter # 12</v>
          </cell>
          <cell r="O19">
            <v>36525</v>
          </cell>
          <cell r="P19">
            <v>0</v>
          </cell>
          <cell r="Q19">
            <v>0</v>
          </cell>
          <cell r="R19">
            <v>65</v>
          </cell>
          <cell r="S19">
            <v>0</v>
          </cell>
        </row>
        <row r="20">
          <cell r="E20" t="str">
            <v>UED</v>
          </cell>
          <cell r="F20">
            <v>180</v>
          </cell>
          <cell r="G20">
            <v>401700</v>
          </cell>
          <cell r="H20">
            <v>1800</v>
          </cell>
          <cell r="I20">
            <v>6090</v>
          </cell>
          <cell r="J20">
            <v>999</v>
          </cell>
          <cell r="K20"/>
          <cell r="L20"/>
          <cell r="M20"/>
          <cell r="N20" t="str">
            <v>Matter # 1200</v>
          </cell>
          <cell r="O20">
            <v>36525</v>
          </cell>
          <cell r="P20">
            <v>0</v>
          </cell>
          <cell r="Q20">
            <v>0</v>
          </cell>
          <cell r="R20">
            <v>1066</v>
          </cell>
          <cell r="S20">
            <v>0</v>
          </cell>
        </row>
        <row r="21">
          <cell r="E21" t="str">
            <v>PND</v>
          </cell>
          <cell r="F21">
            <v>202</v>
          </cell>
          <cell r="G21">
            <v>401700</v>
          </cell>
          <cell r="H21">
            <v>1800</v>
          </cell>
          <cell r="I21">
            <v>5191</v>
          </cell>
          <cell r="J21">
            <v>103</v>
          </cell>
          <cell r="K21"/>
          <cell r="L21"/>
          <cell r="M21"/>
          <cell r="N21" t="str">
            <v>Matter # 1203</v>
          </cell>
          <cell r="O21">
            <v>36525</v>
          </cell>
          <cell r="P21">
            <v>78</v>
          </cell>
          <cell r="Q21">
            <v>0</v>
          </cell>
          <cell r="R21">
            <v>11063</v>
          </cell>
          <cell r="S21">
            <v>469.12</v>
          </cell>
        </row>
        <row r="22">
          <cell r="E22" t="str">
            <v>WKD</v>
          </cell>
          <cell r="F22">
            <v>202</v>
          </cell>
          <cell r="G22">
            <v>401700</v>
          </cell>
          <cell r="H22">
            <v>1800</v>
          </cell>
          <cell r="I22">
            <v>5101</v>
          </cell>
          <cell r="J22">
            <v>120</v>
          </cell>
          <cell r="K22"/>
          <cell r="L22"/>
          <cell r="M22"/>
          <cell r="N22" t="str">
            <v>Matter # 1206</v>
          </cell>
          <cell r="O22">
            <v>36525</v>
          </cell>
          <cell r="P22">
            <v>247</v>
          </cell>
          <cell r="Q22">
            <v>6.43</v>
          </cell>
          <cell r="R22">
            <v>416</v>
          </cell>
          <cell r="S22">
            <v>6.43</v>
          </cell>
        </row>
        <row r="23">
          <cell r="E23" t="str">
            <v>PND</v>
          </cell>
          <cell r="F23"/>
          <cell r="G23">
            <v>186007</v>
          </cell>
          <cell r="H23"/>
          <cell r="I23">
            <v>5192</v>
          </cell>
          <cell r="J23"/>
          <cell r="K23"/>
          <cell r="L23"/>
          <cell r="M23"/>
          <cell r="N23" t="str">
            <v>Matter # 1210</v>
          </cell>
          <cell r="O23">
            <v>36525</v>
          </cell>
          <cell r="P23">
            <v>156</v>
          </cell>
          <cell r="Q23">
            <v>0</v>
          </cell>
          <cell r="R23">
            <v>2275</v>
          </cell>
          <cell r="S23">
            <v>199.42</v>
          </cell>
        </row>
        <row r="24">
          <cell r="E24" t="str">
            <v>UED</v>
          </cell>
          <cell r="F24">
            <v>180</v>
          </cell>
          <cell r="G24">
            <v>401700</v>
          </cell>
          <cell r="H24">
            <v>1800</v>
          </cell>
          <cell r="I24">
            <v>5550</v>
          </cell>
          <cell r="J24">
            <v>140</v>
          </cell>
          <cell r="K24"/>
          <cell r="L24"/>
          <cell r="M24"/>
          <cell r="N24" t="str">
            <v>Matter #1250</v>
          </cell>
          <cell r="O24">
            <v>36525</v>
          </cell>
          <cell r="P24">
            <v>286</v>
          </cell>
          <cell r="Q24">
            <v>0</v>
          </cell>
          <cell r="R24">
            <v>6916</v>
          </cell>
          <cell r="S24">
            <v>146.75</v>
          </cell>
        </row>
        <row r="25">
          <cell r="E25" t="str">
            <v>UED</v>
          </cell>
          <cell r="F25">
            <v>180</v>
          </cell>
          <cell r="G25">
            <v>401700</v>
          </cell>
          <cell r="H25">
            <v>1800</v>
          </cell>
          <cell r="I25">
            <v>5550</v>
          </cell>
          <cell r="J25">
            <v>140</v>
          </cell>
          <cell r="K25"/>
          <cell r="L25"/>
          <cell r="M25"/>
          <cell r="N25" t="str">
            <v>Matter # 13</v>
          </cell>
          <cell r="O25">
            <v>36525</v>
          </cell>
          <cell r="P25">
            <v>169</v>
          </cell>
          <cell r="Q25">
            <v>0</v>
          </cell>
          <cell r="R25">
            <v>4667</v>
          </cell>
          <cell r="S25">
            <v>71.239999999999995</v>
          </cell>
        </row>
        <row r="26">
          <cell r="E26" t="str">
            <v>UCU</v>
          </cell>
          <cell r="F26">
            <v>180</v>
          </cell>
          <cell r="G26">
            <v>401700</v>
          </cell>
          <cell r="H26">
            <v>1800</v>
          </cell>
          <cell r="I26">
            <v>4070</v>
          </cell>
          <cell r="J26">
            <v>999</v>
          </cell>
          <cell r="K26"/>
          <cell r="L26"/>
          <cell r="M26"/>
          <cell r="N26" t="str">
            <v>Matter # 130</v>
          </cell>
          <cell r="O26">
            <v>36525</v>
          </cell>
          <cell r="P26">
            <v>0</v>
          </cell>
          <cell r="Q26">
            <v>0</v>
          </cell>
          <cell r="R26">
            <v>5865.5</v>
          </cell>
          <cell r="S26">
            <v>284.2</v>
          </cell>
        </row>
        <row r="27">
          <cell r="E27" t="str">
            <v>PND</v>
          </cell>
          <cell r="F27">
            <v>180</v>
          </cell>
          <cell r="G27">
            <v>401700</v>
          </cell>
          <cell r="H27">
            <v>1800</v>
          </cell>
          <cell r="I27">
            <v>5174</v>
          </cell>
          <cell r="J27">
            <v>103</v>
          </cell>
          <cell r="K27"/>
          <cell r="L27"/>
          <cell r="M27"/>
          <cell r="N27" t="str">
            <v>Matter # 1300</v>
          </cell>
          <cell r="O27">
            <v>36525</v>
          </cell>
          <cell r="P27">
            <v>1061</v>
          </cell>
          <cell r="Q27">
            <v>2.08</v>
          </cell>
          <cell r="R27">
            <v>30440.5</v>
          </cell>
          <cell r="S27">
            <v>1755.29</v>
          </cell>
        </row>
        <row r="28">
          <cell r="E28" t="str">
            <v>PND</v>
          </cell>
          <cell r="F28">
            <v>180</v>
          </cell>
          <cell r="G28">
            <v>401700</v>
          </cell>
          <cell r="H28">
            <v>1800</v>
          </cell>
          <cell r="I28">
            <v>5221</v>
          </cell>
          <cell r="J28">
            <v>103</v>
          </cell>
          <cell r="K28"/>
          <cell r="L28"/>
          <cell r="M28"/>
          <cell r="N28" t="str">
            <v>Matter # 1302</v>
          </cell>
          <cell r="O28">
            <v>36525</v>
          </cell>
          <cell r="P28">
            <v>871</v>
          </cell>
          <cell r="Q28">
            <v>0</v>
          </cell>
          <cell r="R28">
            <v>2522</v>
          </cell>
          <cell r="S28">
            <v>16.399999999999999</v>
          </cell>
        </row>
        <row r="29">
          <cell r="E29" t="str">
            <v>PND</v>
          </cell>
          <cell r="F29">
            <v>207</v>
          </cell>
          <cell r="G29">
            <v>401700</v>
          </cell>
          <cell r="H29">
            <v>1800</v>
          </cell>
          <cell r="I29">
            <v>5221</v>
          </cell>
          <cell r="J29">
            <v>103</v>
          </cell>
          <cell r="K29"/>
          <cell r="L29"/>
          <cell r="M29"/>
          <cell r="N29" t="str">
            <v>Matter # 1310</v>
          </cell>
          <cell r="O29">
            <v>36525</v>
          </cell>
          <cell r="P29">
            <v>0</v>
          </cell>
          <cell r="Q29">
            <v>0</v>
          </cell>
          <cell r="R29">
            <v>949</v>
          </cell>
          <cell r="S29">
            <v>302.8</v>
          </cell>
        </row>
        <row r="30">
          <cell r="E30" t="str">
            <v>MGV</v>
          </cell>
          <cell r="F30"/>
          <cell r="G30">
            <v>142999</v>
          </cell>
          <cell r="H30">
            <v>1800</v>
          </cell>
          <cell r="I30">
            <v>7006</v>
          </cell>
          <cell r="J30">
            <v>169</v>
          </cell>
          <cell r="K30"/>
          <cell r="L30"/>
          <cell r="M30"/>
          <cell r="N30" t="str">
            <v>Matter # 1352</v>
          </cell>
          <cell r="O30">
            <v>36525</v>
          </cell>
          <cell r="P30">
            <v>286</v>
          </cell>
          <cell r="Q30">
            <v>7429.31</v>
          </cell>
          <cell r="R30">
            <v>5161</v>
          </cell>
          <cell r="S30">
            <v>7560.78</v>
          </cell>
        </row>
        <row r="31">
          <cell r="E31" t="str">
            <v>WCD</v>
          </cell>
          <cell r="F31">
            <v>180</v>
          </cell>
          <cell r="G31">
            <v>401700</v>
          </cell>
          <cell r="H31">
            <v>1800</v>
          </cell>
          <cell r="I31">
            <v>5302</v>
          </cell>
          <cell r="J31">
            <v>120</v>
          </cell>
          <cell r="K31"/>
          <cell r="L31"/>
          <cell r="M31"/>
          <cell r="N31" t="str">
            <v>Matter # 1356</v>
          </cell>
          <cell r="O31">
            <v>36525</v>
          </cell>
          <cell r="P31">
            <v>1308</v>
          </cell>
          <cell r="Q31">
            <v>31.1</v>
          </cell>
          <cell r="R31">
            <v>9954.5</v>
          </cell>
          <cell r="S31">
            <v>548.58000000000004</v>
          </cell>
        </row>
        <row r="32">
          <cell r="E32" t="str">
            <v>WKD</v>
          </cell>
          <cell r="F32">
            <v>180</v>
          </cell>
          <cell r="G32">
            <v>401700</v>
          </cell>
          <cell r="H32">
            <v>1800</v>
          </cell>
          <cell r="I32">
            <v>5309</v>
          </cell>
          <cell r="J32">
            <v>120</v>
          </cell>
          <cell r="K32"/>
          <cell r="L32"/>
          <cell r="M32"/>
          <cell r="N32" t="str">
            <v>Matter # 1357</v>
          </cell>
          <cell r="O32">
            <v>36525</v>
          </cell>
          <cell r="P32">
            <v>208</v>
          </cell>
          <cell r="Q32">
            <v>15.4</v>
          </cell>
          <cell r="R32">
            <v>2041</v>
          </cell>
          <cell r="S32">
            <v>165.61</v>
          </cell>
        </row>
        <row r="33">
          <cell r="E33" t="str">
            <v>MPD</v>
          </cell>
          <cell r="F33">
            <v>180</v>
          </cell>
          <cell r="G33">
            <v>401700</v>
          </cell>
          <cell r="H33">
            <v>1800</v>
          </cell>
          <cell r="I33">
            <v>5331</v>
          </cell>
          <cell r="J33">
            <v>122</v>
          </cell>
          <cell r="K33"/>
          <cell r="L33"/>
          <cell r="M33"/>
          <cell r="N33" t="str">
            <v>Matter # 1358</v>
          </cell>
          <cell r="O33">
            <v>36525</v>
          </cell>
          <cell r="P33">
            <v>1040</v>
          </cell>
          <cell r="Q33">
            <v>4.5</v>
          </cell>
          <cell r="R33">
            <v>26572</v>
          </cell>
          <cell r="S33">
            <v>447.85</v>
          </cell>
        </row>
        <row r="34">
          <cell r="E34" t="str">
            <v>WVD</v>
          </cell>
          <cell r="F34">
            <v>180</v>
          </cell>
          <cell r="G34">
            <v>401700</v>
          </cell>
          <cell r="H34">
            <v>1800</v>
          </cell>
          <cell r="I34">
            <v>5351</v>
          </cell>
          <cell r="J34">
            <v>122</v>
          </cell>
          <cell r="K34"/>
          <cell r="L34"/>
          <cell r="M34"/>
          <cell r="N34" t="str">
            <v>Matter # 1359</v>
          </cell>
          <cell r="O34">
            <v>36525</v>
          </cell>
          <cell r="P34">
            <v>180</v>
          </cell>
          <cell r="Q34">
            <v>8.56</v>
          </cell>
          <cell r="R34">
            <v>3606</v>
          </cell>
          <cell r="S34">
            <v>135.66</v>
          </cell>
        </row>
        <row r="35">
          <cell r="E35" t="str">
            <v>UED</v>
          </cell>
          <cell r="F35">
            <v>180</v>
          </cell>
          <cell r="G35">
            <v>401700</v>
          </cell>
          <cell r="H35">
            <v>1800</v>
          </cell>
          <cell r="I35">
            <v>5380</v>
          </cell>
          <cell r="J35">
            <v>103</v>
          </cell>
          <cell r="K35"/>
          <cell r="L35"/>
          <cell r="M35"/>
          <cell r="N35" t="str">
            <v>Matter # 1365</v>
          </cell>
          <cell r="O35">
            <v>36525</v>
          </cell>
          <cell r="P35">
            <v>0</v>
          </cell>
          <cell r="Q35">
            <v>0</v>
          </cell>
          <cell r="R35">
            <v>26</v>
          </cell>
          <cell r="S35">
            <v>0</v>
          </cell>
        </row>
        <row r="36">
          <cell r="E36" t="str">
            <v>PND</v>
          </cell>
          <cell r="F36">
            <v>180</v>
          </cell>
          <cell r="G36">
            <v>401700</v>
          </cell>
          <cell r="H36">
            <v>1800</v>
          </cell>
          <cell r="I36">
            <v>5398</v>
          </cell>
          <cell r="J36">
            <v>103</v>
          </cell>
          <cell r="K36"/>
          <cell r="L36"/>
          <cell r="M36"/>
          <cell r="N36" t="str">
            <v>Matter # 1366</v>
          </cell>
          <cell r="O36">
            <v>36525</v>
          </cell>
          <cell r="P36">
            <v>0</v>
          </cell>
          <cell r="Q36">
            <v>0</v>
          </cell>
          <cell r="R36">
            <v>1248</v>
          </cell>
          <cell r="S36">
            <v>51.55</v>
          </cell>
        </row>
        <row r="37">
          <cell r="E37" t="str">
            <v>PND</v>
          </cell>
          <cell r="F37">
            <v>180</v>
          </cell>
          <cell r="G37">
            <v>401700</v>
          </cell>
          <cell r="H37">
            <v>1800</v>
          </cell>
          <cell r="I37">
            <v>5451</v>
          </cell>
          <cell r="J37">
            <v>103</v>
          </cell>
          <cell r="K37"/>
          <cell r="L37"/>
          <cell r="M37"/>
          <cell r="N37" t="str">
            <v>Matter # 1367</v>
          </cell>
          <cell r="O37">
            <v>36525</v>
          </cell>
          <cell r="P37">
            <v>104</v>
          </cell>
          <cell r="Q37">
            <v>30.2</v>
          </cell>
          <cell r="R37">
            <v>9665</v>
          </cell>
          <cell r="S37">
            <v>366.5</v>
          </cell>
        </row>
        <row r="38">
          <cell r="E38" t="str">
            <v>PND</v>
          </cell>
          <cell r="F38">
            <v>180</v>
          </cell>
          <cell r="G38">
            <v>401700</v>
          </cell>
          <cell r="H38">
            <v>1800</v>
          </cell>
          <cell r="I38">
            <v>5192</v>
          </cell>
          <cell r="J38">
            <v>103</v>
          </cell>
          <cell r="K38"/>
          <cell r="L38"/>
          <cell r="M38"/>
          <cell r="N38" t="str">
            <v>Matter # 1368</v>
          </cell>
          <cell r="O38">
            <v>36525</v>
          </cell>
          <cell r="P38">
            <v>0</v>
          </cell>
          <cell r="Q38">
            <v>0</v>
          </cell>
          <cell r="R38">
            <v>2938</v>
          </cell>
          <cell r="S38">
            <v>158.69</v>
          </cell>
        </row>
        <row r="39">
          <cell r="E39" t="str">
            <v>PND</v>
          </cell>
          <cell r="F39">
            <v>180</v>
          </cell>
          <cell r="G39">
            <v>401700</v>
          </cell>
          <cell r="H39">
            <v>1800</v>
          </cell>
          <cell r="I39">
            <v>5382</v>
          </cell>
          <cell r="J39">
            <v>103</v>
          </cell>
          <cell r="K39"/>
          <cell r="L39"/>
          <cell r="M39"/>
          <cell r="N39" t="str">
            <v>Matter # 1369</v>
          </cell>
          <cell r="O39">
            <v>36525</v>
          </cell>
          <cell r="P39">
            <v>0</v>
          </cell>
          <cell r="Q39">
            <v>0</v>
          </cell>
          <cell r="R39">
            <v>3835</v>
          </cell>
          <cell r="S39">
            <v>165.22</v>
          </cell>
        </row>
        <row r="40">
          <cell r="E40" t="str">
            <v>MGD</v>
          </cell>
          <cell r="F40">
            <v>180</v>
          </cell>
          <cell r="G40">
            <v>401700</v>
          </cell>
          <cell r="H40">
            <v>1800</v>
          </cell>
          <cell r="I40">
            <v>5434</v>
          </cell>
          <cell r="J40">
            <v>103</v>
          </cell>
          <cell r="K40"/>
          <cell r="L40"/>
          <cell r="M40"/>
          <cell r="N40" t="str">
            <v>Matter # 1370</v>
          </cell>
          <cell r="O40">
            <v>36525</v>
          </cell>
          <cell r="P40">
            <v>2743</v>
          </cell>
          <cell r="Q40">
            <v>10.48</v>
          </cell>
          <cell r="R40">
            <v>16173.5</v>
          </cell>
          <cell r="S40">
            <v>1217.83</v>
          </cell>
        </row>
        <row r="41">
          <cell r="E41" t="str">
            <v>PND</v>
          </cell>
          <cell r="F41">
            <v>180</v>
          </cell>
          <cell r="G41">
            <v>401700</v>
          </cell>
          <cell r="H41">
            <v>1800</v>
          </cell>
          <cell r="I41">
            <v>5425</v>
          </cell>
          <cell r="J41">
            <v>103</v>
          </cell>
          <cell r="K41"/>
          <cell r="L41"/>
          <cell r="M41"/>
          <cell r="N41" t="str">
            <v>Matter # 1372</v>
          </cell>
          <cell r="O41">
            <v>36525</v>
          </cell>
          <cell r="P41">
            <v>260</v>
          </cell>
          <cell r="Q41">
            <v>10.4</v>
          </cell>
          <cell r="R41">
            <v>6513</v>
          </cell>
          <cell r="S41">
            <v>485.62</v>
          </cell>
        </row>
        <row r="42">
          <cell r="E42" t="str">
            <v>MPD</v>
          </cell>
          <cell r="F42">
            <v>180</v>
          </cell>
          <cell r="G42">
            <v>401700</v>
          </cell>
          <cell r="H42">
            <v>1800</v>
          </cell>
          <cell r="I42">
            <v>5389</v>
          </cell>
          <cell r="J42">
            <v>103</v>
          </cell>
          <cell r="K42"/>
          <cell r="L42"/>
          <cell r="M42"/>
          <cell r="N42" t="str">
            <v>Matter # 1373</v>
          </cell>
          <cell r="O42">
            <v>36525</v>
          </cell>
          <cell r="P42">
            <v>0</v>
          </cell>
          <cell r="Q42">
            <v>0</v>
          </cell>
          <cell r="R42">
            <v>273</v>
          </cell>
          <cell r="S42">
            <v>0</v>
          </cell>
        </row>
        <row r="43">
          <cell r="E43" t="str">
            <v>PND</v>
          </cell>
          <cell r="F43">
            <v>180</v>
          </cell>
          <cell r="G43">
            <v>401700</v>
          </cell>
          <cell r="H43">
            <v>1800</v>
          </cell>
          <cell r="I43">
            <v>5227</v>
          </cell>
          <cell r="J43">
            <v>103</v>
          </cell>
          <cell r="K43"/>
          <cell r="L43"/>
          <cell r="M43"/>
          <cell r="N43" t="str">
            <v>Matter # 1374</v>
          </cell>
          <cell r="O43">
            <v>36525</v>
          </cell>
          <cell r="P43">
            <v>104</v>
          </cell>
          <cell r="Q43">
            <v>0</v>
          </cell>
          <cell r="R43">
            <v>3302</v>
          </cell>
          <cell r="S43">
            <v>13.98</v>
          </cell>
        </row>
        <row r="44">
          <cell r="E44" t="str">
            <v>WVD</v>
          </cell>
          <cell r="F44">
            <v>180</v>
          </cell>
          <cell r="G44">
            <v>401700</v>
          </cell>
          <cell r="H44">
            <v>1800</v>
          </cell>
          <cell r="I44">
            <v>5469</v>
          </cell>
          <cell r="J44">
            <v>103</v>
          </cell>
          <cell r="K44"/>
          <cell r="L44"/>
          <cell r="M44"/>
          <cell r="N44" t="str">
            <v>Matter # 1375</v>
          </cell>
          <cell r="O44">
            <v>36525</v>
          </cell>
          <cell r="P44">
            <v>42</v>
          </cell>
          <cell r="Q44">
            <v>0</v>
          </cell>
          <cell r="R44">
            <v>1347</v>
          </cell>
          <cell r="S44">
            <v>35.07</v>
          </cell>
        </row>
        <row r="45">
          <cell r="E45" t="str">
            <v>PND</v>
          </cell>
          <cell r="F45">
            <v>180</v>
          </cell>
          <cell r="G45">
            <v>401700</v>
          </cell>
          <cell r="H45">
            <v>1800</v>
          </cell>
          <cell r="I45">
            <v>5227</v>
          </cell>
          <cell r="J45">
            <v>103</v>
          </cell>
          <cell r="K45"/>
          <cell r="L45"/>
          <cell r="M45"/>
          <cell r="N45" t="str">
            <v>Matter # 1402</v>
          </cell>
          <cell r="O45">
            <v>36525</v>
          </cell>
          <cell r="P45">
            <v>130</v>
          </cell>
          <cell r="Q45">
            <v>9</v>
          </cell>
          <cell r="R45">
            <v>2015</v>
          </cell>
          <cell r="S45">
            <v>21.6</v>
          </cell>
        </row>
        <row r="46">
          <cell r="E46" t="str">
            <v>UED</v>
          </cell>
          <cell r="F46">
            <v>180</v>
          </cell>
          <cell r="G46">
            <v>401700</v>
          </cell>
          <cell r="H46">
            <v>1800</v>
          </cell>
          <cell r="I46">
            <v>5700</v>
          </cell>
          <cell r="J46">
            <v>960</v>
          </cell>
          <cell r="K46"/>
          <cell r="L46"/>
          <cell r="M46"/>
          <cell r="N46" t="str">
            <v>Matter # 1415</v>
          </cell>
          <cell r="O46">
            <v>36525</v>
          </cell>
          <cell r="P46">
            <v>546</v>
          </cell>
          <cell r="Q46">
            <v>10.24</v>
          </cell>
          <cell r="R46">
            <v>2119</v>
          </cell>
          <cell r="S46">
            <v>25.88</v>
          </cell>
        </row>
        <row r="47">
          <cell r="E47" t="str">
            <v>UED</v>
          </cell>
          <cell r="F47">
            <v>180</v>
          </cell>
          <cell r="G47">
            <v>401700</v>
          </cell>
          <cell r="H47">
            <v>1800</v>
          </cell>
          <cell r="I47">
            <v>5700</v>
          </cell>
          <cell r="J47">
            <v>960</v>
          </cell>
          <cell r="K47"/>
          <cell r="L47"/>
          <cell r="M47"/>
          <cell r="N47" t="str">
            <v>Matter # 1425</v>
          </cell>
          <cell r="O47">
            <v>36525</v>
          </cell>
          <cell r="P47">
            <v>0</v>
          </cell>
          <cell r="Q47">
            <v>0</v>
          </cell>
          <cell r="R47">
            <v>2795</v>
          </cell>
          <cell r="S47">
            <v>124.77</v>
          </cell>
        </row>
        <row r="48">
          <cell r="E48" t="str">
            <v>UED</v>
          </cell>
          <cell r="F48">
            <v>180</v>
          </cell>
          <cell r="G48">
            <v>401700</v>
          </cell>
          <cell r="H48">
            <v>1800</v>
          </cell>
          <cell r="I48">
            <v>5714</v>
          </cell>
          <cell r="J48">
            <v>960</v>
          </cell>
          <cell r="K48"/>
          <cell r="L48"/>
          <cell r="M48"/>
          <cell r="N48" t="str">
            <v>Matter # 1450</v>
          </cell>
          <cell r="O48">
            <v>36525</v>
          </cell>
          <cell r="P48">
            <v>0</v>
          </cell>
          <cell r="Q48">
            <v>0</v>
          </cell>
          <cell r="R48">
            <v>208</v>
          </cell>
          <cell r="S48">
            <v>8.1</v>
          </cell>
        </row>
        <row r="49">
          <cell r="E49" t="str">
            <v>UED</v>
          </cell>
          <cell r="F49">
            <v>180</v>
          </cell>
          <cell r="G49">
            <v>401700</v>
          </cell>
          <cell r="H49">
            <v>1800</v>
          </cell>
          <cell r="I49">
            <v>5860</v>
          </cell>
          <cell r="J49">
            <v>960</v>
          </cell>
          <cell r="K49"/>
          <cell r="L49"/>
          <cell r="M49"/>
          <cell r="N49" t="str">
            <v>Matter # 1456</v>
          </cell>
          <cell r="O49">
            <v>36525</v>
          </cell>
          <cell r="P49">
            <v>91</v>
          </cell>
          <cell r="Q49">
            <v>0</v>
          </cell>
          <cell r="R49">
            <v>2915</v>
          </cell>
          <cell r="S49">
            <v>19.62</v>
          </cell>
        </row>
        <row r="50">
          <cell r="E50" t="str">
            <v>WKD</v>
          </cell>
          <cell r="F50">
            <v>180</v>
          </cell>
          <cell r="G50">
            <v>401700</v>
          </cell>
          <cell r="H50">
            <v>1800</v>
          </cell>
          <cell r="I50">
            <v>5309</v>
          </cell>
          <cell r="J50">
            <v>122</v>
          </cell>
          <cell r="K50"/>
          <cell r="L50"/>
          <cell r="M50"/>
          <cell r="N50" t="str">
            <v>Matter # 1457</v>
          </cell>
          <cell r="O50">
            <v>36525</v>
          </cell>
          <cell r="P50">
            <v>0</v>
          </cell>
          <cell r="Q50">
            <v>0</v>
          </cell>
          <cell r="R50">
            <v>247</v>
          </cell>
          <cell r="S50">
            <v>0.87</v>
          </cell>
        </row>
        <row r="51">
          <cell r="E51" t="str">
            <v>MPD</v>
          </cell>
          <cell r="F51">
            <v>180</v>
          </cell>
          <cell r="G51">
            <v>401700</v>
          </cell>
          <cell r="H51">
            <v>1800</v>
          </cell>
          <cell r="I51">
            <v>5890</v>
          </cell>
          <cell r="J51">
            <v>122</v>
          </cell>
          <cell r="K51"/>
          <cell r="L51"/>
          <cell r="M51"/>
          <cell r="N51" t="str">
            <v>Matter # 1458</v>
          </cell>
          <cell r="O51">
            <v>36525</v>
          </cell>
          <cell r="P51">
            <v>0</v>
          </cell>
          <cell r="Q51">
            <v>0</v>
          </cell>
          <cell r="R51">
            <v>6309.69</v>
          </cell>
          <cell r="S51">
            <v>65.680000000000007</v>
          </cell>
        </row>
        <row r="52">
          <cell r="E52" t="str">
            <v>WVD</v>
          </cell>
          <cell r="F52">
            <v>180</v>
          </cell>
          <cell r="G52">
            <v>401700</v>
          </cell>
          <cell r="H52">
            <v>1800</v>
          </cell>
          <cell r="I52">
            <v>5920</v>
          </cell>
          <cell r="J52">
            <v>122</v>
          </cell>
          <cell r="K52"/>
          <cell r="L52"/>
          <cell r="M52"/>
          <cell r="N52" t="str">
            <v>Matter # 1459</v>
          </cell>
          <cell r="O52">
            <v>36525</v>
          </cell>
          <cell r="P52">
            <v>176.5</v>
          </cell>
          <cell r="Q52">
            <v>0</v>
          </cell>
          <cell r="R52">
            <v>611.5</v>
          </cell>
          <cell r="S52">
            <v>24.6</v>
          </cell>
        </row>
        <row r="53">
          <cell r="E53" t="str">
            <v>UED</v>
          </cell>
          <cell r="F53">
            <v>180</v>
          </cell>
          <cell r="G53">
            <v>401700</v>
          </cell>
          <cell r="H53">
            <v>1800</v>
          </cell>
          <cell r="I53">
            <v>5860</v>
          </cell>
          <cell r="J53">
            <v>960</v>
          </cell>
          <cell r="K53"/>
          <cell r="L53"/>
          <cell r="M53"/>
          <cell r="N53" t="str">
            <v>Matter # 1466</v>
          </cell>
          <cell r="O53">
            <v>36525</v>
          </cell>
          <cell r="P53">
            <v>1378</v>
          </cell>
          <cell r="Q53">
            <v>7.85</v>
          </cell>
          <cell r="R53">
            <v>3127</v>
          </cell>
          <cell r="S53">
            <v>111.83</v>
          </cell>
        </row>
        <row r="54">
          <cell r="E54" t="str">
            <v>PND</v>
          </cell>
          <cell r="F54">
            <v>180</v>
          </cell>
          <cell r="G54">
            <v>401700</v>
          </cell>
          <cell r="H54">
            <v>1800</v>
          </cell>
          <cell r="I54">
            <v>5730</v>
          </cell>
          <cell r="J54">
            <v>103</v>
          </cell>
          <cell r="K54"/>
          <cell r="L54"/>
          <cell r="M54"/>
          <cell r="N54" t="str">
            <v>Matter # 1467</v>
          </cell>
          <cell r="O54">
            <v>36525</v>
          </cell>
          <cell r="P54">
            <v>0</v>
          </cell>
          <cell r="Q54">
            <v>0</v>
          </cell>
          <cell r="R54">
            <v>195</v>
          </cell>
          <cell r="S54">
            <v>72.34</v>
          </cell>
        </row>
        <row r="55">
          <cell r="E55" t="str">
            <v>PND</v>
          </cell>
          <cell r="F55">
            <v>180</v>
          </cell>
          <cell r="G55">
            <v>401700</v>
          </cell>
          <cell r="H55">
            <v>1800</v>
          </cell>
          <cell r="I55">
            <v>5192</v>
          </cell>
          <cell r="J55">
            <v>103</v>
          </cell>
          <cell r="K55"/>
          <cell r="L55"/>
          <cell r="M55"/>
          <cell r="N55" t="str">
            <v>Matter # 1468</v>
          </cell>
          <cell r="O55">
            <v>36525</v>
          </cell>
          <cell r="P55">
            <v>0</v>
          </cell>
          <cell r="Q55">
            <v>0</v>
          </cell>
          <cell r="R55">
            <v>1014</v>
          </cell>
          <cell r="S55">
            <v>31.05</v>
          </cell>
        </row>
        <row r="56">
          <cell r="E56" t="str">
            <v>PND</v>
          </cell>
          <cell r="F56">
            <v>180</v>
          </cell>
          <cell r="G56">
            <v>401700</v>
          </cell>
          <cell r="H56">
            <v>1800</v>
          </cell>
          <cell r="I56">
            <v>5790</v>
          </cell>
          <cell r="J56">
            <v>960</v>
          </cell>
          <cell r="K56"/>
          <cell r="L56"/>
          <cell r="M56"/>
          <cell r="N56" t="str">
            <v>Matter # 1469</v>
          </cell>
          <cell r="O56">
            <v>36525</v>
          </cell>
          <cell r="P56">
            <v>0</v>
          </cell>
          <cell r="Q56">
            <v>0</v>
          </cell>
          <cell r="R56">
            <v>1040</v>
          </cell>
          <cell r="S56">
            <v>2.1</v>
          </cell>
        </row>
        <row r="57">
          <cell r="E57" t="str">
            <v>MGD</v>
          </cell>
          <cell r="F57">
            <v>180</v>
          </cell>
          <cell r="G57">
            <v>401700</v>
          </cell>
          <cell r="H57">
            <v>1800</v>
          </cell>
          <cell r="I57">
            <v>5880</v>
          </cell>
          <cell r="J57">
            <v>103</v>
          </cell>
          <cell r="K57"/>
          <cell r="L57"/>
          <cell r="M57"/>
          <cell r="N57" t="str">
            <v>Matter # 1470</v>
          </cell>
          <cell r="O57">
            <v>36525</v>
          </cell>
          <cell r="P57">
            <v>210</v>
          </cell>
          <cell r="Q57">
            <v>27.6</v>
          </cell>
          <cell r="R57">
            <v>4614.5</v>
          </cell>
          <cell r="S57">
            <v>571.16</v>
          </cell>
        </row>
        <row r="58">
          <cell r="E58" t="str">
            <v>PND</v>
          </cell>
          <cell r="F58">
            <v>180</v>
          </cell>
          <cell r="G58">
            <v>401700</v>
          </cell>
          <cell r="H58">
            <v>1800</v>
          </cell>
          <cell r="I58">
            <v>5841</v>
          </cell>
          <cell r="J58">
            <v>103</v>
          </cell>
          <cell r="K58"/>
          <cell r="L58"/>
          <cell r="M58"/>
          <cell r="N58" t="str">
            <v>Matter # 1471</v>
          </cell>
          <cell r="O58">
            <v>36525</v>
          </cell>
          <cell r="P58">
            <v>0</v>
          </cell>
          <cell r="Q58">
            <v>0</v>
          </cell>
          <cell r="R58">
            <v>143</v>
          </cell>
          <cell r="S58">
            <v>0</v>
          </cell>
        </row>
        <row r="59">
          <cell r="E59" t="str">
            <v>PND</v>
          </cell>
          <cell r="F59">
            <v>180</v>
          </cell>
          <cell r="G59">
            <v>401700</v>
          </cell>
          <cell r="H59">
            <v>1800</v>
          </cell>
          <cell r="I59">
            <v>5821</v>
          </cell>
          <cell r="J59">
            <v>180</v>
          </cell>
          <cell r="K59"/>
          <cell r="L59"/>
          <cell r="M59"/>
          <cell r="N59" t="str">
            <v>Matter # 1472</v>
          </cell>
          <cell r="O59">
            <v>36525</v>
          </cell>
          <cell r="P59">
            <v>26</v>
          </cell>
          <cell r="Q59">
            <v>0</v>
          </cell>
          <cell r="R59">
            <v>5588</v>
          </cell>
          <cell r="S59">
            <v>131.65</v>
          </cell>
        </row>
        <row r="60">
          <cell r="E60" t="str">
            <v>MPD</v>
          </cell>
          <cell r="F60">
            <v>180</v>
          </cell>
          <cell r="G60">
            <v>401700</v>
          </cell>
          <cell r="H60">
            <v>1800</v>
          </cell>
          <cell r="I60">
            <v>5890</v>
          </cell>
          <cell r="J60">
            <v>103</v>
          </cell>
          <cell r="K60"/>
          <cell r="L60"/>
          <cell r="M60"/>
          <cell r="N60" t="str">
            <v>Matter # 1473</v>
          </cell>
          <cell r="O60">
            <v>36525</v>
          </cell>
          <cell r="P60">
            <v>754</v>
          </cell>
          <cell r="Q60">
            <v>0</v>
          </cell>
          <cell r="R60">
            <v>806</v>
          </cell>
          <cell r="S60">
            <v>0</v>
          </cell>
        </row>
        <row r="61">
          <cell r="E61" t="str">
            <v>PND</v>
          </cell>
          <cell r="F61">
            <v>180</v>
          </cell>
          <cell r="G61">
            <v>401700</v>
          </cell>
          <cell r="H61">
            <v>1800</v>
          </cell>
          <cell r="I61">
            <v>5770</v>
          </cell>
          <cell r="J61">
            <v>103</v>
          </cell>
          <cell r="K61"/>
          <cell r="L61"/>
          <cell r="M61"/>
          <cell r="N61" t="str">
            <v>Matter # 1474</v>
          </cell>
          <cell r="O61">
            <v>36525</v>
          </cell>
          <cell r="P61">
            <v>845</v>
          </cell>
          <cell r="Q61">
            <v>2.21</v>
          </cell>
          <cell r="R61">
            <v>2067</v>
          </cell>
          <cell r="S61">
            <v>4.5199999999999996</v>
          </cell>
        </row>
        <row r="62">
          <cell r="E62" t="str">
            <v>WVD</v>
          </cell>
          <cell r="F62">
            <v>180</v>
          </cell>
          <cell r="G62">
            <v>401700</v>
          </cell>
          <cell r="H62">
            <v>1800</v>
          </cell>
          <cell r="I62">
            <v>5920</v>
          </cell>
          <cell r="J62">
            <v>103</v>
          </cell>
          <cell r="K62"/>
          <cell r="L62"/>
          <cell r="M62"/>
          <cell r="N62" t="str">
            <v>Matter # 1475</v>
          </cell>
          <cell r="O62">
            <v>36525</v>
          </cell>
          <cell r="P62">
            <v>0</v>
          </cell>
          <cell r="Q62">
            <v>0</v>
          </cell>
          <cell r="R62">
            <v>91</v>
          </cell>
          <cell r="S62">
            <v>3.9</v>
          </cell>
        </row>
        <row r="63">
          <cell r="E63" t="str">
            <v>UCU</v>
          </cell>
          <cell r="F63">
            <v>180</v>
          </cell>
          <cell r="G63">
            <v>401700</v>
          </cell>
          <cell r="H63">
            <v>1800</v>
          </cell>
          <cell r="I63">
            <v>4120</v>
          </cell>
          <cell r="J63">
            <v>999</v>
          </cell>
          <cell r="K63"/>
          <cell r="L63"/>
          <cell r="M63"/>
          <cell r="N63" t="str">
            <v>Matter # 150</v>
          </cell>
          <cell r="O63">
            <v>36525</v>
          </cell>
          <cell r="P63">
            <v>0</v>
          </cell>
          <cell r="Q63">
            <v>0</v>
          </cell>
          <cell r="R63">
            <v>2223</v>
          </cell>
          <cell r="S63">
            <v>310.45</v>
          </cell>
        </row>
        <row r="64">
          <cell r="E64" t="str">
            <v>UED</v>
          </cell>
          <cell r="F64">
            <v>180</v>
          </cell>
          <cell r="G64">
            <v>401700</v>
          </cell>
          <cell r="H64">
            <v>1800</v>
          </cell>
          <cell r="I64">
            <v>6000</v>
          </cell>
          <cell r="J64">
            <v>960</v>
          </cell>
          <cell r="K64"/>
          <cell r="L64"/>
          <cell r="M64"/>
          <cell r="N64" t="str">
            <v>Matter # 1500</v>
          </cell>
          <cell r="O64">
            <v>36525</v>
          </cell>
          <cell r="P64">
            <v>0</v>
          </cell>
          <cell r="Q64">
            <v>0</v>
          </cell>
          <cell r="R64">
            <v>10036</v>
          </cell>
          <cell r="S64">
            <v>178.86</v>
          </cell>
        </row>
        <row r="65">
          <cell r="E65" t="str">
            <v>WCD</v>
          </cell>
          <cell r="F65">
            <v>202</v>
          </cell>
          <cell r="G65">
            <v>401700</v>
          </cell>
          <cell r="H65">
            <v>1800</v>
          </cell>
          <cell r="I65">
            <v>5113</v>
          </cell>
          <cell r="J65">
            <v>122</v>
          </cell>
          <cell r="K65"/>
          <cell r="L65"/>
          <cell r="M65"/>
          <cell r="N65" t="str">
            <v>Matter # 1503</v>
          </cell>
          <cell r="O65">
            <v>36525</v>
          </cell>
          <cell r="P65">
            <v>0</v>
          </cell>
          <cell r="Q65">
            <v>0</v>
          </cell>
          <cell r="R65">
            <v>1365</v>
          </cell>
          <cell r="S65">
            <v>7.8</v>
          </cell>
        </row>
        <row r="66">
          <cell r="E66" t="str">
            <v>UED</v>
          </cell>
          <cell r="F66">
            <v>180</v>
          </cell>
          <cell r="G66">
            <v>401700</v>
          </cell>
          <cell r="H66">
            <v>1800</v>
          </cell>
          <cell r="I66">
            <v>6000</v>
          </cell>
          <cell r="J66">
            <v>960</v>
          </cell>
          <cell r="K66"/>
          <cell r="L66"/>
          <cell r="M66"/>
          <cell r="N66" t="str">
            <v>Matter # 1520</v>
          </cell>
          <cell r="O66">
            <v>36525</v>
          </cell>
          <cell r="P66">
            <v>8818</v>
          </cell>
          <cell r="Q66">
            <v>12.64</v>
          </cell>
          <cell r="R66">
            <v>82327.5</v>
          </cell>
          <cell r="S66">
            <v>1134.49</v>
          </cell>
        </row>
        <row r="67">
          <cell r="E67" t="str">
            <v>UED</v>
          </cell>
          <cell r="F67">
            <v>180</v>
          </cell>
          <cell r="G67">
            <v>401700</v>
          </cell>
          <cell r="H67">
            <v>1800</v>
          </cell>
          <cell r="I67">
            <v>6000</v>
          </cell>
          <cell r="J67">
            <v>960</v>
          </cell>
          <cell r="K67"/>
          <cell r="L67"/>
          <cell r="M67"/>
          <cell r="N67" t="str">
            <v>Matter # 1530</v>
          </cell>
          <cell r="O67">
            <v>36525</v>
          </cell>
          <cell r="P67">
            <v>1820</v>
          </cell>
          <cell r="Q67">
            <v>18.32</v>
          </cell>
          <cell r="R67">
            <v>12051</v>
          </cell>
          <cell r="S67">
            <v>391.9</v>
          </cell>
        </row>
        <row r="68">
          <cell r="E68" t="str">
            <v>UED</v>
          </cell>
          <cell r="F68">
            <v>180</v>
          </cell>
          <cell r="G68">
            <v>401700</v>
          </cell>
          <cell r="H68">
            <v>1800</v>
          </cell>
          <cell r="I68">
            <v>6000</v>
          </cell>
          <cell r="J68">
            <v>960</v>
          </cell>
          <cell r="K68"/>
          <cell r="L68"/>
          <cell r="M68"/>
          <cell r="N68" t="str">
            <v>Matter # 1540</v>
          </cell>
          <cell r="O68">
            <v>36525</v>
          </cell>
          <cell r="P68">
            <v>143</v>
          </cell>
          <cell r="Q68">
            <v>10.65</v>
          </cell>
          <cell r="R68">
            <v>13357.75</v>
          </cell>
          <cell r="S68">
            <v>870.05</v>
          </cell>
        </row>
        <row r="69">
          <cell r="E69" t="str">
            <v>UED</v>
          </cell>
          <cell r="F69">
            <v>180</v>
          </cell>
          <cell r="G69">
            <v>401700</v>
          </cell>
          <cell r="H69">
            <v>1800</v>
          </cell>
          <cell r="I69">
            <v>6000</v>
          </cell>
          <cell r="J69">
            <v>960</v>
          </cell>
          <cell r="K69"/>
          <cell r="L69"/>
          <cell r="M69"/>
          <cell r="N69" t="str">
            <v>Matter # 1560</v>
          </cell>
          <cell r="O69">
            <v>36525</v>
          </cell>
          <cell r="P69">
            <v>0</v>
          </cell>
          <cell r="Q69">
            <v>0</v>
          </cell>
          <cell r="R69">
            <v>1430</v>
          </cell>
          <cell r="S69">
            <v>68.17</v>
          </cell>
        </row>
        <row r="70">
          <cell r="E70" t="str">
            <v>EVD</v>
          </cell>
          <cell r="F70">
            <v>180</v>
          </cell>
          <cell r="G70">
            <v>401700</v>
          </cell>
          <cell r="H70">
            <v>1800</v>
          </cell>
          <cell r="I70">
            <v>6075</v>
          </cell>
          <cell r="J70">
            <v>181</v>
          </cell>
          <cell r="K70"/>
          <cell r="L70"/>
          <cell r="M70"/>
          <cell r="N70" t="str">
            <v>Matter #1580</v>
          </cell>
          <cell r="O70">
            <v>36525</v>
          </cell>
          <cell r="P70">
            <v>9310.75</v>
          </cell>
          <cell r="Q70">
            <v>148.99</v>
          </cell>
          <cell r="R70">
            <v>15745.75</v>
          </cell>
          <cell r="S70">
            <v>233.99</v>
          </cell>
        </row>
        <row r="71">
          <cell r="E71" t="str">
            <v>PND</v>
          </cell>
          <cell r="F71">
            <v>180</v>
          </cell>
          <cell r="G71">
            <v>401700</v>
          </cell>
          <cell r="H71">
            <v>1800</v>
          </cell>
          <cell r="I71">
            <v>5174</v>
          </cell>
          <cell r="J71">
            <v>103</v>
          </cell>
          <cell r="K71"/>
          <cell r="L71"/>
          <cell r="M71"/>
          <cell r="N71" t="str">
            <v>Matter # 1600</v>
          </cell>
          <cell r="O71">
            <v>36525</v>
          </cell>
          <cell r="P71">
            <v>0</v>
          </cell>
          <cell r="Q71">
            <v>0</v>
          </cell>
          <cell r="R71">
            <v>4278</v>
          </cell>
          <cell r="S71">
            <v>210.37</v>
          </cell>
        </row>
        <row r="72">
          <cell r="E72" t="str">
            <v>PND</v>
          </cell>
          <cell r="F72">
            <v>180</v>
          </cell>
          <cell r="G72">
            <v>401700</v>
          </cell>
          <cell r="H72">
            <v>1800</v>
          </cell>
          <cell r="I72">
            <v>6145</v>
          </cell>
          <cell r="J72">
            <v>999</v>
          </cell>
          <cell r="K72"/>
          <cell r="L72"/>
          <cell r="M72"/>
          <cell r="N72" t="str">
            <v>Matter #1602</v>
          </cell>
          <cell r="O72">
            <v>36525</v>
          </cell>
          <cell r="P72">
            <v>0</v>
          </cell>
          <cell r="Q72">
            <v>0</v>
          </cell>
          <cell r="R72">
            <v>39</v>
          </cell>
          <cell r="S72">
            <v>0</v>
          </cell>
        </row>
        <row r="73">
          <cell r="E73" t="str">
            <v>PND</v>
          </cell>
          <cell r="F73">
            <v>202</v>
          </cell>
          <cell r="G73">
            <v>401700</v>
          </cell>
          <cell r="H73">
            <v>1800</v>
          </cell>
          <cell r="I73">
            <v>5173</v>
          </cell>
          <cell r="J73">
            <v>103</v>
          </cell>
          <cell r="K73"/>
          <cell r="L73"/>
          <cell r="M73"/>
          <cell r="N73" t="str">
            <v>Matter # 1603</v>
          </cell>
          <cell r="O73">
            <v>36525</v>
          </cell>
          <cell r="P73">
            <v>0</v>
          </cell>
          <cell r="Q73">
            <v>0</v>
          </cell>
          <cell r="R73">
            <v>585</v>
          </cell>
          <cell r="S73">
            <v>49.35</v>
          </cell>
        </row>
        <row r="74">
          <cell r="E74" t="str">
            <v>PND</v>
          </cell>
          <cell r="F74">
            <v>180</v>
          </cell>
          <cell r="G74">
            <v>401700</v>
          </cell>
          <cell r="H74">
            <v>1800</v>
          </cell>
          <cell r="I74">
            <v>6151</v>
          </cell>
          <cell r="J74">
            <v>100</v>
          </cell>
          <cell r="K74"/>
          <cell r="L74"/>
          <cell r="M74"/>
          <cell r="N74" t="str">
            <v>Matter #1605</v>
          </cell>
          <cell r="O74">
            <v>36525</v>
          </cell>
          <cell r="P74">
            <v>0</v>
          </cell>
          <cell r="Q74">
            <v>0</v>
          </cell>
          <cell r="R74">
            <v>26</v>
          </cell>
          <cell r="S74">
            <v>0</v>
          </cell>
        </row>
        <row r="75">
          <cell r="E75" t="str">
            <v>PND</v>
          </cell>
          <cell r="F75"/>
          <cell r="G75">
            <v>186007</v>
          </cell>
          <cell r="H75"/>
          <cell r="I75">
            <v>5179</v>
          </cell>
          <cell r="J75"/>
          <cell r="K75"/>
          <cell r="L75"/>
          <cell r="M75"/>
          <cell r="N75" t="str">
            <v>Matter # 1610</v>
          </cell>
          <cell r="O75">
            <v>36525</v>
          </cell>
          <cell r="P75">
            <v>0</v>
          </cell>
          <cell r="Q75">
            <v>0</v>
          </cell>
          <cell r="R75">
            <v>3133</v>
          </cell>
          <cell r="S75">
            <v>95.55</v>
          </cell>
        </row>
        <row r="76">
          <cell r="E76" t="str">
            <v>STI</v>
          </cell>
          <cell r="F76">
            <v>180</v>
          </cell>
          <cell r="G76">
            <v>401700</v>
          </cell>
          <cell r="H76">
            <v>1800</v>
          </cell>
          <cell r="I76">
            <v>3301</v>
          </cell>
          <cell r="J76">
            <v>352</v>
          </cell>
          <cell r="K76"/>
          <cell r="L76"/>
          <cell r="M76"/>
          <cell r="N76" t="str">
            <v>Matter # 1650</v>
          </cell>
          <cell r="O76">
            <v>36525</v>
          </cell>
          <cell r="P76">
            <v>117</v>
          </cell>
          <cell r="Q76">
            <v>0</v>
          </cell>
          <cell r="R76">
            <v>13522</v>
          </cell>
          <cell r="S76">
            <v>533.03</v>
          </cell>
        </row>
        <row r="77">
          <cell r="E77" t="str">
            <v>UCU</v>
          </cell>
          <cell r="F77">
            <v>180</v>
          </cell>
          <cell r="G77">
            <v>401700</v>
          </cell>
          <cell r="H77">
            <v>1800</v>
          </cell>
          <cell r="I77">
            <v>4223</v>
          </cell>
          <cell r="J77">
            <v>999</v>
          </cell>
          <cell r="K77"/>
          <cell r="L77"/>
          <cell r="M77"/>
          <cell r="N77" t="str">
            <v>Matter # 170</v>
          </cell>
          <cell r="O77">
            <v>36525</v>
          </cell>
          <cell r="P77">
            <v>481</v>
          </cell>
          <cell r="Q77">
            <v>225.4</v>
          </cell>
          <cell r="R77">
            <v>12454</v>
          </cell>
          <cell r="S77">
            <v>1766.3</v>
          </cell>
        </row>
        <row r="78">
          <cell r="E78" t="str">
            <v>UED</v>
          </cell>
          <cell r="F78">
            <v>180</v>
          </cell>
          <cell r="G78">
            <v>401700</v>
          </cell>
          <cell r="H78">
            <v>1800</v>
          </cell>
          <cell r="I78">
            <v>6132</v>
          </cell>
          <cell r="J78">
            <v>999</v>
          </cell>
          <cell r="K78"/>
          <cell r="L78"/>
          <cell r="M78"/>
          <cell r="N78" t="str">
            <v>Matter # 1700</v>
          </cell>
          <cell r="O78">
            <v>36525</v>
          </cell>
          <cell r="P78">
            <v>0</v>
          </cell>
          <cell r="Q78">
            <v>0</v>
          </cell>
          <cell r="R78">
            <v>0</v>
          </cell>
          <cell r="S78">
            <v>5.9</v>
          </cell>
        </row>
        <row r="79">
          <cell r="E79" t="str">
            <v>WVD</v>
          </cell>
          <cell r="F79">
            <v>202</v>
          </cell>
          <cell r="G79">
            <v>401700</v>
          </cell>
          <cell r="H79">
            <v>1800</v>
          </cell>
          <cell r="I79">
            <v>5169</v>
          </cell>
          <cell r="J79">
            <v>103</v>
          </cell>
          <cell r="K79"/>
          <cell r="L79"/>
          <cell r="M79"/>
          <cell r="N79" t="str">
            <v>Matter # 1702</v>
          </cell>
          <cell r="O79">
            <v>36525</v>
          </cell>
          <cell r="P79">
            <v>0</v>
          </cell>
          <cell r="Q79">
            <v>0</v>
          </cell>
          <cell r="R79">
            <v>156</v>
          </cell>
          <cell r="S79">
            <v>3.6</v>
          </cell>
        </row>
        <row r="80">
          <cell r="E80" t="str">
            <v>UCU</v>
          </cell>
          <cell r="F80">
            <v>180</v>
          </cell>
          <cell r="G80">
            <v>401700</v>
          </cell>
          <cell r="H80">
            <v>1800</v>
          </cell>
          <cell r="I80">
            <v>4223</v>
          </cell>
          <cell r="J80">
            <v>999</v>
          </cell>
          <cell r="K80"/>
          <cell r="L80"/>
          <cell r="M80"/>
          <cell r="N80" t="str">
            <v>Matter # 171</v>
          </cell>
          <cell r="O80">
            <v>36525</v>
          </cell>
          <cell r="P80">
            <v>104</v>
          </cell>
          <cell r="Q80">
            <v>0</v>
          </cell>
          <cell r="R80">
            <v>17721</v>
          </cell>
          <cell r="S80">
            <v>236.14</v>
          </cell>
        </row>
        <row r="81">
          <cell r="E81" t="str">
            <v>UED</v>
          </cell>
          <cell r="F81">
            <v>180</v>
          </cell>
          <cell r="G81">
            <v>401700</v>
          </cell>
          <cell r="H81">
            <v>1800</v>
          </cell>
          <cell r="I81">
            <v>6132</v>
          </cell>
          <cell r="J81">
            <v>999</v>
          </cell>
          <cell r="K81"/>
          <cell r="L81"/>
          <cell r="M81"/>
          <cell r="N81" t="str">
            <v>Matter #1710</v>
          </cell>
          <cell r="O81">
            <v>36525</v>
          </cell>
          <cell r="P81">
            <v>585</v>
          </cell>
          <cell r="Q81">
            <v>0</v>
          </cell>
          <cell r="R81">
            <v>650</v>
          </cell>
          <cell r="S81">
            <v>0</v>
          </cell>
        </row>
        <row r="82">
          <cell r="E82" t="str">
            <v>UCU</v>
          </cell>
          <cell r="F82">
            <v>180</v>
          </cell>
          <cell r="G82">
            <v>401700</v>
          </cell>
          <cell r="H82">
            <v>1800</v>
          </cell>
          <cell r="I82">
            <v>4223</v>
          </cell>
          <cell r="J82">
            <v>999</v>
          </cell>
          <cell r="K82"/>
          <cell r="L82"/>
          <cell r="M82"/>
          <cell r="N82" t="str">
            <v>Matter # 172</v>
          </cell>
          <cell r="O82">
            <v>36525</v>
          </cell>
          <cell r="P82">
            <v>11817</v>
          </cell>
          <cell r="Q82">
            <v>514.91</v>
          </cell>
          <cell r="R82">
            <v>98033.34</v>
          </cell>
          <cell r="S82">
            <v>2366.38</v>
          </cell>
        </row>
        <row r="83">
          <cell r="E83" t="str">
            <v>UCU</v>
          </cell>
          <cell r="F83">
            <v>180</v>
          </cell>
          <cell r="G83">
            <v>401700</v>
          </cell>
          <cell r="H83">
            <v>1800</v>
          </cell>
          <cell r="I83">
            <v>4223</v>
          </cell>
          <cell r="J83">
            <v>999</v>
          </cell>
          <cell r="K83"/>
          <cell r="L83"/>
          <cell r="M83"/>
          <cell r="N83" t="str">
            <v>Matter # 173</v>
          </cell>
          <cell r="O83">
            <v>36525</v>
          </cell>
          <cell r="P83">
            <v>0</v>
          </cell>
          <cell r="Q83">
            <v>0</v>
          </cell>
          <cell r="R83">
            <v>7332</v>
          </cell>
          <cell r="S83">
            <v>88.18</v>
          </cell>
        </row>
        <row r="84">
          <cell r="E84" t="str">
            <v>UCU</v>
          </cell>
          <cell r="F84">
            <v>180</v>
          </cell>
          <cell r="G84">
            <v>401700</v>
          </cell>
          <cell r="H84">
            <v>1800</v>
          </cell>
          <cell r="I84">
            <v>4223</v>
          </cell>
          <cell r="J84">
            <v>999</v>
          </cell>
          <cell r="K84"/>
          <cell r="L84"/>
          <cell r="M84"/>
          <cell r="N84" t="str">
            <v>Matter # 174</v>
          </cell>
          <cell r="O84">
            <v>36525</v>
          </cell>
          <cell r="P84">
            <v>1313</v>
          </cell>
          <cell r="Q84">
            <v>252.57</v>
          </cell>
          <cell r="R84">
            <v>23673</v>
          </cell>
          <cell r="S84">
            <v>760.93</v>
          </cell>
        </row>
        <row r="85">
          <cell r="E85" t="str">
            <v>UCU</v>
          </cell>
          <cell r="F85">
            <v>180</v>
          </cell>
          <cell r="G85">
            <v>401700</v>
          </cell>
          <cell r="H85">
            <v>1800</v>
          </cell>
          <cell r="I85">
            <v>4226</v>
          </cell>
          <cell r="J85">
            <v>999</v>
          </cell>
          <cell r="K85"/>
          <cell r="L85"/>
          <cell r="M85"/>
          <cell r="N85" t="str">
            <v>Matter # 175</v>
          </cell>
          <cell r="O85">
            <v>36525</v>
          </cell>
          <cell r="P85">
            <v>0</v>
          </cell>
          <cell r="Q85">
            <v>0</v>
          </cell>
          <cell r="R85">
            <v>676</v>
          </cell>
          <cell r="S85">
            <v>0</v>
          </cell>
        </row>
        <row r="86">
          <cell r="E86" t="str">
            <v>UCU</v>
          </cell>
          <cell r="F86">
            <v>180</v>
          </cell>
          <cell r="G86">
            <v>401700</v>
          </cell>
          <cell r="H86">
            <v>1800</v>
          </cell>
          <cell r="I86">
            <v>4223</v>
          </cell>
          <cell r="J86">
            <v>999</v>
          </cell>
          <cell r="K86"/>
          <cell r="L86"/>
          <cell r="M86"/>
          <cell r="N86" t="str">
            <v>Matter # 176</v>
          </cell>
          <cell r="O86">
            <v>36525</v>
          </cell>
          <cell r="P86">
            <v>0</v>
          </cell>
          <cell r="Q86">
            <v>0</v>
          </cell>
          <cell r="R86">
            <v>1742</v>
          </cell>
          <cell r="S86">
            <v>0</v>
          </cell>
        </row>
        <row r="87">
          <cell r="E87" t="str">
            <v>UCU</v>
          </cell>
          <cell r="F87">
            <v>180</v>
          </cell>
          <cell r="G87">
            <v>401700</v>
          </cell>
          <cell r="H87">
            <v>1800</v>
          </cell>
          <cell r="I87">
            <v>4223</v>
          </cell>
          <cell r="J87">
            <v>999</v>
          </cell>
          <cell r="K87"/>
          <cell r="L87"/>
          <cell r="M87"/>
          <cell r="N87" t="str">
            <v>Matter # 178</v>
          </cell>
          <cell r="O87">
            <v>36525</v>
          </cell>
          <cell r="P87">
            <v>0</v>
          </cell>
          <cell r="Q87">
            <v>0</v>
          </cell>
          <cell r="R87">
            <v>234</v>
          </cell>
          <cell r="S87">
            <v>91.14</v>
          </cell>
        </row>
        <row r="88">
          <cell r="E88" t="str">
            <v>UED</v>
          </cell>
          <cell r="F88">
            <v>180</v>
          </cell>
          <cell r="G88">
            <v>401700</v>
          </cell>
          <cell r="H88">
            <v>1800</v>
          </cell>
          <cell r="I88">
            <v>6100</v>
          </cell>
          <cell r="J88">
            <v>140</v>
          </cell>
          <cell r="K88"/>
          <cell r="L88"/>
          <cell r="M88"/>
          <cell r="N88" t="str">
            <v>Matter # 1800</v>
          </cell>
          <cell r="O88">
            <v>36525</v>
          </cell>
          <cell r="P88">
            <v>0</v>
          </cell>
          <cell r="Q88">
            <v>0</v>
          </cell>
          <cell r="R88">
            <v>4768</v>
          </cell>
          <cell r="S88">
            <v>571.39</v>
          </cell>
        </row>
        <row r="89">
          <cell r="E89" t="str">
            <v>MGD</v>
          </cell>
          <cell r="F89">
            <v>202</v>
          </cell>
          <cell r="G89">
            <v>401700</v>
          </cell>
          <cell r="H89">
            <v>1800</v>
          </cell>
          <cell r="I89">
            <v>5161</v>
          </cell>
          <cell r="J89">
            <v>103</v>
          </cell>
          <cell r="K89"/>
          <cell r="L89"/>
          <cell r="M89"/>
          <cell r="N89" t="str">
            <v>Matter # 1802</v>
          </cell>
          <cell r="O89">
            <v>36525</v>
          </cell>
          <cell r="P89">
            <v>0</v>
          </cell>
          <cell r="Q89">
            <v>0</v>
          </cell>
          <cell r="R89">
            <v>2041</v>
          </cell>
          <cell r="S89">
            <v>2.1</v>
          </cell>
        </row>
        <row r="90">
          <cell r="E90" t="str">
            <v>MGD</v>
          </cell>
          <cell r="F90"/>
          <cell r="G90">
            <v>186007</v>
          </cell>
          <cell r="H90"/>
          <cell r="I90">
            <v>5161</v>
          </cell>
          <cell r="J90"/>
          <cell r="K90"/>
          <cell r="L90"/>
          <cell r="M90"/>
          <cell r="N90" t="str">
            <v>Matter # 1810</v>
          </cell>
          <cell r="O90">
            <v>36525</v>
          </cell>
          <cell r="P90">
            <v>364</v>
          </cell>
          <cell r="Q90">
            <v>70.2</v>
          </cell>
          <cell r="R90">
            <v>11414</v>
          </cell>
          <cell r="S90">
            <v>1568.8</v>
          </cell>
        </row>
        <row r="91">
          <cell r="E91" t="str">
            <v>UED</v>
          </cell>
          <cell r="F91">
            <v>180</v>
          </cell>
          <cell r="G91">
            <v>401700</v>
          </cell>
          <cell r="H91">
            <v>1800</v>
          </cell>
          <cell r="I91">
            <v>6100</v>
          </cell>
          <cell r="J91">
            <v>140</v>
          </cell>
          <cell r="K91"/>
          <cell r="L91"/>
          <cell r="M91"/>
          <cell r="N91" t="str">
            <v>Matter # 1830</v>
          </cell>
          <cell r="O91">
            <v>36525</v>
          </cell>
          <cell r="P91">
            <v>2379</v>
          </cell>
          <cell r="Q91">
            <v>24</v>
          </cell>
          <cell r="R91">
            <v>15144</v>
          </cell>
          <cell r="S91">
            <v>378.07</v>
          </cell>
        </row>
        <row r="92">
          <cell r="E92" t="str">
            <v>UPL</v>
          </cell>
          <cell r="F92">
            <v>180</v>
          </cell>
          <cell r="G92">
            <v>401700</v>
          </cell>
          <cell r="H92">
            <v>1800</v>
          </cell>
          <cell r="I92">
            <v>5050</v>
          </cell>
          <cell r="J92">
            <v>999</v>
          </cell>
          <cell r="K92"/>
          <cell r="L92"/>
          <cell r="M92"/>
          <cell r="N92" t="str">
            <v>Matter # 1900</v>
          </cell>
          <cell r="O92">
            <v>36525</v>
          </cell>
          <cell r="P92">
            <v>13</v>
          </cell>
          <cell r="Q92">
            <v>0</v>
          </cell>
          <cell r="R92">
            <v>423</v>
          </cell>
          <cell r="S92">
            <v>14.5</v>
          </cell>
        </row>
        <row r="93">
          <cell r="E93" t="str">
            <v>UPL</v>
          </cell>
          <cell r="F93">
            <v>180</v>
          </cell>
          <cell r="G93">
            <v>401700</v>
          </cell>
          <cell r="H93">
            <v>1800</v>
          </cell>
          <cell r="I93">
            <v>5050</v>
          </cell>
          <cell r="J93">
            <v>999</v>
          </cell>
          <cell r="K93"/>
          <cell r="L93"/>
          <cell r="M93"/>
          <cell r="N93" t="str">
            <v>Matter # 1901</v>
          </cell>
          <cell r="O93">
            <v>36525</v>
          </cell>
          <cell r="P93">
            <v>0</v>
          </cell>
          <cell r="Q93">
            <v>0</v>
          </cell>
          <cell r="R93">
            <v>39</v>
          </cell>
          <cell r="S93">
            <v>0</v>
          </cell>
        </row>
        <row r="94">
          <cell r="E94" t="str">
            <v>UPL</v>
          </cell>
          <cell r="F94">
            <v>180</v>
          </cell>
          <cell r="G94">
            <v>401700</v>
          </cell>
          <cell r="H94">
            <v>1800</v>
          </cell>
          <cell r="I94">
            <v>5050</v>
          </cell>
          <cell r="J94">
            <v>999</v>
          </cell>
          <cell r="K94"/>
          <cell r="L94"/>
          <cell r="M94"/>
          <cell r="N94" t="str">
            <v>Matter # 1903</v>
          </cell>
          <cell r="O94">
            <v>36525</v>
          </cell>
          <cell r="P94">
            <v>0</v>
          </cell>
          <cell r="Q94">
            <v>0</v>
          </cell>
          <cell r="R94">
            <v>78</v>
          </cell>
          <cell r="S94">
            <v>0</v>
          </cell>
        </row>
        <row r="95">
          <cell r="E95" t="str">
            <v>UCU</v>
          </cell>
          <cell r="F95">
            <v>180</v>
          </cell>
          <cell r="G95">
            <v>401700</v>
          </cell>
          <cell r="H95">
            <v>1800</v>
          </cell>
          <cell r="I95">
            <v>4100</v>
          </cell>
          <cell r="J95">
            <v>999</v>
          </cell>
          <cell r="K95"/>
          <cell r="L95"/>
          <cell r="M95"/>
          <cell r="N95" t="str">
            <v>Matter # 20</v>
          </cell>
          <cell r="O95">
            <v>36525</v>
          </cell>
          <cell r="P95">
            <v>0</v>
          </cell>
          <cell r="Q95">
            <v>1055.8399999999999</v>
          </cell>
          <cell r="R95">
            <v>11951.5</v>
          </cell>
          <cell r="S95">
            <v>1757.31</v>
          </cell>
        </row>
        <row r="96">
          <cell r="E96" t="str">
            <v>UED</v>
          </cell>
          <cell r="F96">
            <v>180</v>
          </cell>
          <cell r="G96">
            <v>401700</v>
          </cell>
          <cell r="H96">
            <v>1800</v>
          </cell>
          <cell r="I96">
            <v>5550</v>
          </cell>
          <cell r="J96">
            <v>140</v>
          </cell>
          <cell r="K96"/>
          <cell r="L96"/>
          <cell r="M96"/>
          <cell r="N96" t="str">
            <v>Matter # 200</v>
          </cell>
          <cell r="O96">
            <v>36525</v>
          </cell>
          <cell r="P96">
            <v>1079</v>
          </cell>
          <cell r="Q96">
            <v>0</v>
          </cell>
          <cell r="R96">
            <v>24193</v>
          </cell>
          <cell r="S96">
            <v>159.63</v>
          </cell>
        </row>
        <row r="97">
          <cell r="E97" t="str">
            <v>UPS</v>
          </cell>
          <cell r="F97">
            <v>180</v>
          </cell>
          <cell r="G97">
            <v>401700</v>
          </cell>
          <cell r="H97">
            <v>1800</v>
          </cell>
          <cell r="I97">
            <v>1026</v>
          </cell>
          <cell r="J97">
            <v>120</v>
          </cell>
          <cell r="K97"/>
          <cell r="L97"/>
          <cell r="M97"/>
          <cell r="N97" t="str">
            <v>Matter # 2000</v>
          </cell>
          <cell r="O97">
            <v>36525</v>
          </cell>
          <cell r="P97">
            <v>0</v>
          </cell>
          <cell r="Q97">
            <v>0</v>
          </cell>
          <cell r="R97">
            <v>2691</v>
          </cell>
          <cell r="S97">
            <v>104.4</v>
          </cell>
        </row>
        <row r="98">
          <cell r="E98" t="str">
            <v>AEC</v>
          </cell>
          <cell r="F98">
            <v>180</v>
          </cell>
          <cell r="G98">
            <v>401700</v>
          </cell>
          <cell r="H98">
            <v>1800</v>
          </cell>
          <cell r="I98">
            <v>7002</v>
          </cell>
          <cell r="J98">
            <v>999</v>
          </cell>
          <cell r="K98"/>
          <cell r="L98"/>
          <cell r="M98"/>
          <cell r="N98" t="str">
            <v>Matter # 20001</v>
          </cell>
          <cell r="O98">
            <v>36525</v>
          </cell>
          <cell r="P98">
            <v>9344</v>
          </cell>
          <cell r="Q98">
            <v>84.62</v>
          </cell>
          <cell r="R98">
            <v>11072</v>
          </cell>
          <cell r="S98">
            <v>101.02</v>
          </cell>
        </row>
        <row r="99">
          <cell r="E99" t="str">
            <v>UBC</v>
          </cell>
          <cell r="F99">
            <v>180</v>
          </cell>
          <cell r="G99">
            <v>401700</v>
          </cell>
          <cell r="H99">
            <v>1800</v>
          </cell>
          <cell r="I99">
            <v>9000</v>
          </cell>
          <cell r="J99">
            <v>999</v>
          </cell>
          <cell r="K99"/>
          <cell r="L99"/>
          <cell r="M99"/>
          <cell r="N99" t="str">
            <v>Matter # 20004</v>
          </cell>
          <cell r="O99">
            <v>36525</v>
          </cell>
          <cell r="P99">
            <v>0</v>
          </cell>
          <cell r="Q99">
            <v>0</v>
          </cell>
          <cell r="R99">
            <v>4058.24</v>
          </cell>
          <cell r="S99">
            <v>110.07</v>
          </cell>
        </row>
        <row r="100">
          <cell r="E100" t="str">
            <v>UPS</v>
          </cell>
          <cell r="F100">
            <v>180</v>
          </cell>
          <cell r="G100">
            <v>401700</v>
          </cell>
          <cell r="H100">
            <v>1800</v>
          </cell>
          <cell r="I100">
            <v>1026</v>
          </cell>
          <cell r="J100">
            <v>120</v>
          </cell>
          <cell r="K100"/>
          <cell r="L100"/>
          <cell r="M100"/>
          <cell r="N100" t="str">
            <v>Matter # 2001</v>
          </cell>
          <cell r="O100">
            <v>36525</v>
          </cell>
          <cell r="P100">
            <v>0</v>
          </cell>
          <cell r="Q100">
            <v>0</v>
          </cell>
          <cell r="R100">
            <v>27278.75</v>
          </cell>
          <cell r="S100">
            <v>3238.19</v>
          </cell>
        </row>
        <row r="101">
          <cell r="E101" t="str">
            <v>MPD</v>
          </cell>
          <cell r="F101">
            <v>202</v>
          </cell>
          <cell r="G101">
            <v>401700</v>
          </cell>
          <cell r="H101">
            <v>1800</v>
          </cell>
          <cell r="I101">
            <v>5131</v>
          </cell>
          <cell r="J101">
            <v>120</v>
          </cell>
          <cell r="K101"/>
          <cell r="L101"/>
          <cell r="M101"/>
          <cell r="N101" t="str">
            <v>Matter # 20011</v>
          </cell>
          <cell r="O101">
            <v>36525</v>
          </cell>
          <cell r="P101">
            <v>0</v>
          </cell>
          <cell r="Q101">
            <v>0</v>
          </cell>
          <cell r="R101">
            <v>280</v>
          </cell>
          <cell r="S101">
            <v>0.9</v>
          </cell>
        </row>
        <row r="102">
          <cell r="E102" t="str">
            <v>WCD</v>
          </cell>
          <cell r="F102">
            <v>202</v>
          </cell>
          <cell r="G102">
            <v>401700</v>
          </cell>
          <cell r="H102">
            <v>1800</v>
          </cell>
          <cell r="I102">
            <v>5113</v>
          </cell>
          <cell r="J102">
            <v>120</v>
          </cell>
          <cell r="K102"/>
          <cell r="L102"/>
          <cell r="M102"/>
          <cell r="N102" t="str">
            <v>Matter # 20012</v>
          </cell>
          <cell r="O102">
            <v>36525</v>
          </cell>
          <cell r="P102">
            <v>576</v>
          </cell>
          <cell r="Q102">
            <v>0</v>
          </cell>
          <cell r="R102">
            <v>729</v>
          </cell>
          <cell r="S102">
            <v>0.45</v>
          </cell>
        </row>
        <row r="103">
          <cell r="E103" t="str">
            <v>WKD</v>
          </cell>
          <cell r="F103">
            <v>202</v>
          </cell>
          <cell r="G103">
            <v>401700</v>
          </cell>
          <cell r="H103">
            <v>1800</v>
          </cell>
          <cell r="I103">
            <v>5101</v>
          </cell>
          <cell r="J103">
            <v>120</v>
          </cell>
          <cell r="K103"/>
          <cell r="L103"/>
          <cell r="M103"/>
          <cell r="N103" t="str">
            <v>Matter # 20013</v>
          </cell>
          <cell r="O103">
            <v>36525</v>
          </cell>
          <cell r="P103">
            <v>0</v>
          </cell>
          <cell r="Q103">
            <v>0</v>
          </cell>
          <cell r="R103">
            <v>164.8</v>
          </cell>
          <cell r="S103">
            <v>27.25</v>
          </cell>
        </row>
        <row r="104">
          <cell r="E104" t="str">
            <v>PND</v>
          </cell>
          <cell r="F104"/>
          <cell r="G104">
            <v>186007</v>
          </cell>
          <cell r="H104"/>
          <cell r="I104">
            <v>6201</v>
          </cell>
          <cell r="J104"/>
          <cell r="K104"/>
          <cell r="L104"/>
          <cell r="M104"/>
          <cell r="N104" t="str">
            <v>Matter # 20018</v>
          </cell>
          <cell r="O104">
            <v>36525</v>
          </cell>
          <cell r="P104">
            <v>29920</v>
          </cell>
          <cell r="Q104">
            <v>783.74</v>
          </cell>
          <cell r="R104">
            <v>697856</v>
          </cell>
          <cell r="S104">
            <v>274930.52</v>
          </cell>
        </row>
        <row r="105">
          <cell r="E105" t="str">
            <v>UBC</v>
          </cell>
          <cell r="F105">
            <v>180</v>
          </cell>
          <cell r="G105">
            <v>401700</v>
          </cell>
          <cell r="H105">
            <v>1800</v>
          </cell>
          <cell r="I105">
            <v>9000</v>
          </cell>
          <cell r="J105">
            <v>999</v>
          </cell>
          <cell r="K105"/>
          <cell r="L105"/>
          <cell r="M105"/>
          <cell r="N105" t="str">
            <v>Matter # 20019</v>
          </cell>
          <cell r="O105">
            <v>36525</v>
          </cell>
          <cell r="P105">
            <v>0</v>
          </cell>
          <cell r="Q105">
            <v>0</v>
          </cell>
          <cell r="R105">
            <v>608</v>
          </cell>
          <cell r="S105">
            <v>0</v>
          </cell>
        </row>
        <row r="106">
          <cell r="E106" t="str">
            <v>MGD</v>
          </cell>
          <cell r="F106"/>
          <cell r="G106">
            <v>186000</v>
          </cell>
          <cell r="H106"/>
          <cell r="I106">
            <v>5161</v>
          </cell>
          <cell r="J106">
            <v>100</v>
          </cell>
          <cell r="K106"/>
          <cell r="L106"/>
          <cell r="M106" t="str">
            <v>PI00003600</v>
          </cell>
          <cell r="N106" t="str">
            <v>Matter # 20023</v>
          </cell>
          <cell r="O106">
            <v>36525</v>
          </cell>
          <cell r="P106">
            <v>3937.5</v>
          </cell>
          <cell r="Q106">
            <v>43.77</v>
          </cell>
          <cell r="R106">
            <v>101763.75</v>
          </cell>
          <cell r="S106">
            <v>6620.97</v>
          </cell>
        </row>
        <row r="107">
          <cell r="E107" t="str">
            <v>UED</v>
          </cell>
          <cell r="F107">
            <v>180</v>
          </cell>
          <cell r="G107">
            <v>401700</v>
          </cell>
          <cell r="H107">
            <v>1800</v>
          </cell>
          <cell r="I107">
            <v>6000</v>
          </cell>
          <cell r="J107">
            <v>960</v>
          </cell>
          <cell r="K107"/>
          <cell r="L107"/>
          <cell r="M107"/>
          <cell r="N107" t="str">
            <v>Matter # 20028</v>
          </cell>
          <cell r="O107">
            <v>36525</v>
          </cell>
          <cell r="P107">
            <v>0</v>
          </cell>
          <cell r="Q107">
            <v>8.4</v>
          </cell>
          <cell r="R107">
            <v>7456</v>
          </cell>
          <cell r="S107">
            <v>134.25</v>
          </cell>
        </row>
        <row r="108">
          <cell r="E108" t="str">
            <v>PND</v>
          </cell>
          <cell r="F108">
            <v>180</v>
          </cell>
          <cell r="G108">
            <v>401700</v>
          </cell>
          <cell r="H108">
            <v>1800</v>
          </cell>
          <cell r="I108">
            <v>5221</v>
          </cell>
          <cell r="J108">
            <v>103</v>
          </cell>
          <cell r="K108"/>
          <cell r="L108"/>
          <cell r="M108"/>
          <cell r="N108" t="str">
            <v>Matter #20034</v>
          </cell>
          <cell r="O108">
            <v>36525</v>
          </cell>
          <cell r="P108">
            <v>0</v>
          </cell>
          <cell r="Q108">
            <v>0</v>
          </cell>
          <cell r="R108">
            <v>0</v>
          </cell>
          <cell r="S108">
            <v>5.4</v>
          </cell>
        </row>
        <row r="109">
          <cell r="E109" t="str">
            <v>UCU</v>
          </cell>
          <cell r="F109">
            <v>180</v>
          </cell>
          <cell r="G109">
            <v>401700</v>
          </cell>
          <cell r="H109">
            <v>1800</v>
          </cell>
          <cell r="I109">
            <v>4030</v>
          </cell>
          <cell r="J109">
            <v>999</v>
          </cell>
          <cell r="K109"/>
          <cell r="L109"/>
          <cell r="M109"/>
          <cell r="N109" t="str">
            <v>Matter # 20035</v>
          </cell>
          <cell r="O109">
            <v>36525</v>
          </cell>
          <cell r="P109">
            <v>80</v>
          </cell>
          <cell r="Q109">
            <v>0</v>
          </cell>
          <cell r="R109">
            <v>18027.5</v>
          </cell>
          <cell r="S109">
            <v>2186.86</v>
          </cell>
        </row>
        <row r="110">
          <cell r="E110" t="str">
            <v>UCU</v>
          </cell>
          <cell r="F110">
            <v>997</v>
          </cell>
          <cell r="G110">
            <v>186001</v>
          </cell>
          <cell r="H110">
            <v>1800</v>
          </cell>
          <cell r="I110">
            <v>4100</v>
          </cell>
          <cell r="J110">
            <v>999</v>
          </cell>
          <cell r="K110" t="str">
            <v>10004849</v>
          </cell>
          <cell r="L110" t="str">
            <v>ACT</v>
          </cell>
          <cell r="M110"/>
          <cell r="N110" t="str">
            <v>Matter # 20073</v>
          </cell>
          <cell r="O110">
            <v>36525</v>
          </cell>
          <cell r="P110">
            <v>0</v>
          </cell>
          <cell r="Q110">
            <v>0</v>
          </cell>
          <cell r="R110">
            <v>1232</v>
          </cell>
          <cell r="S110">
            <v>0</v>
          </cell>
        </row>
        <row r="111">
          <cell r="E111" t="str">
            <v>UES</v>
          </cell>
          <cell r="F111">
            <v>180</v>
          </cell>
          <cell r="G111">
            <v>401700</v>
          </cell>
          <cell r="H111">
            <v>1800</v>
          </cell>
          <cell r="I111">
            <v>3058</v>
          </cell>
          <cell r="J111">
            <v>999</v>
          </cell>
          <cell r="K111"/>
          <cell r="L111"/>
          <cell r="M111"/>
          <cell r="N111" t="str">
            <v>Matter # 20041</v>
          </cell>
          <cell r="O111">
            <v>36525</v>
          </cell>
          <cell r="P111">
            <v>1520</v>
          </cell>
          <cell r="Q111">
            <v>4.5</v>
          </cell>
          <cell r="R111">
            <v>4224</v>
          </cell>
          <cell r="S111">
            <v>68.58</v>
          </cell>
        </row>
        <row r="112">
          <cell r="E112" t="str">
            <v>UCU</v>
          </cell>
          <cell r="F112">
            <v>180</v>
          </cell>
          <cell r="G112">
            <v>401700</v>
          </cell>
          <cell r="H112">
            <v>1800</v>
          </cell>
          <cell r="I112">
            <v>4010</v>
          </cell>
          <cell r="J112">
            <v>999</v>
          </cell>
          <cell r="K112"/>
          <cell r="L112"/>
          <cell r="M112"/>
          <cell r="N112" t="str">
            <v>Matter # 20042</v>
          </cell>
          <cell r="O112">
            <v>36525</v>
          </cell>
          <cell r="P112">
            <v>0</v>
          </cell>
          <cell r="Q112">
            <v>0</v>
          </cell>
          <cell r="R112">
            <v>960</v>
          </cell>
          <cell r="S112">
            <v>51.8</v>
          </cell>
        </row>
        <row r="113">
          <cell r="E113" t="str">
            <v>MPD</v>
          </cell>
          <cell r="F113"/>
          <cell r="G113">
            <v>186000</v>
          </cell>
          <cell r="H113"/>
          <cell r="I113">
            <v>5131</v>
          </cell>
          <cell r="J113">
            <v>120</v>
          </cell>
          <cell r="K113"/>
          <cell r="L113"/>
          <cell r="M113" t="str">
            <v>PI20901971</v>
          </cell>
          <cell r="N113" t="str">
            <v>Matter # 20045</v>
          </cell>
          <cell r="O113">
            <v>36525</v>
          </cell>
          <cell r="P113">
            <v>0</v>
          </cell>
          <cell r="Q113">
            <v>0</v>
          </cell>
          <cell r="R113">
            <v>80</v>
          </cell>
          <cell r="S113">
            <v>0</v>
          </cell>
        </row>
        <row r="114">
          <cell r="E114" t="str">
            <v>AEC</v>
          </cell>
          <cell r="F114">
            <v>180</v>
          </cell>
          <cell r="G114">
            <v>401700</v>
          </cell>
          <cell r="H114">
            <v>1800</v>
          </cell>
          <cell r="I114">
            <v>7002</v>
          </cell>
          <cell r="J114">
            <v>999</v>
          </cell>
          <cell r="K114"/>
          <cell r="L114"/>
          <cell r="M114"/>
          <cell r="N114" t="str">
            <v>Matter # 20046</v>
          </cell>
          <cell r="O114">
            <v>36525</v>
          </cell>
          <cell r="P114">
            <v>0</v>
          </cell>
          <cell r="Q114">
            <v>0</v>
          </cell>
          <cell r="R114">
            <v>768</v>
          </cell>
          <cell r="S114">
            <v>37</v>
          </cell>
        </row>
        <row r="115">
          <cell r="E115" t="str">
            <v>AEC</v>
          </cell>
          <cell r="F115">
            <v>180</v>
          </cell>
          <cell r="G115">
            <v>401700</v>
          </cell>
          <cell r="H115">
            <v>1800</v>
          </cell>
          <cell r="I115">
            <v>7002</v>
          </cell>
          <cell r="J115">
            <v>999</v>
          </cell>
          <cell r="K115"/>
          <cell r="L115"/>
          <cell r="M115"/>
          <cell r="N115" t="str">
            <v>Matter # 20047</v>
          </cell>
          <cell r="O115">
            <v>36525</v>
          </cell>
          <cell r="P115">
            <v>0</v>
          </cell>
          <cell r="Q115">
            <v>0</v>
          </cell>
          <cell r="R115">
            <v>1091</v>
          </cell>
          <cell r="S115">
            <v>11.3</v>
          </cell>
        </row>
        <row r="116">
          <cell r="E116" t="str">
            <v>MGD</v>
          </cell>
          <cell r="F116">
            <v>208</v>
          </cell>
          <cell r="G116">
            <v>186003</v>
          </cell>
          <cell r="H116">
            <v>1800</v>
          </cell>
          <cell r="I116">
            <v>5161</v>
          </cell>
          <cell r="J116">
            <v>103</v>
          </cell>
          <cell r="K116" t="str">
            <v>10000751</v>
          </cell>
          <cell r="L116" t="str">
            <v>ACT</v>
          </cell>
          <cell r="M116"/>
          <cell r="N116" t="str">
            <v>Matter # 20049</v>
          </cell>
          <cell r="O116">
            <v>36525</v>
          </cell>
          <cell r="P116">
            <v>672</v>
          </cell>
          <cell r="Q116">
            <v>0</v>
          </cell>
          <cell r="R116">
            <v>5456</v>
          </cell>
          <cell r="S116">
            <v>91.31</v>
          </cell>
        </row>
        <row r="117">
          <cell r="E117" t="str">
            <v>AEC</v>
          </cell>
          <cell r="F117">
            <v>180</v>
          </cell>
          <cell r="G117">
            <v>401700</v>
          </cell>
          <cell r="H117">
            <v>1800</v>
          </cell>
          <cell r="I117">
            <v>7002</v>
          </cell>
          <cell r="J117">
            <v>999</v>
          </cell>
          <cell r="K117"/>
          <cell r="L117"/>
          <cell r="M117"/>
          <cell r="N117" t="str">
            <v>Matter # 2005</v>
          </cell>
          <cell r="O117">
            <v>36525</v>
          </cell>
          <cell r="P117">
            <v>2236</v>
          </cell>
          <cell r="Q117">
            <v>835.55</v>
          </cell>
          <cell r="R117">
            <v>13891.36</v>
          </cell>
          <cell r="S117">
            <v>12236.65</v>
          </cell>
        </row>
        <row r="118">
          <cell r="E118" t="str">
            <v>AEC</v>
          </cell>
          <cell r="F118">
            <v>180</v>
          </cell>
          <cell r="G118">
            <v>401700</v>
          </cell>
          <cell r="H118">
            <v>1800</v>
          </cell>
          <cell r="I118">
            <v>7002</v>
          </cell>
          <cell r="J118">
            <v>999</v>
          </cell>
          <cell r="K118"/>
          <cell r="L118"/>
          <cell r="M118"/>
          <cell r="N118" t="str">
            <v>Matter #20053</v>
          </cell>
          <cell r="O118">
            <v>36525</v>
          </cell>
          <cell r="P118">
            <v>0</v>
          </cell>
          <cell r="Q118">
            <v>0</v>
          </cell>
          <cell r="R118">
            <v>2288</v>
          </cell>
          <cell r="S118">
            <v>84.71</v>
          </cell>
        </row>
        <row r="119">
          <cell r="E119" t="str">
            <v>PND</v>
          </cell>
          <cell r="F119">
            <v>180</v>
          </cell>
          <cell r="G119">
            <v>401700</v>
          </cell>
          <cell r="H119">
            <v>1800</v>
          </cell>
          <cell r="I119">
            <v>5227</v>
          </cell>
          <cell r="J119">
            <v>103</v>
          </cell>
          <cell r="K119"/>
          <cell r="L119"/>
          <cell r="M119"/>
          <cell r="N119" t="str">
            <v>Matter # 20055</v>
          </cell>
          <cell r="O119">
            <v>36525</v>
          </cell>
          <cell r="P119">
            <v>0</v>
          </cell>
          <cell r="Q119">
            <v>0</v>
          </cell>
          <cell r="R119">
            <v>64</v>
          </cell>
          <cell r="S119">
            <v>0</v>
          </cell>
        </row>
        <row r="120">
          <cell r="E120" t="str">
            <v>UED</v>
          </cell>
          <cell r="F120">
            <v>180</v>
          </cell>
          <cell r="G120">
            <v>401700</v>
          </cell>
          <cell r="H120">
            <v>1800</v>
          </cell>
          <cell r="I120">
            <v>6131</v>
          </cell>
          <cell r="J120">
            <v>999</v>
          </cell>
          <cell r="K120"/>
          <cell r="L120"/>
          <cell r="M120"/>
          <cell r="N120" t="str">
            <v>Matter # 20060</v>
          </cell>
          <cell r="O120">
            <v>36525</v>
          </cell>
          <cell r="P120">
            <v>0</v>
          </cell>
          <cell r="Q120">
            <v>0</v>
          </cell>
          <cell r="R120">
            <v>96</v>
          </cell>
          <cell r="S120">
            <v>0</v>
          </cell>
        </row>
        <row r="121">
          <cell r="E121" t="str">
            <v>AEC</v>
          </cell>
          <cell r="F121">
            <v>180</v>
          </cell>
          <cell r="G121">
            <v>401700</v>
          </cell>
          <cell r="H121">
            <v>1800</v>
          </cell>
          <cell r="I121">
            <v>7002</v>
          </cell>
          <cell r="J121">
            <v>999</v>
          </cell>
          <cell r="K121"/>
          <cell r="L121"/>
          <cell r="M121"/>
          <cell r="N121" t="str">
            <v>Matter # 20063</v>
          </cell>
          <cell r="O121">
            <v>36525</v>
          </cell>
          <cell r="P121">
            <v>0</v>
          </cell>
          <cell r="Q121">
            <v>0</v>
          </cell>
          <cell r="R121">
            <v>0</v>
          </cell>
          <cell r="S121">
            <v>174.1</v>
          </cell>
        </row>
        <row r="122">
          <cell r="E122" t="str">
            <v>UCU</v>
          </cell>
          <cell r="F122">
            <v>180</v>
          </cell>
          <cell r="G122">
            <v>401700</v>
          </cell>
          <cell r="H122">
            <v>1800</v>
          </cell>
          <cell r="I122">
            <v>4100</v>
          </cell>
          <cell r="J122">
            <v>999</v>
          </cell>
          <cell r="K122"/>
          <cell r="L122"/>
          <cell r="M122"/>
          <cell r="N122" t="str">
            <v>Matter # 20064</v>
          </cell>
          <cell r="O122">
            <v>36525</v>
          </cell>
          <cell r="P122">
            <v>0</v>
          </cell>
          <cell r="Q122">
            <v>0</v>
          </cell>
          <cell r="R122">
            <v>1344</v>
          </cell>
          <cell r="S122">
            <v>4891.75</v>
          </cell>
        </row>
        <row r="123">
          <cell r="E123" t="str">
            <v>PND</v>
          </cell>
          <cell r="F123">
            <v>191</v>
          </cell>
          <cell r="G123">
            <v>186001</v>
          </cell>
          <cell r="H123">
            <v>1800</v>
          </cell>
          <cell r="I123">
            <v>5207</v>
          </cell>
          <cell r="J123">
            <v>103</v>
          </cell>
          <cell r="K123" t="str">
            <v>10002154</v>
          </cell>
          <cell r="L123" t="str">
            <v>ACT</v>
          </cell>
          <cell r="M123"/>
          <cell r="N123" t="str">
            <v>Matter # 20065</v>
          </cell>
          <cell r="O123">
            <v>36525</v>
          </cell>
          <cell r="P123">
            <v>0</v>
          </cell>
          <cell r="Q123">
            <v>0</v>
          </cell>
          <cell r="R123">
            <v>0</v>
          </cell>
          <cell r="S123">
            <v>3.43</v>
          </cell>
        </row>
        <row r="124">
          <cell r="E124" t="str">
            <v>AEC</v>
          </cell>
          <cell r="F124">
            <v>180</v>
          </cell>
          <cell r="G124">
            <v>401700</v>
          </cell>
          <cell r="H124">
            <v>1800</v>
          </cell>
          <cell r="I124">
            <v>7002</v>
          </cell>
          <cell r="J124">
            <v>999</v>
          </cell>
          <cell r="K124"/>
          <cell r="L124"/>
          <cell r="M124"/>
          <cell r="N124" t="str">
            <v>Matter # 20066</v>
          </cell>
          <cell r="O124">
            <v>36525</v>
          </cell>
          <cell r="P124">
            <v>0</v>
          </cell>
          <cell r="Q124">
            <v>0</v>
          </cell>
          <cell r="R124">
            <v>31343.25</v>
          </cell>
          <cell r="S124">
            <v>103.08</v>
          </cell>
        </row>
        <row r="125">
          <cell r="E125" t="str">
            <v>MPD</v>
          </cell>
          <cell r="F125">
            <v>206</v>
          </cell>
          <cell r="G125">
            <v>401400</v>
          </cell>
          <cell r="H125">
            <v>1800</v>
          </cell>
          <cell r="I125">
            <v>5131</v>
          </cell>
          <cell r="J125">
            <v>120</v>
          </cell>
          <cell r="K125"/>
          <cell r="L125"/>
          <cell r="M125"/>
          <cell r="N125" t="str">
            <v>Matter # 20067</v>
          </cell>
          <cell r="O125">
            <v>36525</v>
          </cell>
          <cell r="P125">
            <v>0</v>
          </cell>
          <cell r="Q125">
            <v>0</v>
          </cell>
          <cell r="R125">
            <v>40</v>
          </cell>
          <cell r="S125">
            <v>5.16</v>
          </cell>
        </row>
        <row r="126">
          <cell r="E126" t="str">
            <v>WKD</v>
          </cell>
          <cell r="F126">
            <v>206</v>
          </cell>
          <cell r="G126">
            <v>401400</v>
          </cell>
          <cell r="H126">
            <v>1800</v>
          </cell>
          <cell r="I126">
            <v>5101</v>
          </cell>
          <cell r="J126">
            <v>120</v>
          </cell>
          <cell r="K126"/>
          <cell r="L126"/>
          <cell r="M126"/>
          <cell r="N126" t="str">
            <v>Matter # 20068</v>
          </cell>
          <cell r="O126">
            <v>36525</v>
          </cell>
          <cell r="P126">
            <v>0</v>
          </cell>
          <cell r="Q126">
            <v>0</v>
          </cell>
          <cell r="R126">
            <v>28.8</v>
          </cell>
          <cell r="S126">
            <v>0</v>
          </cell>
        </row>
        <row r="127">
          <cell r="E127" t="str">
            <v>WCD</v>
          </cell>
          <cell r="F127">
            <v>206</v>
          </cell>
          <cell r="G127">
            <v>401400</v>
          </cell>
          <cell r="H127">
            <v>1800</v>
          </cell>
          <cell r="I127">
            <v>5113</v>
          </cell>
          <cell r="J127">
            <v>120</v>
          </cell>
          <cell r="K127"/>
          <cell r="L127"/>
          <cell r="M127"/>
          <cell r="N127" t="str">
            <v>Matter # 20069</v>
          </cell>
          <cell r="O127">
            <v>36525</v>
          </cell>
          <cell r="P127">
            <v>0</v>
          </cell>
          <cell r="Q127">
            <v>0</v>
          </cell>
          <cell r="R127">
            <v>11.2</v>
          </cell>
          <cell r="S127">
            <v>0</v>
          </cell>
        </row>
        <row r="128">
          <cell r="E128" t="str">
            <v>UCU</v>
          </cell>
          <cell r="F128">
            <v>180</v>
          </cell>
          <cell r="G128">
            <v>401700</v>
          </cell>
          <cell r="H128">
            <v>1800</v>
          </cell>
          <cell r="I128">
            <v>4030</v>
          </cell>
          <cell r="J128">
            <v>999</v>
          </cell>
          <cell r="K128"/>
          <cell r="L128"/>
          <cell r="M128"/>
          <cell r="N128" t="str">
            <v>Matter # 20070</v>
          </cell>
          <cell r="O128">
            <v>36525</v>
          </cell>
          <cell r="P128">
            <v>0</v>
          </cell>
          <cell r="Q128">
            <v>0</v>
          </cell>
          <cell r="R128">
            <v>9136</v>
          </cell>
          <cell r="S128">
            <v>3.3</v>
          </cell>
        </row>
        <row r="129">
          <cell r="E129" t="str">
            <v>GSS</v>
          </cell>
          <cell r="F129">
            <v>180</v>
          </cell>
          <cell r="G129">
            <v>401700</v>
          </cell>
          <cell r="H129">
            <v>1800</v>
          </cell>
          <cell r="I129">
            <v>2304</v>
          </cell>
          <cell r="J129">
            <v>998</v>
          </cell>
          <cell r="K129"/>
          <cell r="L129"/>
          <cell r="M129"/>
          <cell r="N129" t="str">
            <v>Matter # 20071</v>
          </cell>
          <cell r="O129">
            <v>36525</v>
          </cell>
          <cell r="P129">
            <v>1440</v>
          </cell>
          <cell r="Q129">
            <v>175.56</v>
          </cell>
          <cell r="R129">
            <v>29792</v>
          </cell>
          <cell r="S129">
            <v>665.08</v>
          </cell>
        </row>
        <row r="130">
          <cell r="E130" t="str">
            <v>UCU</v>
          </cell>
          <cell r="F130">
            <v>180</v>
          </cell>
          <cell r="G130">
            <v>401700</v>
          </cell>
          <cell r="H130">
            <v>1800</v>
          </cell>
          <cell r="I130">
            <v>4100</v>
          </cell>
          <cell r="J130">
            <v>999</v>
          </cell>
          <cell r="K130" t="str">
            <v>10001218</v>
          </cell>
          <cell r="L130" t="str">
            <v>ACT</v>
          </cell>
          <cell r="M130"/>
          <cell r="N130" t="str">
            <v>Matter # 20072</v>
          </cell>
          <cell r="O130">
            <v>36525</v>
          </cell>
          <cell r="P130">
            <v>0</v>
          </cell>
          <cell r="Q130">
            <v>0</v>
          </cell>
          <cell r="R130">
            <v>128</v>
          </cell>
          <cell r="S130">
            <v>0</v>
          </cell>
        </row>
        <row r="131">
          <cell r="E131" t="str">
            <v>UCU</v>
          </cell>
          <cell r="F131">
            <v>997</v>
          </cell>
          <cell r="G131">
            <v>186001</v>
          </cell>
          <cell r="H131">
            <v>1800</v>
          </cell>
          <cell r="I131">
            <v>4100</v>
          </cell>
          <cell r="J131">
            <v>999</v>
          </cell>
          <cell r="K131" t="str">
            <v>10004849</v>
          </cell>
          <cell r="L131" t="str">
            <v>ACT</v>
          </cell>
          <cell r="M131"/>
          <cell r="N131" t="str">
            <v>Matter # 20073</v>
          </cell>
          <cell r="O131">
            <v>36525</v>
          </cell>
          <cell r="P131">
            <v>0</v>
          </cell>
          <cell r="Q131">
            <v>0</v>
          </cell>
          <cell r="R131">
            <v>241663</v>
          </cell>
          <cell r="S131">
            <v>12549.45</v>
          </cell>
        </row>
        <row r="132">
          <cell r="E132" t="str">
            <v>UED</v>
          </cell>
          <cell r="F132">
            <v>180</v>
          </cell>
          <cell r="G132">
            <v>401700</v>
          </cell>
          <cell r="H132">
            <v>1800</v>
          </cell>
          <cell r="I132">
            <v>6131</v>
          </cell>
          <cell r="J132">
            <v>999</v>
          </cell>
          <cell r="K132"/>
          <cell r="L132"/>
          <cell r="M132"/>
          <cell r="N132" t="str">
            <v>Matter # 20074</v>
          </cell>
          <cell r="O132">
            <v>36525</v>
          </cell>
          <cell r="P132">
            <v>0</v>
          </cell>
          <cell r="Q132">
            <v>0</v>
          </cell>
          <cell r="R132">
            <v>368</v>
          </cell>
          <cell r="S132">
            <v>162.08000000000001</v>
          </cell>
        </row>
        <row r="133">
          <cell r="E133" t="str">
            <v>UCU</v>
          </cell>
          <cell r="F133"/>
          <cell r="G133">
            <v>214000</v>
          </cell>
          <cell r="H133">
            <v>1800</v>
          </cell>
          <cell r="I133">
            <v>4130</v>
          </cell>
          <cell r="J133">
            <v>999</v>
          </cell>
          <cell r="K133"/>
          <cell r="L133"/>
          <cell r="M133" t="str">
            <v>SI1998ISSU</v>
          </cell>
          <cell r="N133" t="str">
            <v>Matter # 20076</v>
          </cell>
          <cell r="O133">
            <v>36525</v>
          </cell>
          <cell r="P133">
            <v>0</v>
          </cell>
          <cell r="Q133">
            <v>0</v>
          </cell>
          <cell r="R133">
            <v>19227.75</v>
          </cell>
          <cell r="S133">
            <v>1309.7</v>
          </cell>
        </row>
        <row r="134">
          <cell r="E134" t="str">
            <v>WKD</v>
          </cell>
          <cell r="F134">
            <v>191</v>
          </cell>
          <cell r="G134">
            <v>186001</v>
          </cell>
          <cell r="H134">
            <v>1800</v>
          </cell>
          <cell r="I134">
            <v>6142</v>
          </cell>
          <cell r="J134">
            <v>120</v>
          </cell>
          <cell r="K134" t="str">
            <v>10003932</v>
          </cell>
          <cell r="L134" t="str">
            <v>ACT</v>
          </cell>
          <cell r="M134"/>
          <cell r="N134" t="str">
            <v>Matter #20078</v>
          </cell>
          <cell r="O134">
            <v>36525</v>
          </cell>
          <cell r="P134">
            <v>928</v>
          </cell>
          <cell r="Q134">
            <v>5.44</v>
          </cell>
          <cell r="R134">
            <v>5722.5</v>
          </cell>
          <cell r="S134">
            <v>108.39</v>
          </cell>
        </row>
        <row r="135">
          <cell r="E135" t="str">
            <v>PND</v>
          </cell>
          <cell r="F135">
            <v>191</v>
          </cell>
          <cell r="G135">
            <v>186001</v>
          </cell>
          <cell r="H135">
            <v>1800</v>
          </cell>
          <cell r="I135">
            <v>6149</v>
          </cell>
          <cell r="J135">
            <v>100</v>
          </cell>
          <cell r="K135" t="str">
            <v>10003899</v>
          </cell>
          <cell r="L135" t="str">
            <v>ACT</v>
          </cell>
          <cell r="M135"/>
          <cell r="N135" t="str">
            <v>Matter #20079</v>
          </cell>
          <cell r="O135">
            <v>36525</v>
          </cell>
          <cell r="P135">
            <v>1000.5</v>
          </cell>
          <cell r="Q135">
            <v>181.56</v>
          </cell>
          <cell r="R135">
            <v>3315.5</v>
          </cell>
          <cell r="S135">
            <v>195.94</v>
          </cell>
        </row>
        <row r="136">
          <cell r="E136" t="str">
            <v>WVD</v>
          </cell>
          <cell r="F136"/>
          <cell r="G136">
            <v>186000</v>
          </cell>
          <cell r="H136">
            <v>1800</v>
          </cell>
          <cell r="I136">
            <v>5148</v>
          </cell>
          <cell r="J136">
            <v>120</v>
          </cell>
          <cell r="K136"/>
          <cell r="L136"/>
          <cell r="M136" t="str">
            <v>PI10002452</v>
          </cell>
          <cell r="N136" t="str">
            <v>Matter #20080</v>
          </cell>
          <cell r="O136">
            <v>36525</v>
          </cell>
          <cell r="P136">
            <v>57</v>
          </cell>
          <cell r="Q136">
            <v>0</v>
          </cell>
          <cell r="R136">
            <v>49564.85</v>
          </cell>
          <cell r="S136">
            <v>3360.47</v>
          </cell>
        </row>
        <row r="137">
          <cell r="E137" t="str">
            <v>WVD</v>
          </cell>
          <cell r="F137"/>
          <cell r="G137">
            <v>186000</v>
          </cell>
          <cell r="H137">
            <v>1800</v>
          </cell>
          <cell r="I137">
            <v>6143</v>
          </cell>
          <cell r="J137">
            <v>103</v>
          </cell>
          <cell r="K137"/>
          <cell r="L137"/>
          <cell r="M137" t="str">
            <v>PI10005437</v>
          </cell>
          <cell r="N137" t="str">
            <v>Matter #20081</v>
          </cell>
          <cell r="O137">
            <v>36525</v>
          </cell>
          <cell r="P137">
            <v>1539</v>
          </cell>
          <cell r="Q137">
            <v>254.73</v>
          </cell>
          <cell r="R137">
            <v>27867.1</v>
          </cell>
          <cell r="S137">
            <v>4415.01</v>
          </cell>
        </row>
        <row r="138">
          <cell r="E138" t="str">
            <v>AEC</v>
          </cell>
          <cell r="F138">
            <v>180</v>
          </cell>
          <cell r="G138">
            <v>401700</v>
          </cell>
          <cell r="H138">
            <v>1800</v>
          </cell>
          <cell r="I138">
            <v>7002</v>
          </cell>
          <cell r="J138">
            <v>999</v>
          </cell>
          <cell r="K138"/>
          <cell r="L138"/>
          <cell r="M138"/>
          <cell r="N138" t="str">
            <v>Matter #20082</v>
          </cell>
          <cell r="O138">
            <v>36525</v>
          </cell>
          <cell r="P138">
            <v>42708.25</v>
          </cell>
          <cell r="Q138">
            <v>4191.6400000000003</v>
          </cell>
          <cell r="R138">
            <v>285511.19</v>
          </cell>
          <cell r="S138">
            <v>18303.3</v>
          </cell>
        </row>
        <row r="139">
          <cell r="E139" t="str">
            <v>UPS</v>
          </cell>
          <cell r="F139">
            <v>180</v>
          </cell>
          <cell r="G139">
            <v>401700</v>
          </cell>
          <cell r="H139">
            <v>1800</v>
          </cell>
          <cell r="I139">
            <v>1044</v>
          </cell>
          <cell r="J139">
            <v>120</v>
          </cell>
          <cell r="K139"/>
          <cell r="L139"/>
          <cell r="M139"/>
          <cell r="N139" t="str">
            <v>Matter #20083</v>
          </cell>
          <cell r="O139">
            <v>36525</v>
          </cell>
          <cell r="P139">
            <v>0</v>
          </cell>
          <cell r="Q139">
            <v>0</v>
          </cell>
          <cell r="R139">
            <v>5824</v>
          </cell>
          <cell r="S139">
            <v>47.75</v>
          </cell>
        </row>
        <row r="140">
          <cell r="E140" t="str">
            <v>AEC</v>
          </cell>
          <cell r="F140">
            <v>180</v>
          </cell>
          <cell r="G140">
            <v>401700</v>
          </cell>
          <cell r="H140">
            <v>1800</v>
          </cell>
          <cell r="I140">
            <v>7002</v>
          </cell>
          <cell r="J140">
            <v>999</v>
          </cell>
          <cell r="K140"/>
          <cell r="L140"/>
          <cell r="M140"/>
          <cell r="N140" t="str">
            <v>Matter #20084</v>
          </cell>
          <cell r="O140">
            <v>36525</v>
          </cell>
          <cell r="P140">
            <v>336</v>
          </cell>
          <cell r="Q140">
            <v>18.149999999999999</v>
          </cell>
          <cell r="R140">
            <v>56676</v>
          </cell>
          <cell r="S140">
            <v>2359.42</v>
          </cell>
        </row>
        <row r="141">
          <cell r="E141" t="str">
            <v>UED</v>
          </cell>
          <cell r="F141">
            <v>180</v>
          </cell>
          <cell r="G141">
            <v>401700</v>
          </cell>
          <cell r="H141">
            <v>1800</v>
          </cell>
          <cell r="I141">
            <v>6131</v>
          </cell>
          <cell r="J141">
            <v>999</v>
          </cell>
          <cell r="K141"/>
          <cell r="L141"/>
          <cell r="M141"/>
          <cell r="N141" t="str">
            <v>Matter #20085</v>
          </cell>
          <cell r="O141">
            <v>36525</v>
          </cell>
          <cell r="P141">
            <v>0</v>
          </cell>
          <cell r="Q141">
            <v>0</v>
          </cell>
          <cell r="R141">
            <v>1008</v>
          </cell>
          <cell r="S141">
            <v>0</v>
          </cell>
        </row>
        <row r="142">
          <cell r="E142" t="str">
            <v>UER</v>
          </cell>
          <cell r="F142">
            <v>180</v>
          </cell>
          <cell r="G142">
            <v>401700</v>
          </cell>
          <cell r="H142">
            <v>1800</v>
          </cell>
          <cell r="I142">
            <v>2041</v>
          </cell>
          <cell r="J142">
            <v>999</v>
          </cell>
          <cell r="K142" t="str">
            <v>10005344</v>
          </cell>
          <cell r="L142" t="str">
            <v>ACT</v>
          </cell>
          <cell r="M142"/>
          <cell r="N142" t="str">
            <v>Matter #20086</v>
          </cell>
          <cell r="O142">
            <v>36525</v>
          </cell>
          <cell r="P142">
            <v>928</v>
          </cell>
          <cell r="Q142">
            <v>23</v>
          </cell>
          <cell r="R142">
            <v>175227.5</v>
          </cell>
          <cell r="S142">
            <v>3940.49</v>
          </cell>
        </row>
        <row r="143">
          <cell r="E143" t="str">
            <v>UCU</v>
          </cell>
          <cell r="F143"/>
          <cell r="G143">
            <v>214000</v>
          </cell>
          <cell r="H143"/>
          <cell r="I143">
            <v>4210</v>
          </cell>
          <cell r="J143"/>
          <cell r="K143"/>
          <cell r="L143"/>
          <cell r="M143" t="str">
            <v>SI1999STKS</v>
          </cell>
          <cell r="N143" t="str">
            <v>Matter #20087</v>
          </cell>
          <cell r="O143">
            <v>36525</v>
          </cell>
          <cell r="P143">
            <v>0</v>
          </cell>
          <cell r="Q143">
            <v>0</v>
          </cell>
          <cell r="R143">
            <v>6411.01</v>
          </cell>
          <cell r="S143">
            <v>92.76</v>
          </cell>
        </row>
        <row r="144">
          <cell r="E144" t="str">
            <v>AEC</v>
          </cell>
          <cell r="F144">
            <v>180</v>
          </cell>
          <cell r="G144">
            <v>401700</v>
          </cell>
          <cell r="H144">
            <v>1800</v>
          </cell>
          <cell r="I144">
            <v>7002</v>
          </cell>
          <cell r="J144">
            <v>999</v>
          </cell>
          <cell r="K144"/>
          <cell r="L144"/>
          <cell r="M144"/>
          <cell r="N144" t="str">
            <v>Matter #20088</v>
          </cell>
          <cell r="O144">
            <v>36525</v>
          </cell>
          <cell r="P144">
            <v>0</v>
          </cell>
          <cell r="Q144">
            <v>0</v>
          </cell>
          <cell r="R144">
            <v>22144</v>
          </cell>
          <cell r="S144">
            <v>898.17</v>
          </cell>
        </row>
        <row r="145">
          <cell r="E145" t="str">
            <v>UCU</v>
          </cell>
          <cell r="F145"/>
          <cell r="G145">
            <v>189000</v>
          </cell>
          <cell r="H145"/>
          <cell r="I145">
            <v>4210</v>
          </cell>
          <cell r="J145"/>
          <cell r="K145"/>
          <cell r="L145"/>
          <cell r="M145" t="str">
            <v>DISR111521</v>
          </cell>
          <cell r="N145" t="str">
            <v>Matter #20089</v>
          </cell>
          <cell r="O145">
            <v>36525</v>
          </cell>
          <cell r="P145">
            <v>0</v>
          </cell>
          <cell r="Q145">
            <v>0</v>
          </cell>
          <cell r="R145">
            <v>38690.639999999999</v>
          </cell>
          <cell r="S145">
            <v>2749.28</v>
          </cell>
        </row>
        <row r="146">
          <cell r="E146" t="str">
            <v>AEC</v>
          </cell>
          <cell r="F146">
            <v>180</v>
          </cell>
          <cell r="G146">
            <v>401700</v>
          </cell>
          <cell r="H146">
            <v>1800</v>
          </cell>
          <cell r="I146">
            <v>7002</v>
          </cell>
          <cell r="J146">
            <v>999</v>
          </cell>
          <cell r="K146"/>
          <cell r="L146"/>
          <cell r="M146"/>
          <cell r="N146" t="str">
            <v>Matter #20090</v>
          </cell>
          <cell r="O146">
            <v>36525</v>
          </cell>
          <cell r="P146">
            <v>0</v>
          </cell>
          <cell r="Q146">
            <v>0</v>
          </cell>
          <cell r="R146">
            <v>8080</v>
          </cell>
          <cell r="S146">
            <v>259.01</v>
          </cell>
        </row>
        <row r="147">
          <cell r="E147" t="str">
            <v>PND</v>
          </cell>
          <cell r="F147">
            <v>191</v>
          </cell>
          <cell r="G147">
            <v>186001</v>
          </cell>
          <cell r="H147">
            <v>1800</v>
          </cell>
          <cell r="I147">
            <v>6146</v>
          </cell>
          <cell r="J147">
            <v>103</v>
          </cell>
          <cell r="K147" t="str">
            <v>10006601</v>
          </cell>
          <cell r="L147" t="str">
            <v>ACT</v>
          </cell>
          <cell r="M147"/>
          <cell r="N147" t="str">
            <v>Matter #20091</v>
          </cell>
          <cell r="O147">
            <v>36525</v>
          </cell>
          <cell r="P147">
            <v>3648</v>
          </cell>
          <cell r="Q147">
            <v>19.329999999999998</v>
          </cell>
          <cell r="R147">
            <v>5488</v>
          </cell>
          <cell r="S147">
            <v>162.25</v>
          </cell>
        </row>
        <row r="148">
          <cell r="E148" t="str">
            <v>UCU</v>
          </cell>
          <cell r="F148">
            <v>180</v>
          </cell>
          <cell r="G148">
            <v>401700</v>
          </cell>
          <cell r="H148">
            <v>1800</v>
          </cell>
          <cell r="I148">
            <v>4130</v>
          </cell>
          <cell r="J148">
            <v>999</v>
          </cell>
          <cell r="K148"/>
          <cell r="L148"/>
          <cell r="M148"/>
          <cell r="N148" t="str">
            <v>Matter #20092</v>
          </cell>
          <cell r="O148">
            <v>36525</v>
          </cell>
          <cell r="P148">
            <v>1030</v>
          </cell>
          <cell r="Q148">
            <v>117.62</v>
          </cell>
          <cell r="R148">
            <v>36495.75</v>
          </cell>
          <cell r="S148">
            <v>10259.030000000001</v>
          </cell>
        </row>
        <row r="149">
          <cell r="E149" t="str">
            <v>UCU</v>
          </cell>
          <cell r="F149">
            <v>997</v>
          </cell>
          <cell r="G149">
            <v>186001</v>
          </cell>
          <cell r="H149">
            <v>1800</v>
          </cell>
          <cell r="I149">
            <v>4185</v>
          </cell>
          <cell r="J149">
            <v>999</v>
          </cell>
          <cell r="K149" t="str">
            <v>10005271</v>
          </cell>
          <cell r="L149" t="str">
            <v>ACT</v>
          </cell>
          <cell r="M149"/>
          <cell r="N149" t="str">
            <v>Matter #20093</v>
          </cell>
          <cell r="O149">
            <v>36525</v>
          </cell>
          <cell r="P149">
            <v>0</v>
          </cell>
          <cell r="Q149">
            <v>0</v>
          </cell>
          <cell r="R149">
            <v>4368</v>
          </cell>
          <cell r="S149">
            <v>0</v>
          </cell>
        </row>
        <row r="150">
          <cell r="E150" t="str">
            <v>AEC</v>
          </cell>
          <cell r="F150">
            <v>180</v>
          </cell>
          <cell r="G150">
            <v>401700</v>
          </cell>
          <cell r="H150">
            <v>1800</v>
          </cell>
          <cell r="I150">
            <v>7002</v>
          </cell>
          <cell r="J150">
            <v>999</v>
          </cell>
          <cell r="K150"/>
          <cell r="L150"/>
          <cell r="M150"/>
          <cell r="N150" t="str">
            <v>Matter #20094</v>
          </cell>
          <cell r="O150">
            <v>36525</v>
          </cell>
          <cell r="P150">
            <v>2336</v>
          </cell>
          <cell r="Q150">
            <v>14.2</v>
          </cell>
          <cell r="R150">
            <v>23712</v>
          </cell>
          <cell r="S150">
            <v>85.5</v>
          </cell>
        </row>
        <row r="151">
          <cell r="E151" t="str">
            <v>MEP</v>
          </cell>
          <cell r="F151">
            <v>180</v>
          </cell>
          <cell r="G151">
            <v>401700</v>
          </cell>
          <cell r="H151">
            <v>1800</v>
          </cell>
          <cell r="I151">
            <v>1150</v>
          </cell>
          <cell r="J151">
            <v>999</v>
          </cell>
          <cell r="K151"/>
          <cell r="L151"/>
          <cell r="M151"/>
          <cell r="N151" t="str">
            <v>Matter #20095</v>
          </cell>
          <cell r="O151">
            <v>36525</v>
          </cell>
          <cell r="P151">
            <v>2256</v>
          </cell>
          <cell r="Q151">
            <v>0</v>
          </cell>
          <cell r="R151">
            <v>8272</v>
          </cell>
          <cell r="S151">
            <v>1623.14</v>
          </cell>
        </row>
        <row r="152">
          <cell r="E152" t="str">
            <v>PND</v>
          </cell>
          <cell r="F152">
            <v>191</v>
          </cell>
          <cell r="G152">
            <v>186001</v>
          </cell>
          <cell r="H152">
            <v>1800</v>
          </cell>
          <cell r="I152">
            <v>6145</v>
          </cell>
          <cell r="J152">
            <v>103</v>
          </cell>
          <cell r="K152" t="str">
            <v>10007379</v>
          </cell>
          <cell r="L152" t="str">
            <v>ACT</v>
          </cell>
          <cell r="M152"/>
          <cell r="N152" t="str">
            <v>Matter #20096</v>
          </cell>
          <cell r="O152">
            <v>36525</v>
          </cell>
          <cell r="P152">
            <v>4296</v>
          </cell>
          <cell r="Q152">
            <v>60.6</v>
          </cell>
          <cell r="R152">
            <v>6267</v>
          </cell>
          <cell r="S152">
            <v>99.61</v>
          </cell>
        </row>
        <row r="153">
          <cell r="E153" t="str">
            <v>UCU</v>
          </cell>
          <cell r="F153">
            <v>997</v>
          </cell>
          <cell r="G153">
            <v>186001</v>
          </cell>
          <cell r="H153">
            <v>1800</v>
          </cell>
          <cell r="I153">
            <v>4130</v>
          </cell>
          <cell r="J153">
            <v>999</v>
          </cell>
          <cell r="K153" t="str">
            <v>10008163</v>
          </cell>
          <cell r="L153" t="str">
            <v>ACT</v>
          </cell>
          <cell r="M153"/>
          <cell r="N153" t="str">
            <v>Matter #20097</v>
          </cell>
          <cell r="O153">
            <v>36525</v>
          </cell>
          <cell r="P153">
            <v>11633.57</v>
          </cell>
          <cell r="Q153">
            <v>7555.02</v>
          </cell>
          <cell r="R153">
            <v>218697.02</v>
          </cell>
          <cell r="S153">
            <v>28575.02</v>
          </cell>
        </row>
        <row r="154">
          <cell r="E154" t="str">
            <v>MGD</v>
          </cell>
          <cell r="F154">
            <v>180</v>
          </cell>
          <cell r="G154">
            <v>401700</v>
          </cell>
          <cell r="H154">
            <v>1800</v>
          </cell>
          <cell r="I154">
            <v>5161</v>
          </cell>
          <cell r="J154">
            <v>998</v>
          </cell>
          <cell r="K154"/>
          <cell r="L154"/>
          <cell r="M154"/>
          <cell r="N154" t="str">
            <v>Matter #20098</v>
          </cell>
          <cell r="O154">
            <v>36525</v>
          </cell>
          <cell r="P154">
            <v>0</v>
          </cell>
          <cell r="Q154">
            <v>0</v>
          </cell>
          <cell r="R154">
            <v>352</v>
          </cell>
          <cell r="S154">
            <v>3.3</v>
          </cell>
        </row>
        <row r="155">
          <cell r="E155" t="str">
            <v>UCG</v>
          </cell>
          <cell r="F155">
            <v>180</v>
          </cell>
          <cell r="G155">
            <v>401700</v>
          </cell>
          <cell r="H155">
            <v>1800</v>
          </cell>
          <cell r="I155">
            <v>1500</v>
          </cell>
          <cell r="J155">
            <v>999</v>
          </cell>
          <cell r="K155"/>
          <cell r="L155"/>
          <cell r="M155"/>
          <cell r="N155" t="str">
            <v>Matter #20099</v>
          </cell>
          <cell r="O155">
            <v>36525</v>
          </cell>
          <cell r="P155">
            <v>7104</v>
          </cell>
          <cell r="Q155">
            <v>1003.03</v>
          </cell>
          <cell r="R155">
            <v>22800</v>
          </cell>
          <cell r="S155">
            <v>1400.35</v>
          </cell>
        </row>
        <row r="156">
          <cell r="E156" t="str">
            <v>MPG</v>
          </cell>
          <cell r="F156">
            <v>180</v>
          </cell>
          <cell r="G156">
            <v>401700</v>
          </cell>
          <cell r="H156">
            <v>1800</v>
          </cell>
          <cell r="I156">
            <v>1023</v>
          </cell>
          <cell r="J156">
            <v>123</v>
          </cell>
          <cell r="K156"/>
          <cell r="L156"/>
          <cell r="M156"/>
          <cell r="N156" t="str">
            <v>Matter # 2010</v>
          </cell>
          <cell r="O156">
            <v>36525</v>
          </cell>
          <cell r="P156">
            <v>78</v>
          </cell>
          <cell r="Q156">
            <v>0</v>
          </cell>
          <cell r="R156">
            <v>15224.72</v>
          </cell>
          <cell r="S156">
            <v>1601.69</v>
          </cell>
        </row>
        <row r="157">
          <cell r="E157" t="str">
            <v>UCU</v>
          </cell>
          <cell r="F157"/>
          <cell r="G157">
            <v>428000</v>
          </cell>
          <cell r="H157">
            <v>1800</v>
          </cell>
          <cell r="I157">
            <v>4210</v>
          </cell>
          <cell r="J157">
            <v>999</v>
          </cell>
          <cell r="K157"/>
          <cell r="L157"/>
          <cell r="M157" t="str">
            <v>DISR101199</v>
          </cell>
          <cell r="N157" t="str">
            <v>Matter #20100</v>
          </cell>
          <cell r="O157">
            <v>36525</v>
          </cell>
          <cell r="P157">
            <v>76</v>
          </cell>
          <cell r="Q157">
            <v>0</v>
          </cell>
          <cell r="R157">
            <v>1148</v>
          </cell>
          <cell r="S157">
            <v>0</v>
          </cell>
        </row>
        <row r="158">
          <cell r="E158" t="str">
            <v>UCU</v>
          </cell>
          <cell r="F158">
            <v>997</v>
          </cell>
          <cell r="G158">
            <v>186001</v>
          </cell>
          <cell r="H158">
            <v>1800</v>
          </cell>
          <cell r="I158">
            <v>4130</v>
          </cell>
          <cell r="J158">
            <v>999</v>
          </cell>
          <cell r="K158" t="str">
            <v>10008553</v>
          </cell>
          <cell r="L158" t="str">
            <v>ACT</v>
          </cell>
          <cell r="M158"/>
          <cell r="N158" t="str">
            <v>Matter #20101</v>
          </cell>
          <cell r="O158">
            <v>36525</v>
          </cell>
          <cell r="P158">
            <v>18228</v>
          </cell>
          <cell r="Q158">
            <v>1887.43</v>
          </cell>
          <cell r="R158">
            <v>22964</v>
          </cell>
          <cell r="S158">
            <v>1946.4</v>
          </cell>
        </row>
        <row r="159">
          <cell r="E159" t="str">
            <v>UCU</v>
          </cell>
          <cell r="F159">
            <v>180</v>
          </cell>
          <cell r="G159">
            <v>401700</v>
          </cell>
          <cell r="H159">
            <v>1800</v>
          </cell>
          <cell r="I159">
            <v>4010</v>
          </cell>
          <cell r="J159">
            <v>999</v>
          </cell>
          <cell r="K159"/>
          <cell r="L159"/>
          <cell r="M159"/>
          <cell r="N159" t="str">
            <v>Matter #20102</v>
          </cell>
          <cell r="O159">
            <v>36525</v>
          </cell>
          <cell r="P159">
            <v>7440</v>
          </cell>
          <cell r="Q159">
            <v>0</v>
          </cell>
          <cell r="R159">
            <v>11680</v>
          </cell>
          <cell r="S159">
            <v>0</v>
          </cell>
        </row>
        <row r="160">
          <cell r="E160" t="str">
            <v>MEP</v>
          </cell>
          <cell r="F160">
            <v>180</v>
          </cell>
          <cell r="G160">
            <v>401700</v>
          </cell>
          <cell r="H160">
            <v>1800</v>
          </cell>
          <cell r="I160">
            <v>1151</v>
          </cell>
          <cell r="J160">
            <v>999</v>
          </cell>
          <cell r="K160"/>
          <cell r="L160"/>
          <cell r="M160"/>
          <cell r="N160" t="str">
            <v>Matter #20103</v>
          </cell>
          <cell r="O160">
            <v>36525</v>
          </cell>
          <cell r="P160">
            <v>1552</v>
          </cell>
          <cell r="Q160">
            <v>338.05</v>
          </cell>
          <cell r="R160">
            <v>2167</v>
          </cell>
          <cell r="S160">
            <v>338.05</v>
          </cell>
        </row>
        <row r="161">
          <cell r="E161" t="str">
            <v>UER</v>
          </cell>
          <cell r="F161">
            <v>180</v>
          </cell>
          <cell r="G161">
            <v>401700</v>
          </cell>
          <cell r="H161">
            <v>1800</v>
          </cell>
          <cell r="I161">
            <v>2041</v>
          </cell>
          <cell r="J161">
            <v>999</v>
          </cell>
          <cell r="K161"/>
          <cell r="L161"/>
          <cell r="M161"/>
          <cell r="N161" t="str">
            <v>Matter #20105</v>
          </cell>
          <cell r="O161">
            <v>36525</v>
          </cell>
          <cell r="P161">
            <v>1680</v>
          </cell>
          <cell r="Q161">
            <v>0</v>
          </cell>
          <cell r="R161">
            <v>1680</v>
          </cell>
          <cell r="S161">
            <v>0</v>
          </cell>
        </row>
        <row r="162">
          <cell r="E162" t="str">
            <v>MPD</v>
          </cell>
          <cell r="F162">
            <v>206</v>
          </cell>
          <cell r="G162">
            <v>401700</v>
          </cell>
          <cell r="H162">
            <v>1800</v>
          </cell>
          <cell r="I162">
            <v>5131</v>
          </cell>
          <cell r="J162">
            <v>122</v>
          </cell>
          <cell r="K162"/>
          <cell r="L162"/>
          <cell r="M162"/>
          <cell r="N162" t="str">
            <v>Matter #20106</v>
          </cell>
          <cell r="O162">
            <v>36525</v>
          </cell>
          <cell r="P162">
            <v>1152</v>
          </cell>
          <cell r="Q162">
            <v>163.57</v>
          </cell>
          <cell r="R162">
            <v>1152</v>
          </cell>
          <cell r="S162">
            <v>163.57</v>
          </cell>
        </row>
        <row r="163">
          <cell r="E163" t="str">
            <v>MPG</v>
          </cell>
          <cell r="F163">
            <v>180</v>
          </cell>
          <cell r="G163">
            <v>401700</v>
          </cell>
          <cell r="H163">
            <v>1800</v>
          </cell>
          <cell r="I163">
            <v>1023</v>
          </cell>
          <cell r="J163">
            <v>123</v>
          </cell>
          <cell r="K163"/>
          <cell r="L163"/>
          <cell r="M163"/>
          <cell r="N163" t="str">
            <v>Matter # 2011</v>
          </cell>
          <cell r="O163">
            <v>36525</v>
          </cell>
          <cell r="P163">
            <v>0</v>
          </cell>
          <cell r="Q163">
            <v>0</v>
          </cell>
          <cell r="R163">
            <v>1165.6300000000001</v>
          </cell>
          <cell r="S163">
            <v>0</v>
          </cell>
        </row>
        <row r="164">
          <cell r="E164" t="str">
            <v>MPG</v>
          </cell>
          <cell r="F164">
            <v>202</v>
          </cell>
          <cell r="G164">
            <v>401700</v>
          </cell>
          <cell r="H164">
            <v>1800</v>
          </cell>
          <cell r="I164">
            <v>1023</v>
          </cell>
          <cell r="J164">
            <v>123</v>
          </cell>
          <cell r="K164"/>
          <cell r="L164"/>
          <cell r="M164"/>
          <cell r="N164" t="str">
            <v>Matter # 2012</v>
          </cell>
          <cell r="O164">
            <v>36525</v>
          </cell>
          <cell r="P164">
            <v>10231</v>
          </cell>
          <cell r="Q164">
            <v>673.3</v>
          </cell>
          <cell r="R164">
            <v>18096</v>
          </cell>
          <cell r="S164">
            <v>758.14</v>
          </cell>
        </row>
        <row r="165">
          <cell r="E165" t="str">
            <v>MPG</v>
          </cell>
          <cell r="F165">
            <v>180</v>
          </cell>
          <cell r="G165">
            <v>401700</v>
          </cell>
          <cell r="H165">
            <v>1800</v>
          </cell>
          <cell r="I165">
            <v>1023</v>
          </cell>
          <cell r="J165">
            <v>123</v>
          </cell>
          <cell r="K165"/>
          <cell r="L165"/>
          <cell r="M165"/>
          <cell r="N165" t="str">
            <v>Matter # 2013</v>
          </cell>
          <cell r="O165">
            <v>36525</v>
          </cell>
          <cell r="P165">
            <v>2015</v>
          </cell>
          <cell r="Q165">
            <v>43</v>
          </cell>
          <cell r="R165">
            <v>5421</v>
          </cell>
          <cell r="S165">
            <v>121.35</v>
          </cell>
        </row>
        <row r="166">
          <cell r="E166" t="str">
            <v>UCU</v>
          </cell>
          <cell r="F166">
            <v>180</v>
          </cell>
          <cell r="G166">
            <v>401700</v>
          </cell>
          <cell r="H166">
            <v>1800</v>
          </cell>
          <cell r="I166">
            <v>4071</v>
          </cell>
          <cell r="J166">
            <v>999</v>
          </cell>
          <cell r="K166"/>
          <cell r="L166"/>
          <cell r="M166"/>
          <cell r="N166" t="str">
            <v>Matter #2014</v>
          </cell>
          <cell r="O166">
            <v>36525</v>
          </cell>
          <cell r="P166">
            <v>0</v>
          </cell>
          <cell r="Q166">
            <v>0</v>
          </cell>
          <cell r="R166">
            <v>0</v>
          </cell>
          <cell r="S166">
            <v>8.1</v>
          </cell>
        </row>
        <row r="167">
          <cell r="E167" t="str">
            <v>UCU</v>
          </cell>
          <cell r="F167">
            <v>180</v>
          </cell>
          <cell r="G167">
            <v>401700</v>
          </cell>
          <cell r="H167">
            <v>1800</v>
          </cell>
          <cell r="I167">
            <v>4269</v>
          </cell>
          <cell r="J167">
            <v>999</v>
          </cell>
          <cell r="K167"/>
          <cell r="L167"/>
          <cell r="M167"/>
          <cell r="N167" t="str">
            <v>Matter # 202</v>
          </cell>
          <cell r="O167">
            <v>36525</v>
          </cell>
          <cell r="P167">
            <v>6472.5</v>
          </cell>
          <cell r="Q167">
            <v>400.47</v>
          </cell>
          <cell r="R167">
            <v>33916.25</v>
          </cell>
          <cell r="S167">
            <v>5026.38</v>
          </cell>
        </row>
        <row r="168">
          <cell r="E168" t="str">
            <v>WKG</v>
          </cell>
          <cell r="F168">
            <v>180</v>
          </cell>
          <cell r="G168">
            <v>401700</v>
          </cell>
          <cell r="H168">
            <v>1800</v>
          </cell>
          <cell r="I168">
            <v>1024</v>
          </cell>
          <cell r="J168">
            <v>123</v>
          </cell>
          <cell r="K168"/>
          <cell r="L168"/>
          <cell r="M168"/>
          <cell r="N168" t="str">
            <v>Matter # 2020</v>
          </cell>
          <cell r="O168">
            <v>36525</v>
          </cell>
          <cell r="P168">
            <v>0</v>
          </cell>
          <cell r="Q168">
            <v>9.9</v>
          </cell>
          <cell r="R168">
            <v>699.33</v>
          </cell>
          <cell r="S168">
            <v>9.9</v>
          </cell>
        </row>
        <row r="169">
          <cell r="E169" t="str">
            <v>WKG</v>
          </cell>
          <cell r="F169">
            <v>180</v>
          </cell>
          <cell r="G169">
            <v>401700</v>
          </cell>
          <cell r="H169">
            <v>1800</v>
          </cell>
          <cell r="I169">
            <v>1024</v>
          </cell>
          <cell r="J169">
            <v>123</v>
          </cell>
          <cell r="K169"/>
          <cell r="L169"/>
          <cell r="M169"/>
          <cell r="N169" t="str">
            <v>Matter # 2021</v>
          </cell>
          <cell r="O169">
            <v>36525</v>
          </cell>
          <cell r="P169">
            <v>0</v>
          </cell>
          <cell r="Q169">
            <v>0</v>
          </cell>
          <cell r="R169">
            <v>39</v>
          </cell>
          <cell r="S169">
            <v>12</v>
          </cell>
        </row>
        <row r="170">
          <cell r="E170" t="str">
            <v>WKG</v>
          </cell>
          <cell r="F170">
            <v>202</v>
          </cell>
          <cell r="G170">
            <v>401700</v>
          </cell>
          <cell r="H170">
            <v>1800</v>
          </cell>
          <cell r="I170">
            <v>1024</v>
          </cell>
          <cell r="J170">
            <v>123</v>
          </cell>
          <cell r="K170"/>
          <cell r="L170"/>
          <cell r="M170"/>
          <cell r="N170" t="str">
            <v>Matter # 2022</v>
          </cell>
          <cell r="O170">
            <v>36525</v>
          </cell>
          <cell r="P170">
            <v>0</v>
          </cell>
          <cell r="Q170">
            <v>0</v>
          </cell>
          <cell r="R170">
            <v>1092</v>
          </cell>
          <cell r="S170">
            <v>62.81</v>
          </cell>
        </row>
        <row r="171">
          <cell r="E171" t="str">
            <v>WCG</v>
          </cell>
          <cell r="F171">
            <v>180</v>
          </cell>
          <cell r="G171">
            <v>401700</v>
          </cell>
          <cell r="H171">
            <v>1800</v>
          </cell>
          <cell r="I171">
            <v>1025</v>
          </cell>
          <cell r="J171">
            <v>123</v>
          </cell>
          <cell r="K171"/>
          <cell r="L171"/>
          <cell r="M171"/>
          <cell r="N171" t="str">
            <v>Matter # 2030</v>
          </cell>
          <cell r="O171">
            <v>36525</v>
          </cell>
          <cell r="P171">
            <v>0</v>
          </cell>
          <cell r="Q171">
            <v>0</v>
          </cell>
          <cell r="R171">
            <v>534.33000000000004</v>
          </cell>
          <cell r="S171">
            <v>3.73</v>
          </cell>
        </row>
        <row r="172">
          <cell r="E172" t="str">
            <v>WCG</v>
          </cell>
          <cell r="F172">
            <v>202</v>
          </cell>
          <cell r="G172">
            <v>401700</v>
          </cell>
          <cell r="H172">
            <v>1800</v>
          </cell>
          <cell r="I172">
            <v>1025</v>
          </cell>
          <cell r="J172">
            <v>123</v>
          </cell>
          <cell r="K172"/>
          <cell r="L172"/>
          <cell r="M172"/>
          <cell r="N172" t="str">
            <v>Matter # 2032</v>
          </cell>
          <cell r="O172">
            <v>36525</v>
          </cell>
          <cell r="P172">
            <v>0</v>
          </cell>
          <cell r="Q172">
            <v>0</v>
          </cell>
          <cell r="R172">
            <v>858</v>
          </cell>
          <cell r="S172">
            <v>16.2</v>
          </cell>
        </row>
        <row r="173">
          <cell r="E173" t="str">
            <v>WCG</v>
          </cell>
          <cell r="F173">
            <v>180</v>
          </cell>
          <cell r="G173">
            <v>401700</v>
          </cell>
          <cell r="H173">
            <v>1800</v>
          </cell>
          <cell r="I173">
            <v>1025</v>
          </cell>
          <cell r="J173">
            <v>123</v>
          </cell>
          <cell r="K173"/>
          <cell r="L173"/>
          <cell r="M173"/>
          <cell r="N173" t="str">
            <v>Matter # 2033</v>
          </cell>
          <cell r="O173">
            <v>36525</v>
          </cell>
          <cell r="P173">
            <v>0</v>
          </cell>
          <cell r="Q173">
            <v>0</v>
          </cell>
          <cell r="R173">
            <v>2847</v>
          </cell>
          <cell r="S173">
            <v>483.34</v>
          </cell>
        </row>
        <row r="174">
          <cell r="E174" t="str">
            <v>UCU</v>
          </cell>
          <cell r="F174">
            <v>180</v>
          </cell>
          <cell r="G174">
            <v>401700</v>
          </cell>
          <cell r="H174">
            <v>1800</v>
          </cell>
          <cell r="I174">
            <v>4223</v>
          </cell>
          <cell r="J174">
            <v>999</v>
          </cell>
          <cell r="K174"/>
          <cell r="L174"/>
          <cell r="M174"/>
          <cell r="N174" t="str">
            <v>Matter #2040</v>
          </cell>
          <cell r="O174">
            <v>36525</v>
          </cell>
          <cell r="P174">
            <v>0</v>
          </cell>
          <cell r="Q174">
            <v>0</v>
          </cell>
          <cell r="R174">
            <v>598</v>
          </cell>
          <cell r="S174">
            <v>0</v>
          </cell>
        </row>
        <row r="175">
          <cell r="E175" t="str">
            <v>UCG</v>
          </cell>
          <cell r="F175">
            <v>180</v>
          </cell>
          <cell r="G175">
            <v>401700</v>
          </cell>
          <cell r="H175">
            <v>1800</v>
          </cell>
          <cell r="I175">
            <v>1500</v>
          </cell>
          <cell r="J175">
            <v>999</v>
          </cell>
          <cell r="K175"/>
          <cell r="L175"/>
          <cell r="M175"/>
          <cell r="N175" t="str">
            <v>Matter # 2400</v>
          </cell>
          <cell r="O175">
            <v>36525</v>
          </cell>
          <cell r="P175">
            <v>1560</v>
          </cell>
          <cell r="Q175">
            <v>17.350000000000001</v>
          </cell>
          <cell r="R175">
            <v>8096</v>
          </cell>
          <cell r="S175">
            <v>324.27999999999997</v>
          </cell>
        </row>
        <row r="176">
          <cell r="E176" t="str">
            <v>TRN</v>
          </cell>
          <cell r="F176">
            <v>180</v>
          </cell>
          <cell r="G176">
            <v>401700</v>
          </cell>
          <cell r="H176">
            <v>1800</v>
          </cell>
          <cell r="I176">
            <v>4500</v>
          </cell>
          <cell r="J176">
            <v>475</v>
          </cell>
          <cell r="K176"/>
          <cell r="L176"/>
          <cell r="M176"/>
          <cell r="N176" t="str">
            <v>Matter # 250</v>
          </cell>
          <cell r="O176">
            <v>36525</v>
          </cell>
          <cell r="P176">
            <v>0</v>
          </cell>
          <cell r="Q176">
            <v>0</v>
          </cell>
          <cell r="R176">
            <v>714.5</v>
          </cell>
          <cell r="S176">
            <v>13.07</v>
          </cell>
        </row>
        <row r="177">
          <cell r="E177" t="str">
            <v>UCU</v>
          </cell>
          <cell r="F177">
            <v>180</v>
          </cell>
          <cell r="G177">
            <v>401700</v>
          </cell>
          <cell r="H177">
            <v>1800</v>
          </cell>
          <cell r="I177">
            <v>4100</v>
          </cell>
          <cell r="J177">
            <v>999</v>
          </cell>
          <cell r="K177"/>
          <cell r="L177"/>
          <cell r="M177"/>
          <cell r="N177" t="str">
            <v>Matter # 28</v>
          </cell>
          <cell r="O177">
            <v>36525</v>
          </cell>
          <cell r="P177">
            <v>0</v>
          </cell>
          <cell r="Q177">
            <v>0</v>
          </cell>
          <cell r="R177">
            <v>247</v>
          </cell>
          <cell r="S177">
            <v>0</v>
          </cell>
        </row>
        <row r="178">
          <cell r="E178" t="str">
            <v>UCU</v>
          </cell>
          <cell r="F178">
            <v>180</v>
          </cell>
          <cell r="G178">
            <v>401700</v>
          </cell>
          <cell r="H178">
            <v>1800</v>
          </cell>
          <cell r="I178">
            <v>4100</v>
          </cell>
          <cell r="J178">
            <v>999</v>
          </cell>
          <cell r="K178"/>
          <cell r="L178"/>
          <cell r="M178"/>
          <cell r="N178" t="str">
            <v>Matter # 29</v>
          </cell>
          <cell r="O178">
            <v>36525</v>
          </cell>
          <cell r="P178">
            <v>3198</v>
          </cell>
          <cell r="Q178">
            <v>20.100000000000001</v>
          </cell>
          <cell r="R178">
            <v>20020</v>
          </cell>
          <cell r="S178">
            <v>679.77</v>
          </cell>
        </row>
        <row r="179">
          <cell r="E179" t="str">
            <v>AEC</v>
          </cell>
          <cell r="F179">
            <v>180</v>
          </cell>
          <cell r="G179">
            <v>401700</v>
          </cell>
          <cell r="H179">
            <v>1800</v>
          </cell>
          <cell r="I179">
            <v>7002</v>
          </cell>
          <cell r="J179">
            <v>999</v>
          </cell>
          <cell r="K179"/>
          <cell r="L179"/>
          <cell r="M179"/>
          <cell r="N179" t="str">
            <v>Matter # 3000</v>
          </cell>
          <cell r="O179">
            <v>36525</v>
          </cell>
          <cell r="P179">
            <v>273</v>
          </cell>
          <cell r="Q179">
            <v>6</v>
          </cell>
          <cell r="R179">
            <v>2509</v>
          </cell>
          <cell r="S179">
            <v>172.2</v>
          </cell>
        </row>
        <row r="180">
          <cell r="E180" t="str">
            <v>UCG</v>
          </cell>
          <cell r="F180">
            <v>180</v>
          </cell>
          <cell r="G180">
            <v>401700</v>
          </cell>
          <cell r="H180">
            <v>1800</v>
          </cell>
          <cell r="I180">
            <v>1500</v>
          </cell>
          <cell r="J180">
            <v>999</v>
          </cell>
          <cell r="K180"/>
          <cell r="L180"/>
          <cell r="M180"/>
          <cell r="N180" t="str">
            <v>Matter # 30006</v>
          </cell>
          <cell r="O180">
            <v>36525</v>
          </cell>
          <cell r="P180">
            <v>19712</v>
          </cell>
          <cell r="Q180">
            <v>190.51</v>
          </cell>
          <cell r="R180">
            <v>19803</v>
          </cell>
          <cell r="S180">
            <v>190.51</v>
          </cell>
        </row>
        <row r="181">
          <cell r="E181" t="str">
            <v>AEC</v>
          </cell>
          <cell r="F181">
            <v>180</v>
          </cell>
          <cell r="G181">
            <v>401700</v>
          </cell>
          <cell r="H181">
            <v>1800</v>
          </cell>
          <cell r="I181">
            <v>7002</v>
          </cell>
          <cell r="J181">
            <v>999</v>
          </cell>
          <cell r="K181"/>
          <cell r="L181"/>
          <cell r="M181"/>
          <cell r="N181" t="str">
            <v>Matter # 30008</v>
          </cell>
          <cell r="O181">
            <v>36525</v>
          </cell>
          <cell r="P181">
            <v>0</v>
          </cell>
          <cell r="Q181">
            <v>0</v>
          </cell>
          <cell r="R181">
            <v>193.12</v>
          </cell>
          <cell r="S181">
            <v>16.46</v>
          </cell>
        </row>
        <row r="182">
          <cell r="E182" t="str">
            <v>AEC</v>
          </cell>
          <cell r="F182">
            <v>180</v>
          </cell>
          <cell r="G182">
            <v>401700</v>
          </cell>
          <cell r="H182">
            <v>1800</v>
          </cell>
          <cell r="I182">
            <v>7002</v>
          </cell>
          <cell r="J182">
            <v>999</v>
          </cell>
          <cell r="K182"/>
          <cell r="L182"/>
          <cell r="M182"/>
          <cell r="N182" t="str">
            <v>Matter #30015</v>
          </cell>
          <cell r="O182">
            <v>36525</v>
          </cell>
          <cell r="P182">
            <v>0</v>
          </cell>
          <cell r="Q182">
            <v>0</v>
          </cell>
          <cell r="R182">
            <v>0</v>
          </cell>
          <cell r="S182">
            <v>4.05</v>
          </cell>
        </row>
        <row r="183">
          <cell r="E183" t="str">
            <v>UCU</v>
          </cell>
          <cell r="F183">
            <v>180</v>
          </cell>
          <cell r="G183">
            <v>401700</v>
          </cell>
          <cell r="H183">
            <v>1800</v>
          </cell>
          <cell r="I183">
            <v>4100</v>
          </cell>
          <cell r="J183">
            <v>999</v>
          </cell>
          <cell r="K183"/>
          <cell r="L183"/>
          <cell r="M183"/>
          <cell r="N183" t="str">
            <v>Matter # 30026</v>
          </cell>
          <cell r="O183">
            <v>36525</v>
          </cell>
          <cell r="P183">
            <v>640</v>
          </cell>
          <cell r="Q183">
            <v>0</v>
          </cell>
          <cell r="R183">
            <v>3892</v>
          </cell>
          <cell r="S183">
            <v>217.43</v>
          </cell>
        </row>
        <row r="184">
          <cell r="E184" t="str">
            <v>AEC</v>
          </cell>
          <cell r="F184">
            <v>180</v>
          </cell>
          <cell r="G184">
            <v>401700</v>
          </cell>
          <cell r="H184">
            <v>1800</v>
          </cell>
          <cell r="I184">
            <v>7002</v>
          </cell>
          <cell r="J184">
            <v>999</v>
          </cell>
          <cell r="K184"/>
          <cell r="L184"/>
          <cell r="M184"/>
          <cell r="N184" t="str">
            <v>Matter #30034</v>
          </cell>
          <cell r="O184">
            <v>36525</v>
          </cell>
          <cell r="P184">
            <v>0</v>
          </cell>
          <cell r="Q184">
            <v>0</v>
          </cell>
          <cell r="R184">
            <v>64</v>
          </cell>
          <cell r="S184">
            <v>0</v>
          </cell>
        </row>
        <row r="185">
          <cell r="E185" t="str">
            <v>MPG</v>
          </cell>
          <cell r="F185">
            <v>180</v>
          </cell>
          <cell r="G185">
            <v>401700</v>
          </cell>
          <cell r="H185">
            <v>1800</v>
          </cell>
          <cell r="I185">
            <v>1023</v>
          </cell>
          <cell r="J185">
            <v>123</v>
          </cell>
          <cell r="K185"/>
          <cell r="L185"/>
          <cell r="M185"/>
          <cell r="N185" t="str">
            <v>Matter # 30036</v>
          </cell>
          <cell r="O185">
            <v>36525</v>
          </cell>
          <cell r="P185">
            <v>0</v>
          </cell>
          <cell r="Q185">
            <v>0</v>
          </cell>
          <cell r="R185">
            <v>1221</v>
          </cell>
          <cell r="S185">
            <v>188.12</v>
          </cell>
        </row>
        <row r="186">
          <cell r="E186" t="str">
            <v>UCU</v>
          </cell>
          <cell r="F186">
            <v>180</v>
          </cell>
          <cell r="G186">
            <v>401700</v>
          </cell>
          <cell r="H186">
            <v>1800</v>
          </cell>
          <cell r="I186">
            <v>4100</v>
          </cell>
          <cell r="J186">
            <v>999</v>
          </cell>
          <cell r="K186"/>
          <cell r="L186"/>
          <cell r="M186"/>
          <cell r="N186" t="str">
            <v>Matter # 30043</v>
          </cell>
          <cell r="O186">
            <v>36525</v>
          </cell>
          <cell r="P186">
            <v>0</v>
          </cell>
          <cell r="Q186">
            <v>0</v>
          </cell>
          <cell r="R186">
            <v>96</v>
          </cell>
          <cell r="S186">
            <v>0</v>
          </cell>
        </row>
        <row r="187">
          <cell r="E187" t="str">
            <v>UCU</v>
          </cell>
          <cell r="F187">
            <v>180</v>
          </cell>
          <cell r="G187">
            <v>401700</v>
          </cell>
          <cell r="H187">
            <v>1800</v>
          </cell>
          <cell r="I187">
            <v>4100</v>
          </cell>
          <cell r="J187">
            <v>999</v>
          </cell>
          <cell r="K187" t="str">
            <v>10004044</v>
          </cell>
          <cell r="L187" t="str">
            <v>ACT</v>
          </cell>
          <cell r="M187"/>
          <cell r="N187" t="str">
            <v>Matter # 30050</v>
          </cell>
          <cell r="O187">
            <v>36525</v>
          </cell>
          <cell r="P187">
            <v>0</v>
          </cell>
          <cell r="Q187">
            <v>0</v>
          </cell>
          <cell r="R187">
            <v>4582.5</v>
          </cell>
          <cell r="S187">
            <v>140.81</v>
          </cell>
        </row>
        <row r="188">
          <cell r="E188" t="str">
            <v>AEC</v>
          </cell>
          <cell r="F188">
            <v>180</v>
          </cell>
          <cell r="G188">
            <v>401700</v>
          </cell>
          <cell r="H188">
            <v>1800</v>
          </cell>
          <cell r="I188">
            <v>7002</v>
          </cell>
          <cell r="J188">
            <v>999</v>
          </cell>
          <cell r="K188"/>
          <cell r="L188"/>
          <cell r="M188"/>
          <cell r="N188" t="str">
            <v>Matter # 30051</v>
          </cell>
          <cell r="O188">
            <v>36525</v>
          </cell>
          <cell r="P188">
            <v>0</v>
          </cell>
          <cell r="Q188">
            <v>6.95</v>
          </cell>
          <cell r="R188">
            <v>80625.75</v>
          </cell>
          <cell r="S188">
            <v>22870.73</v>
          </cell>
        </row>
        <row r="189">
          <cell r="E189" t="str">
            <v>UED</v>
          </cell>
          <cell r="F189">
            <v>180</v>
          </cell>
          <cell r="G189">
            <v>401700</v>
          </cell>
          <cell r="H189">
            <v>1800</v>
          </cell>
          <cell r="I189">
            <v>6130</v>
          </cell>
          <cell r="J189">
            <v>999</v>
          </cell>
          <cell r="K189"/>
          <cell r="L189"/>
          <cell r="M189"/>
          <cell r="N189" t="str">
            <v>Matter # 30053</v>
          </cell>
          <cell r="O189">
            <v>36525</v>
          </cell>
          <cell r="P189">
            <v>25702</v>
          </cell>
          <cell r="Q189">
            <v>1144.94</v>
          </cell>
          <cell r="R189">
            <v>408664.47</v>
          </cell>
          <cell r="S189">
            <v>14456.25</v>
          </cell>
        </row>
        <row r="190">
          <cell r="E190" t="str">
            <v>UCU</v>
          </cell>
          <cell r="F190">
            <v>180</v>
          </cell>
          <cell r="G190">
            <v>401700</v>
          </cell>
          <cell r="H190">
            <v>1800</v>
          </cell>
          <cell r="I190">
            <v>4100</v>
          </cell>
          <cell r="J190">
            <v>999</v>
          </cell>
          <cell r="K190" t="str">
            <v>10004740</v>
          </cell>
          <cell r="L190" t="str">
            <v>ACT</v>
          </cell>
          <cell r="M190"/>
          <cell r="N190" t="str">
            <v>Matter #30054</v>
          </cell>
          <cell r="O190">
            <v>36525</v>
          </cell>
          <cell r="P190">
            <v>33554</v>
          </cell>
          <cell r="Q190">
            <v>2500.1799999999998</v>
          </cell>
          <cell r="R190">
            <v>465073.06</v>
          </cell>
          <cell r="S190">
            <v>19413.73</v>
          </cell>
        </row>
        <row r="191">
          <cell r="E191" t="str">
            <v>AEC</v>
          </cell>
          <cell r="F191">
            <v>180</v>
          </cell>
          <cell r="G191">
            <v>401700</v>
          </cell>
          <cell r="H191">
            <v>1800</v>
          </cell>
          <cell r="I191">
            <v>7002</v>
          </cell>
          <cell r="J191">
            <v>999</v>
          </cell>
          <cell r="K191"/>
          <cell r="L191"/>
          <cell r="M191"/>
          <cell r="N191" t="str">
            <v>Matter #30055</v>
          </cell>
          <cell r="O191">
            <v>36525</v>
          </cell>
          <cell r="P191">
            <v>0</v>
          </cell>
          <cell r="Q191">
            <v>0</v>
          </cell>
          <cell r="R191">
            <v>14624</v>
          </cell>
          <cell r="S191">
            <v>47.48</v>
          </cell>
        </row>
        <row r="192">
          <cell r="E192" t="str">
            <v>AEC</v>
          </cell>
          <cell r="F192">
            <v>180</v>
          </cell>
          <cell r="G192">
            <v>401700</v>
          </cell>
          <cell r="H192">
            <v>1800</v>
          </cell>
          <cell r="I192">
            <v>7002</v>
          </cell>
          <cell r="J192">
            <v>999</v>
          </cell>
          <cell r="K192"/>
          <cell r="L192"/>
          <cell r="M192"/>
          <cell r="N192" t="str">
            <v>Matter #30056</v>
          </cell>
          <cell r="O192">
            <v>36525</v>
          </cell>
          <cell r="P192">
            <v>0</v>
          </cell>
          <cell r="Q192">
            <v>0</v>
          </cell>
          <cell r="R192">
            <v>3488</v>
          </cell>
          <cell r="S192">
            <v>0</v>
          </cell>
        </row>
        <row r="193">
          <cell r="E193" t="str">
            <v>MPD</v>
          </cell>
          <cell r="F193">
            <v>112</v>
          </cell>
          <cell r="G193">
            <v>401700</v>
          </cell>
          <cell r="H193">
            <v>1800</v>
          </cell>
          <cell r="I193">
            <v>5131</v>
          </cell>
          <cell r="J193">
            <v>120</v>
          </cell>
          <cell r="K193"/>
          <cell r="L193"/>
          <cell r="M193"/>
          <cell r="N193" t="str">
            <v>Matter #30057</v>
          </cell>
          <cell r="O193">
            <v>36525</v>
          </cell>
          <cell r="P193">
            <v>0</v>
          </cell>
          <cell r="Q193">
            <v>0</v>
          </cell>
          <cell r="R193">
            <v>608</v>
          </cell>
          <cell r="S193">
            <v>0</v>
          </cell>
        </row>
        <row r="194">
          <cell r="E194" t="str">
            <v>AEC</v>
          </cell>
          <cell r="F194">
            <v>180</v>
          </cell>
          <cell r="G194">
            <v>401700</v>
          </cell>
          <cell r="H194">
            <v>1800</v>
          </cell>
          <cell r="I194">
            <v>7002</v>
          </cell>
          <cell r="J194">
            <v>999</v>
          </cell>
          <cell r="K194"/>
          <cell r="L194"/>
          <cell r="M194"/>
          <cell r="N194" t="str">
            <v>Matter #30058</v>
          </cell>
          <cell r="O194">
            <v>36525</v>
          </cell>
          <cell r="P194">
            <v>0</v>
          </cell>
          <cell r="Q194">
            <v>0</v>
          </cell>
          <cell r="R194">
            <v>6128</v>
          </cell>
          <cell r="S194">
            <v>32.83</v>
          </cell>
        </row>
        <row r="195">
          <cell r="E195" t="str">
            <v>UCU</v>
          </cell>
          <cell r="F195">
            <v>180</v>
          </cell>
          <cell r="G195">
            <v>401700</v>
          </cell>
          <cell r="H195">
            <v>1800</v>
          </cell>
          <cell r="I195">
            <v>4100</v>
          </cell>
          <cell r="J195">
            <v>999</v>
          </cell>
          <cell r="K195"/>
          <cell r="L195"/>
          <cell r="M195"/>
          <cell r="N195" t="str">
            <v>Matter #30059</v>
          </cell>
          <cell r="O195">
            <v>36525</v>
          </cell>
          <cell r="P195">
            <v>0</v>
          </cell>
          <cell r="Q195">
            <v>0</v>
          </cell>
          <cell r="R195">
            <v>3298</v>
          </cell>
          <cell r="S195">
            <v>21.77</v>
          </cell>
        </row>
        <row r="196">
          <cell r="E196" t="str">
            <v>AEC</v>
          </cell>
          <cell r="F196">
            <v>180</v>
          </cell>
          <cell r="G196">
            <v>401700</v>
          </cell>
          <cell r="H196">
            <v>1800</v>
          </cell>
          <cell r="I196">
            <v>7002</v>
          </cell>
          <cell r="J196">
            <v>999</v>
          </cell>
          <cell r="K196"/>
          <cell r="L196"/>
          <cell r="M196"/>
          <cell r="N196" t="str">
            <v>Matter #30060</v>
          </cell>
          <cell r="O196">
            <v>36525</v>
          </cell>
          <cell r="P196">
            <v>27821.75</v>
          </cell>
          <cell r="Q196">
            <v>712.26</v>
          </cell>
          <cell r="R196">
            <v>205740.25</v>
          </cell>
          <cell r="S196">
            <v>24742.85</v>
          </cell>
        </row>
        <row r="197">
          <cell r="E197" t="str">
            <v>AEC</v>
          </cell>
          <cell r="F197">
            <v>180</v>
          </cell>
          <cell r="G197">
            <v>401700</v>
          </cell>
          <cell r="H197">
            <v>1800</v>
          </cell>
          <cell r="I197">
            <v>7002</v>
          </cell>
          <cell r="J197">
            <v>999</v>
          </cell>
          <cell r="K197"/>
          <cell r="L197"/>
          <cell r="M197"/>
          <cell r="N197" t="str">
            <v>Matter #30061</v>
          </cell>
          <cell r="O197">
            <v>36525</v>
          </cell>
          <cell r="P197">
            <v>0</v>
          </cell>
          <cell r="Q197">
            <v>0</v>
          </cell>
          <cell r="R197">
            <v>624</v>
          </cell>
          <cell r="S197">
            <v>7.96</v>
          </cell>
        </row>
        <row r="198">
          <cell r="E198" t="str">
            <v>UER</v>
          </cell>
          <cell r="F198">
            <v>180</v>
          </cell>
          <cell r="G198">
            <v>401700</v>
          </cell>
          <cell r="H198">
            <v>1800</v>
          </cell>
          <cell r="I198">
            <v>2041</v>
          </cell>
          <cell r="J198">
            <v>999</v>
          </cell>
          <cell r="K198"/>
          <cell r="L198"/>
          <cell r="M198"/>
          <cell r="N198" t="str">
            <v>Matter #30062</v>
          </cell>
          <cell r="O198">
            <v>36525</v>
          </cell>
          <cell r="P198">
            <v>0</v>
          </cell>
          <cell r="Q198">
            <v>0</v>
          </cell>
          <cell r="R198">
            <v>15136</v>
          </cell>
          <cell r="S198">
            <v>134.30000000000001</v>
          </cell>
        </row>
        <row r="199">
          <cell r="E199" t="str">
            <v>AEC</v>
          </cell>
          <cell r="F199">
            <v>180</v>
          </cell>
          <cell r="G199">
            <v>401700</v>
          </cell>
          <cell r="H199">
            <v>1800</v>
          </cell>
          <cell r="I199">
            <v>7002</v>
          </cell>
          <cell r="J199">
            <v>999</v>
          </cell>
          <cell r="K199"/>
          <cell r="L199"/>
          <cell r="M199"/>
          <cell r="N199" t="str">
            <v>Matter #30063</v>
          </cell>
          <cell r="O199">
            <v>36525</v>
          </cell>
          <cell r="P199">
            <v>0</v>
          </cell>
          <cell r="Q199">
            <v>0</v>
          </cell>
          <cell r="R199">
            <v>12672</v>
          </cell>
          <cell r="S199">
            <v>1488.62</v>
          </cell>
        </row>
        <row r="200">
          <cell r="E200" t="str">
            <v>UED</v>
          </cell>
          <cell r="F200">
            <v>180</v>
          </cell>
          <cell r="G200">
            <v>401700</v>
          </cell>
          <cell r="H200">
            <v>1800</v>
          </cell>
          <cell r="I200">
            <v>6132</v>
          </cell>
          <cell r="J200">
            <v>999</v>
          </cell>
          <cell r="K200" t="str">
            <v>10006639</v>
          </cell>
          <cell r="L200" t="str">
            <v>ACT</v>
          </cell>
          <cell r="M200"/>
          <cell r="N200" t="str">
            <v>Matter #30064</v>
          </cell>
          <cell r="O200">
            <v>36525</v>
          </cell>
          <cell r="P200">
            <v>14403</v>
          </cell>
          <cell r="Q200">
            <v>-9.51</v>
          </cell>
          <cell r="R200">
            <v>246499</v>
          </cell>
          <cell r="S200">
            <v>9885.8799999999992</v>
          </cell>
        </row>
        <row r="201">
          <cell r="E201" t="str">
            <v>UED</v>
          </cell>
          <cell r="F201">
            <v>997</v>
          </cell>
          <cell r="G201">
            <v>186001</v>
          </cell>
          <cell r="H201">
            <v>1800</v>
          </cell>
          <cell r="I201">
            <v>6132</v>
          </cell>
          <cell r="J201">
            <v>999</v>
          </cell>
          <cell r="K201" t="str">
            <v>10006749</v>
          </cell>
          <cell r="L201" t="str">
            <v>ACT</v>
          </cell>
          <cell r="M201"/>
          <cell r="N201" t="str">
            <v>Matter #30065</v>
          </cell>
          <cell r="O201">
            <v>36525</v>
          </cell>
          <cell r="P201">
            <v>39277.75</v>
          </cell>
          <cell r="Q201">
            <v>2601.5700000000002</v>
          </cell>
          <cell r="R201">
            <v>135085.75</v>
          </cell>
          <cell r="S201">
            <v>5497.73</v>
          </cell>
        </row>
        <row r="202">
          <cell r="E202" t="str">
            <v>UER</v>
          </cell>
          <cell r="F202">
            <v>180</v>
          </cell>
          <cell r="G202">
            <v>401700</v>
          </cell>
          <cell r="H202">
            <v>1800</v>
          </cell>
          <cell r="I202">
            <v>2041</v>
          </cell>
          <cell r="J202">
            <v>999</v>
          </cell>
          <cell r="K202"/>
          <cell r="L202"/>
          <cell r="M202"/>
          <cell r="N202" t="str">
            <v>Matter #30066</v>
          </cell>
          <cell r="O202">
            <v>36525</v>
          </cell>
          <cell r="P202">
            <v>2984</v>
          </cell>
          <cell r="Q202">
            <v>26.38</v>
          </cell>
          <cell r="R202">
            <v>81673.5</v>
          </cell>
          <cell r="S202">
            <v>1716.27</v>
          </cell>
        </row>
        <row r="203">
          <cell r="E203" t="str">
            <v>AEC</v>
          </cell>
          <cell r="F203">
            <v>180</v>
          </cell>
          <cell r="G203">
            <v>401700</v>
          </cell>
          <cell r="H203">
            <v>1800</v>
          </cell>
          <cell r="I203">
            <v>7002</v>
          </cell>
          <cell r="J203">
            <v>999</v>
          </cell>
          <cell r="K203"/>
          <cell r="L203"/>
          <cell r="M203"/>
          <cell r="N203" t="str">
            <v>Matter #30067</v>
          </cell>
          <cell r="O203">
            <v>36525</v>
          </cell>
          <cell r="P203">
            <v>0</v>
          </cell>
          <cell r="Q203">
            <v>2262.9499999999998</v>
          </cell>
          <cell r="R203">
            <v>46613.5</v>
          </cell>
          <cell r="S203">
            <v>4037</v>
          </cell>
        </row>
        <row r="204">
          <cell r="E204" t="str">
            <v>UER</v>
          </cell>
          <cell r="F204">
            <v>180</v>
          </cell>
          <cell r="G204">
            <v>401700</v>
          </cell>
          <cell r="H204">
            <v>1800</v>
          </cell>
          <cell r="I204">
            <v>2041</v>
          </cell>
          <cell r="J204">
            <v>999</v>
          </cell>
          <cell r="K204"/>
          <cell r="L204"/>
          <cell r="M204"/>
          <cell r="N204" t="str">
            <v>Matter #30068</v>
          </cell>
          <cell r="O204">
            <v>36525</v>
          </cell>
          <cell r="P204">
            <v>35.25</v>
          </cell>
          <cell r="Q204">
            <v>1068.47</v>
          </cell>
          <cell r="R204">
            <v>84035.25</v>
          </cell>
          <cell r="S204">
            <v>6071.31</v>
          </cell>
        </row>
        <row r="205">
          <cell r="E205" t="str">
            <v>AEC</v>
          </cell>
          <cell r="F205">
            <v>180</v>
          </cell>
          <cell r="G205">
            <v>401700</v>
          </cell>
          <cell r="H205">
            <v>1800</v>
          </cell>
          <cell r="I205">
            <v>7002</v>
          </cell>
          <cell r="J205">
            <v>999</v>
          </cell>
          <cell r="K205"/>
          <cell r="L205"/>
          <cell r="M205"/>
          <cell r="N205" t="str">
            <v>Matter #30069</v>
          </cell>
          <cell r="O205">
            <v>36525</v>
          </cell>
          <cell r="P205">
            <v>36180</v>
          </cell>
          <cell r="Q205">
            <v>6892.84</v>
          </cell>
          <cell r="R205">
            <v>208260</v>
          </cell>
          <cell r="S205">
            <v>14338.73</v>
          </cell>
        </row>
        <row r="206">
          <cell r="E206" t="str">
            <v>UER</v>
          </cell>
          <cell r="F206">
            <v>180</v>
          </cell>
          <cell r="G206">
            <v>401700</v>
          </cell>
          <cell r="H206">
            <v>1800</v>
          </cell>
          <cell r="I206">
            <v>2041</v>
          </cell>
          <cell r="J206">
            <v>999</v>
          </cell>
          <cell r="K206"/>
          <cell r="L206"/>
          <cell r="M206"/>
          <cell r="N206" t="str">
            <v>Matter #30070</v>
          </cell>
          <cell r="O206">
            <v>36525</v>
          </cell>
          <cell r="P206">
            <v>35183.870000000003</v>
          </cell>
          <cell r="Q206">
            <v>1923.98</v>
          </cell>
          <cell r="R206">
            <v>272831.87</v>
          </cell>
          <cell r="S206">
            <v>11867.45</v>
          </cell>
        </row>
        <row r="207">
          <cell r="E207" t="str">
            <v>UED</v>
          </cell>
          <cell r="F207">
            <v>180</v>
          </cell>
          <cell r="G207">
            <v>401700</v>
          </cell>
          <cell r="H207">
            <v>1800</v>
          </cell>
          <cell r="I207">
            <v>6132</v>
          </cell>
          <cell r="J207">
            <v>999</v>
          </cell>
          <cell r="K207" t="str">
            <v>10008519</v>
          </cell>
          <cell r="L207" t="str">
            <v>ACT</v>
          </cell>
          <cell r="M207"/>
          <cell r="N207" t="str">
            <v>Matter #30072</v>
          </cell>
          <cell r="O207">
            <v>36525</v>
          </cell>
          <cell r="P207">
            <v>3600</v>
          </cell>
          <cell r="Q207">
            <v>7.2</v>
          </cell>
          <cell r="R207">
            <v>3600</v>
          </cell>
          <cell r="S207">
            <v>7.2</v>
          </cell>
        </row>
        <row r="208">
          <cell r="E208" t="str">
            <v>UER</v>
          </cell>
          <cell r="F208">
            <v>180</v>
          </cell>
          <cell r="G208">
            <v>401700</v>
          </cell>
          <cell r="H208">
            <v>1800</v>
          </cell>
          <cell r="I208">
            <v>2041</v>
          </cell>
          <cell r="J208">
            <v>999</v>
          </cell>
          <cell r="K208"/>
          <cell r="L208"/>
          <cell r="M208"/>
          <cell r="N208" t="str">
            <v>Matter #30073</v>
          </cell>
          <cell r="O208">
            <v>36525</v>
          </cell>
          <cell r="P208">
            <v>12032</v>
          </cell>
          <cell r="Q208">
            <v>18.3</v>
          </cell>
          <cell r="R208">
            <v>12032</v>
          </cell>
          <cell r="S208">
            <v>18.3</v>
          </cell>
        </row>
        <row r="209">
          <cell r="E209" t="str">
            <v>AEC</v>
          </cell>
          <cell r="F209">
            <v>180</v>
          </cell>
          <cell r="G209">
            <v>401700</v>
          </cell>
          <cell r="H209">
            <v>1800</v>
          </cell>
          <cell r="I209">
            <v>7002</v>
          </cell>
          <cell r="J209">
            <v>999</v>
          </cell>
          <cell r="K209"/>
          <cell r="L209"/>
          <cell r="M209"/>
          <cell r="N209" t="str">
            <v>Matter # 3010</v>
          </cell>
          <cell r="O209">
            <v>36525</v>
          </cell>
          <cell r="P209">
            <v>715</v>
          </cell>
          <cell r="Q209">
            <v>7.5</v>
          </cell>
          <cell r="R209">
            <v>4875</v>
          </cell>
          <cell r="S209">
            <v>160.35</v>
          </cell>
        </row>
        <row r="210">
          <cell r="E210" t="str">
            <v>AEC</v>
          </cell>
          <cell r="F210">
            <v>180</v>
          </cell>
          <cell r="G210">
            <v>401700</v>
          </cell>
          <cell r="H210">
            <v>1800</v>
          </cell>
          <cell r="I210">
            <v>7002</v>
          </cell>
          <cell r="J210">
            <v>999</v>
          </cell>
          <cell r="K210"/>
          <cell r="L210"/>
          <cell r="M210"/>
          <cell r="N210" t="str">
            <v>Matter # 3020</v>
          </cell>
          <cell r="O210">
            <v>36525</v>
          </cell>
          <cell r="P210">
            <v>3079</v>
          </cell>
          <cell r="Q210">
            <v>8.31</v>
          </cell>
          <cell r="R210">
            <v>65271.25</v>
          </cell>
          <cell r="S210">
            <v>6521.66</v>
          </cell>
        </row>
        <row r="211">
          <cell r="E211" t="str">
            <v>AEC</v>
          </cell>
          <cell r="F211">
            <v>180</v>
          </cell>
          <cell r="G211">
            <v>401700</v>
          </cell>
          <cell r="H211">
            <v>1800</v>
          </cell>
          <cell r="I211">
            <v>7002</v>
          </cell>
          <cell r="J211">
            <v>999</v>
          </cell>
          <cell r="K211"/>
          <cell r="L211"/>
          <cell r="M211"/>
          <cell r="N211" t="str">
            <v>Matter # 3100</v>
          </cell>
          <cell r="O211">
            <v>36525</v>
          </cell>
          <cell r="P211">
            <v>0</v>
          </cell>
          <cell r="Q211">
            <v>0</v>
          </cell>
          <cell r="R211">
            <v>3887</v>
          </cell>
          <cell r="S211">
            <v>0.84</v>
          </cell>
        </row>
        <row r="212">
          <cell r="E212" t="str">
            <v>AEC</v>
          </cell>
          <cell r="F212">
            <v>180</v>
          </cell>
          <cell r="G212">
            <v>401700</v>
          </cell>
          <cell r="H212">
            <v>1800</v>
          </cell>
          <cell r="I212">
            <v>7002</v>
          </cell>
          <cell r="J212">
            <v>999</v>
          </cell>
          <cell r="K212"/>
          <cell r="L212"/>
          <cell r="M212"/>
          <cell r="N212" t="str">
            <v>Matter # 3110</v>
          </cell>
          <cell r="O212">
            <v>36525</v>
          </cell>
          <cell r="P212">
            <v>117</v>
          </cell>
          <cell r="Q212">
            <v>0</v>
          </cell>
          <cell r="R212">
            <v>3484</v>
          </cell>
          <cell r="S212">
            <v>14.15</v>
          </cell>
        </row>
        <row r="213">
          <cell r="E213" t="str">
            <v>AEC</v>
          </cell>
          <cell r="F213">
            <v>180</v>
          </cell>
          <cell r="G213">
            <v>401700</v>
          </cell>
          <cell r="H213">
            <v>1800</v>
          </cell>
          <cell r="I213">
            <v>7002</v>
          </cell>
          <cell r="J213">
            <v>999</v>
          </cell>
          <cell r="K213"/>
          <cell r="L213"/>
          <cell r="M213"/>
          <cell r="N213" t="str">
            <v>Matter # 3130</v>
          </cell>
          <cell r="O213">
            <v>36525</v>
          </cell>
          <cell r="P213">
            <v>7878</v>
          </cell>
          <cell r="Q213">
            <v>545.41</v>
          </cell>
          <cell r="R213">
            <v>193574.25</v>
          </cell>
          <cell r="S213">
            <v>8390.6200000000008</v>
          </cell>
        </row>
        <row r="214">
          <cell r="E214" t="str">
            <v>AEC</v>
          </cell>
          <cell r="F214">
            <v>180</v>
          </cell>
          <cell r="G214">
            <v>401700</v>
          </cell>
          <cell r="H214">
            <v>1800</v>
          </cell>
          <cell r="I214">
            <v>7002</v>
          </cell>
          <cell r="J214">
            <v>999</v>
          </cell>
          <cell r="K214"/>
          <cell r="L214"/>
          <cell r="M214"/>
          <cell r="N214" t="str">
            <v>Matter # 3140</v>
          </cell>
          <cell r="O214">
            <v>36525</v>
          </cell>
          <cell r="P214">
            <v>0</v>
          </cell>
          <cell r="Q214">
            <v>31.4</v>
          </cell>
          <cell r="R214">
            <v>56029.5</v>
          </cell>
          <cell r="S214">
            <v>1858.32</v>
          </cell>
        </row>
        <row r="215">
          <cell r="E215" t="str">
            <v>AEC</v>
          </cell>
          <cell r="F215">
            <v>180</v>
          </cell>
          <cell r="G215">
            <v>401700</v>
          </cell>
          <cell r="H215">
            <v>1800</v>
          </cell>
          <cell r="I215">
            <v>7002</v>
          </cell>
          <cell r="J215">
            <v>999</v>
          </cell>
          <cell r="K215"/>
          <cell r="L215"/>
          <cell r="M215"/>
          <cell r="N215" t="str">
            <v>Matter # 3200</v>
          </cell>
          <cell r="O215">
            <v>36525</v>
          </cell>
          <cell r="P215">
            <v>0</v>
          </cell>
          <cell r="Q215">
            <v>0</v>
          </cell>
          <cell r="R215">
            <v>312</v>
          </cell>
          <cell r="S215">
            <v>17.170000000000002</v>
          </cell>
        </row>
        <row r="216">
          <cell r="E216" t="str">
            <v>AEC</v>
          </cell>
          <cell r="F216">
            <v>180</v>
          </cell>
          <cell r="G216">
            <v>401700</v>
          </cell>
          <cell r="H216">
            <v>1800</v>
          </cell>
          <cell r="I216">
            <v>7002</v>
          </cell>
          <cell r="J216">
            <v>999</v>
          </cell>
          <cell r="K216"/>
          <cell r="L216"/>
          <cell r="M216"/>
          <cell r="N216" t="str">
            <v>Matter # 3210</v>
          </cell>
          <cell r="O216">
            <v>36525</v>
          </cell>
          <cell r="P216">
            <v>52</v>
          </cell>
          <cell r="Q216">
            <v>0</v>
          </cell>
          <cell r="R216">
            <v>3991</v>
          </cell>
          <cell r="S216">
            <v>48.39</v>
          </cell>
        </row>
        <row r="217">
          <cell r="E217" t="str">
            <v>AEC</v>
          </cell>
          <cell r="F217">
            <v>180</v>
          </cell>
          <cell r="G217">
            <v>401700</v>
          </cell>
          <cell r="H217">
            <v>1800</v>
          </cell>
          <cell r="I217">
            <v>7002</v>
          </cell>
          <cell r="J217">
            <v>999</v>
          </cell>
          <cell r="K217"/>
          <cell r="L217"/>
          <cell r="M217"/>
          <cell r="N217" t="str">
            <v>Matter # 3230</v>
          </cell>
          <cell r="O217">
            <v>36525</v>
          </cell>
          <cell r="P217">
            <v>0</v>
          </cell>
          <cell r="Q217">
            <v>130.25</v>
          </cell>
          <cell r="R217">
            <v>50358.5</v>
          </cell>
          <cell r="S217">
            <v>3619.76</v>
          </cell>
        </row>
        <row r="218">
          <cell r="E218" t="str">
            <v>AEC</v>
          </cell>
          <cell r="F218">
            <v>180</v>
          </cell>
          <cell r="G218">
            <v>401700</v>
          </cell>
          <cell r="H218">
            <v>1800</v>
          </cell>
          <cell r="I218">
            <v>7002</v>
          </cell>
          <cell r="J218">
            <v>999</v>
          </cell>
          <cell r="K218"/>
          <cell r="L218"/>
          <cell r="M218"/>
          <cell r="N218" t="str">
            <v>Matter # 3235</v>
          </cell>
          <cell r="O218">
            <v>36525</v>
          </cell>
          <cell r="P218">
            <v>0</v>
          </cell>
          <cell r="Q218">
            <v>0</v>
          </cell>
          <cell r="R218">
            <v>22789</v>
          </cell>
          <cell r="S218">
            <v>395.33</v>
          </cell>
        </row>
        <row r="219">
          <cell r="E219" t="str">
            <v>AEC</v>
          </cell>
          <cell r="F219">
            <v>180</v>
          </cell>
          <cell r="G219">
            <v>401700</v>
          </cell>
          <cell r="H219">
            <v>1800</v>
          </cell>
          <cell r="I219">
            <v>7002</v>
          </cell>
          <cell r="J219">
            <v>999</v>
          </cell>
          <cell r="K219"/>
          <cell r="L219"/>
          <cell r="M219"/>
          <cell r="N219" t="str">
            <v>Matter # 3250</v>
          </cell>
          <cell r="O219">
            <v>36525</v>
          </cell>
          <cell r="P219">
            <v>11236.47</v>
          </cell>
          <cell r="Q219">
            <v>1350.47</v>
          </cell>
          <cell r="R219">
            <v>119307.36</v>
          </cell>
          <cell r="S219">
            <v>8706.67</v>
          </cell>
        </row>
        <row r="220">
          <cell r="E220" t="str">
            <v>AEC</v>
          </cell>
          <cell r="F220">
            <v>180</v>
          </cell>
          <cell r="G220">
            <v>401700</v>
          </cell>
          <cell r="H220">
            <v>1800</v>
          </cell>
          <cell r="I220">
            <v>7002</v>
          </cell>
          <cell r="J220">
            <v>999</v>
          </cell>
          <cell r="K220"/>
          <cell r="L220"/>
          <cell r="M220"/>
          <cell r="N220" t="str">
            <v>Matter #3260</v>
          </cell>
          <cell r="O220">
            <v>36525</v>
          </cell>
          <cell r="P220">
            <v>5122</v>
          </cell>
          <cell r="Q220">
            <v>1872.62</v>
          </cell>
          <cell r="R220">
            <v>26247</v>
          </cell>
          <cell r="S220">
            <v>5315.08</v>
          </cell>
        </row>
        <row r="221">
          <cell r="E221" t="str">
            <v>AEC</v>
          </cell>
          <cell r="F221">
            <v>180</v>
          </cell>
          <cell r="G221">
            <v>401700</v>
          </cell>
          <cell r="H221">
            <v>1800</v>
          </cell>
          <cell r="I221">
            <v>7002</v>
          </cell>
          <cell r="J221">
            <v>999</v>
          </cell>
          <cell r="K221"/>
          <cell r="L221"/>
          <cell r="M221"/>
          <cell r="N221" t="str">
            <v>Matter # 3300</v>
          </cell>
          <cell r="O221">
            <v>36525</v>
          </cell>
          <cell r="P221">
            <v>0</v>
          </cell>
          <cell r="Q221">
            <v>0</v>
          </cell>
          <cell r="R221">
            <v>299</v>
          </cell>
          <cell r="S221">
            <v>0</v>
          </cell>
        </row>
        <row r="222">
          <cell r="E222" t="str">
            <v>AEC</v>
          </cell>
          <cell r="F222">
            <v>180</v>
          </cell>
          <cell r="G222">
            <v>401700</v>
          </cell>
          <cell r="H222">
            <v>1800</v>
          </cell>
          <cell r="I222">
            <v>7002</v>
          </cell>
          <cell r="J222">
            <v>999</v>
          </cell>
          <cell r="K222"/>
          <cell r="L222"/>
          <cell r="M222"/>
          <cell r="N222" t="str">
            <v>Matter # 3310</v>
          </cell>
          <cell r="O222">
            <v>36525</v>
          </cell>
          <cell r="P222">
            <v>78</v>
          </cell>
          <cell r="Q222">
            <v>0</v>
          </cell>
          <cell r="R222">
            <v>3323.49</v>
          </cell>
          <cell r="S222">
            <v>23.77</v>
          </cell>
        </row>
        <row r="223">
          <cell r="E223" t="str">
            <v>AEC</v>
          </cell>
          <cell r="F223">
            <v>180</v>
          </cell>
          <cell r="G223">
            <v>401700</v>
          </cell>
          <cell r="H223">
            <v>1800</v>
          </cell>
          <cell r="I223">
            <v>7002</v>
          </cell>
          <cell r="J223">
            <v>999</v>
          </cell>
          <cell r="K223"/>
          <cell r="L223"/>
          <cell r="M223"/>
          <cell r="N223" t="str">
            <v>Matter # 3330</v>
          </cell>
          <cell r="O223">
            <v>36525</v>
          </cell>
          <cell r="P223">
            <v>0</v>
          </cell>
          <cell r="Q223">
            <v>0</v>
          </cell>
          <cell r="R223">
            <v>4732</v>
          </cell>
          <cell r="S223">
            <v>327.44</v>
          </cell>
        </row>
        <row r="224">
          <cell r="E224" t="str">
            <v>AEC</v>
          </cell>
          <cell r="F224">
            <v>180</v>
          </cell>
          <cell r="G224">
            <v>401700</v>
          </cell>
          <cell r="H224">
            <v>1800</v>
          </cell>
          <cell r="I224">
            <v>7002</v>
          </cell>
          <cell r="J224">
            <v>999</v>
          </cell>
          <cell r="K224"/>
          <cell r="L224"/>
          <cell r="M224"/>
          <cell r="N224" t="str">
            <v>Matter #3350</v>
          </cell>
          <cell r="O224">
            <v>36525</v>
          </cell>
          <cell r="P224">
            <v>0</v>
          </cell>
          <cell r="Q224">
            <v>0</v>
          </cell>
          <cell r="R224">
            <v>0</v>
          </cell>
          <cell r="S224">
            <v>6.72</v>
          </cell>
        </row>
        <row r="225">
          <cell r="E225" t="str">
            <v>AEC</v>
          </cell>
          <cell r="F225">
            <v>180</v>
          </cell>
          <cell r="G225">
            <v>401700</v>
          </cell>
          <cell r="H225">
            <v>1800</v>
          </cell>
          <cell r="I225">
            <v>7002</v>
          </cell>
          <cell r="J225">
            <v>999</v>
          </cell>
          <cell r="K225"/>
          <cell r="L225"/>
          <cell r="M225"/>
          <cell r="N225" t="str">
            <v>Matter #3360</v>
          </cell>
          <cell r="O225">
            <v>36525</v>
          </cell>
          <cell r="P225">
            <v>1822.7</v>
          </cell>
          <cell r="Q225">
            <v>211.71</v>
          </cell>
          <cell r="R225">
            <v>9865.9</v>
          </cell>
          <cell r="S225">
            <v>241.81</v>
          </cell>
        </row>
        <row r="226">
          <cell r="E226" t="str">
            <v>AEC</v>
          </cell>
          <cell r="F226">
            <v>180</v>
          </cell>
          <cell r="G226">
            <v>401700</v>
          </cell>
          <cell r="H226">
            <v>1800</v>
          </cell>
          <cell r="I226">
            <v>7002</v>
          </cell>
          <cell r="J226">
            <v>999</v>
          </cell>
          <cell r="K226"/>
          <cell r="L226"/>
          <cell r="M226"/>
          <cell r="N226" t="str">
            <v>Matter # 3400</v>
          </cell>
          <cell r="O226">
            <v>36525</v>
          </cell>
          <cell r="P226">
            <v>7111</v>
          </cell>
          <cell r="Q226">
            <v>396.43</v>
          </cell>
          <cell r="R226">
            <v>68858</v>
          </cell>
          <cell r="S226">
            <v>6666.38</v>
          </cell>
        </row>
        <row r="227">
          <cell r="E227" t="str">
            <v>AEC</v>
          </cell>
          <cell r="F227">
            <v>180</v>
          </cell>
          <cell r="G227">
            <v>401700</v>
          </cell>
          <cell r="H227">
            <v>1800</v>
          </cell>
          <cell r="I227">
            <v>7002</v>
          </cell>
          <cell r="J227">
            <v>999</v>
          </cell>
          <cell r="K227"/>
          <cell r="L227"/>
          <cell r="M227"/>
          <cell r="N227" t="str">
            <v>Matter # 3410</v>
          </cell>
          <cell r="O227">
            <v>36525</v>
          </cell>
          <cell r="P227">
            <v>0</v>
          </cell>
          <cell r="Q227">
            <v>0</v>
          </cell>
          <cell r="R227">
            <v>4290</v>
          </cell>
          <cell r="S227">
            <v>290</v>
          </cell>
        </row>
        <row r="228">
          <cell r="E228" t="str">
            <v>AEC</v>
          </cell>
          <cell r="F228">
            <v>180</v>
          </cell>
          <cell r="G228">
            <v>401700</v>
          </cell>
          <cell r="H228">
            <v>1800</v>
          </cell>
          <cell r="I228">
            <v>7002</v>
          </cell>
          <cell r="J228">
            <v>999</v>
          </cell>
          <cell r="K228"/>
          <cell r="L228"/>
          <cell r="M228"/>
          <cell r="N228" t="str">
            <v>Matter # 3411</v>
          </cell>
          <cell r="O228">
            <v>36525</v>
          </cell>
          <cell r="P228">
            <v>0</v>
          </cell>
          <cell r="Q228">
            <v>0</v>
          </cell>
          <cell r="R228">
            <v>351</v>
          </cell>
          <cell r="S228">
            <v>61</v>
          </cell>
        </row>
        <row r="229">
          <cell r="E229" t="str">
            <v>AEC</v>
          </cell>
          <cell r="F229">
            <v>180</v>
          </cell>
          <cell r="G229">
            <v>401700</v>
          </cell>
          <cell r="H229">
            <v>1800</v>
          </cell>
          <cell r="I229">
            <v>7002</v>
          </cell>
          <cell r="J229">
            <v>999</v>
          </cell>
          <cell r="K229"/>
          <cell r="L229"/>
          <cell r="M229"/>
          <cell r="N229" t="str">
            <v>Matter # 3413</v>
          </cell>
          <cell r="O229">
            <v>36525</v>
          </cell>
          <cell r="P229">
            <v>0</v>
          </cell>
          <cell r="Q229">
            <v>0</v>
          </cell>
          <cell r="R229">
            <v>845</v>
          </cell>
          <cell r="S229">
            <v>14</v>
          </cell>
        </row>
        <row r="230">
          <cell r="E230" t="str">
            <v>AEC</v>
          </cell>
          <cell r="F230">
            <v>180</v>
          </cell>
          <cell r="G230">
            <v>401700</v>
          </cell>
          <cell r="H230">
            <v>1800</v>
          </cell>
          <cell r="I230">
            <v>7002</v>
          </cell>
          <cell r="J230">
            <v>999</v>
          </cell>
          <cell r="K230"/>
          <cell r="L230"/>
          <cell r="M230"/>
          <cell r="N230" t="str">
            <v>Matter # 3414</v>
          </cell>
          <cell r="O230">
            <v>36525</v>
          </cell>
          <cell r="P230">
            <v>0</v>
          </cell>
          <cell r="Q230">
            <v>0</v>
          </cell>
          <cell r="R230">
            <v>364</v>
          </cell>
          <cell r="S230">
            <v>53.57</v>
          </cell>
        </row>
        <row r="231">
          <cell r="E231" t="str">
            <v>AEC</v>
          </cell>
          <cell r="F231">
            <v>180</v>
          </cell>
          <cell r="G231">
            <v>401700</v>
          </cell>
          <cell r="H231">
            <v>1800</v>
          </cell>
          <cell r="I231">
            <v>7002</v>
          </cell>
          <cell r="J231">
            <v>999</v>
          </cell>
          <cell r="K231"/>
          <cell r="L231"/>
          <cell r="M231"/>
          <cell r="N231" t="str">
            <v>Matter # 3416</v>
          </cell>
          <cell r="O231">
            <v>36525</v>
          </cell>
          <cell r="P231">
            <v>0</v>
          </cell>
          <cell r="Q231">
            <v>0</v>
          </cell>
          <cell r="R231">
            <v>7735</v>
          </cell>
          <cell r="S231">
            <v>46.61</v>
          </cell>
        </row>
        <row r="232">
          <cell r="E232" t="str">
            <v>AEC</v>
          </cell>
          <cell r="F232">
            <v>180</v>
          </cell>
          <cell r="G232">
            <v>401700</v>
          </cell>
          <cell r="H232">
            <v>1800</v>
          </cell>
          <cell r="I232">
            <v>7002</v>
          </cell>
          <cell r="J232">
            <v>999</v>
          </cell>
          <cell r="K232"/>
          <cell r="L232"/>
          <cell r="M232"/>
          <cell r="N232" t="str">
            <v>Matter # 3420</v>
          </cell>
          <cell r="O232">
            <v>36525</v>
          </cell>
          <cell r="P232">
            <v>619</v>
          </cell>
          <cell r="Q232">
            <v>31.75</v>
          </cell>
          <cell r="R232">
            <v>7166.75</v>
          </cell>
          <cell r="S232">
            <v>9458.2000000000007</v>
          </cell>
        </row>
        <row r="233">
          <cell r="E233" t="str">
            <v>AEC</v>
          </cell>
          <cell r="F233">
            <v>180</v>
          </cell>
          <cell r="G233">
            <v>401700</v>
          </cell>
          <cell r="H233">
            <v>1800</v>
          </cell>
          <cell r="I233">
            <v>7002</v>
          </cell>
          <cell r="J233">
            <v>999</v>
          </cell>
          <cell r="K233"/>
          <cell r="L233"/>
          <cell r="M233"/>
          <cell r="N233" t="str">
            <v>Matter # 3430</v>
          </cell>
          <cell r="O233">
            <v>36525</v>
          </cell>
          <cell r="P233">
            <v>3705</v>
          </cell>
          <cell r="Q233">
            <v>12.15</v>
          </cell>
          <cell r="R233">
            <v>91682.6</v>
          </cell>
          <cell r="S233">
            <v>7190.57</v>
          </cell>
        </row>
        <row r="234">
          <cell r="E234" t="str">
            <v>AEC</v>
          </cell>
          <cell r="F234">
            <v>180</v>
          </cell>
          <cell r="G234">
            <v>401700</v>
          </cell>
          <cell r="H234">
            <v>1800</v>
          </cell>
          <cell r="I234">
            <v>7002</v>
          </cell>
          <cell r="J234">
            <v>999</v>
          </cell>
          <cell r="K234"/>
          <cell r="L234"/>
          <cell r="M234"/>
          <cell r="N234" t="str">
            <v>Matter # 3440</v>
          </cell>
          <cell r="O234">
            <v>36525</v>
          </cell>
          <cell r="P234">
            <v>0</v>
          </cell>
          <cell r="Q234">
            <v>0</v>
          </cell>
          <cell r="R234">
            <v>6565</v>
          </cell>
          <cell r="S234">
            <v>139.16999999999999</v>
          </cell>
        </row>
        <row r="235">
          <cell r="E235" t="str">
            <v>AQP</v>
          </cell>
          <cell r="F235">
            <v>180</v>
          </cell>
          <cell r="G235">
            <v>401700</v>
          </cell>
          <cell r="H235">
            <v>1800</v>
          </cell>
          <cell r="I235">
            <v>2400</v>
          </cell>
          <cell r="J235">
            <v>999</v>
          </cell>
          <cell r="K235"/>
          <cell r="L235"/>
          <cell r="M235"/>
          <cell r="N235" t="str">
            <v>Matter #3450</v>
          </cell>
          <cell r="O235">
            <v>36525</v>
          </cell>
          <cell r="P235">
            <v>0</v>
          </cell>
          <cell r="Q235">
            <v>0</v>
          </cell>
          <cell r="R235">
            <v>0</v>
          </cell>
          <cell r="S235">
            <v>1.27</v>
          </cell>
        </row>
        <row r="236">
          <cell r="E236" t="str">
            <v>AEC</v>
          </cell>
          <cell r="F236">
            <v>180</v>
          </cell>
          <cell r="G236">
            <v>401700</v>
          </cell>
          <cell r="H236">
            <v>1800</v>
          </cell>
          <cell r="I236">
            <v>7002</v>
          </cell>
          <cell r="J236">
            <v>999</v>
          </cell>
          <cell r="K236"/>
          <cell r="L236"/>
          <cell r="M236"/>
          <cell r="N236" t="str">
            <v>Matter # 3460</v>
          </cell>
          <cell r="O236">
            <v>36525</v>
          </cell>
          <cell r="P236">
            <v>78</v>
          </cell>
          <cell r="Q236">
            <v>0</v>
          </cell>
          <cell r="R236">
            <v>117</v>
          </cell>
          <cell r="S236">
            <v>0</v>
          </cell>
        </row>
        <row r="237">
          <cell r="E237" t="str">
            <v>AEC</v>
          </cell>
          <cell r="F237">
            <v>180</v>
          </cell>
          <cell r="G237">
            <v>401700</v>
          </cell>
          <cell r="H237">
            <v>1800</v>
          </cell>
          <cell r="I237">
            <v>7002</v>
          </cell>
          <cell r="J237">
            <v>999</v>
          </cell>
          <cell r="K237"/>
          <cell r="L237"/>
          <cell r="M237"/>
          <cell r="N237" t="str">
            <v>Matter # 3500</v>
          </cell>
          <cell r="O237">
            <v>36525</v>
          </cell>
          <cell r="P237">
            <v>6838</v>
          </cell>
          <cell r="Q237">
            <v>397.68</v>
          </cell>
          <cell r="R237">
            <v>84838</v>
          </cell>
          <cell r="S237">
            <v>2989.72</v>
          </cell>
        </row>
        <row r="238">
          <cell r="E238" t="str">
            <v>AEC</v>
          </cell>
          <cell r="F238">
            <v>180</v>
          </cell>
          <cell r="G238">
            <v>401700</v>
          </cell>
          <cell r="H238">
            <v>1800</v>
          </cell>
          <cell r="I238">
            <v>7002</v>
          </cell>
          <cell r="J238">
            <v>999</v>
          </cell>
          <cell r="K238"/>
          <cell r="L238"/>
          <cell r="M238"/>
          <cell r="N238" t="str">
            <v>Matter # 3600</v>
          </cell>
          <cell r="O238">
            <v>36525</v>
          </cell>
          <cell r="P238">
            <v>2145</v>
          </cell>
          <cell r="Q238">
            <v>99.52</v>
          </cell>
          <cell r="R238">
            <v>21647</v>
          </cell>
          <cell r="S238">
            <v>245.09</v>
          </cell>
        </row>
        <row r="239">
          <cell r="E239" t="str">
            <v>AEC</v>
          </cell>
          <cell r="F239">
            <v>180</v>
          </cell>
          <cell r="G239">
            <v>401700</v>
          </cell>
          <cell r="H239">
            <v>1800</v>
          </cell>
          <cell r="I239">
            <v>7002</v>
          </cell>
          <cell r="J239">
            <v>999</v>
          </cell>
          <cell r="K239"/>
          <cell r="L239"/>
          <cell r="M239"/>
          <cell r="N239" t="str">
            <v>Matter # 3700</v>
          </cell>
          <cell r="O239">
            <v>36525</v>
          </cell>
          <cell r="P239">
            <v>2964.75</v>
          </cell>
          <cell r="Q239">
            <v>4347.09</v>
          </cell>
          <cell r="R239">
            <v>145057.34</v>
          </cell>
          <cell r="S239">
            <v>29158.48</v>
          </cell>
        </row>
        <row r="240">
          <cell r="E240" t="str">
            <v>AEC</v>
          </cell>
          <cell r="F240">
            <v>180</v>
          </cell>
          <cell r="G240">
            <v>401700</v>
          </cell>
          <cell r="H240">
            <v>1800</v>
          </cell>
          <cell r="I240">
            <v>7002</v>
          </cell>
          <cell r="J240">
            <v>999</v>
          </cell>
          <cell r="K240"/>
          <cell r="L240"/>
          <cell r="M240"/>
          <cell r="N240" t="str">
            <v>Matter # 3800</v>
          </cell>
          <cell r="O240">
            <v>36525</v>
          </cell>
          <cell r="P240">
            <v>0</v>
          </cell>
          <cell r="Q240">
            <v>0</v>
          </cell>
          <cell r="R240">
            <v>13637</v>
          </cell>
          <cell r="S240">
            <v>403.41</v>
          </cell>
        </row>
        <row r="241">
          <cell r="E241" t="str">
            <v>AEC</v>
          </cell>
          <cell r="F241">
            <v>180</v>
          </cell>
          <cell r="G241">
            <v>401700</v>
          </cell>
          <cell r="H241">
            <v>1800</v>
          </cell>
          <cell r="I241">
            <v>7002</v>
          </cell>
          <cell r="J241">
            <v>999</v>
          </cell>
          <cell r="K241"/>
          <cell r="L241"/>
          <cell r="M241"/>
          <cell r="N241" t="str">
            <v>Matter # 3900</v>
          </cell>
          <cell r="O241">
            <v>36525</v>
          </cell>
          <cell r="P241">
            <v>299</v>
          </cell>
          <cell r="Q241">
            <v>0</v>
          </cell>
          <cell r="R241">
            <v>4407</v>
          </cell>
          <cell r="S241">
            <v>47.52</v>
          </cell>
        </row>
        <row r="242">
          <cell r="E242" t="str">
            <v>UCU</v>
          </cell>
          <cell r="F242">
            <v>180</v>
          </cell>
          <cell r="G242">
            <v>401700</v>
          </cell>
          <cell r="H242">
            <v>1800</v>
          </cell>
          <cell r="I242">
            <v>4100</v>
          </cell>
          <cell r="J242">
            <v>999</v>
          </cell>
          <cell r="K242"/>
          <cell r="L242"/>
          <cell r="M242"/>
          <cell r="N242" t="str">
            <v>Matter # 40</v>
          </cell>
          <cell r="O242">
            <v>36525</v>
          </cell>
          <cell r="P242">
            <v>221</v>
          </cell>
          <cell r="Q242">
            <v>33.590000000000003</v>
          </cell>
          <cell r="R242">
            <v>4459</v>
          </cell>
          <cell r="S242">
            <v>157.07</v>
          </cell>
        </row>
        <row r="243">
          <cell r="E243" t="str">
            <v>UAP</v>
          </cell>
          <cell r="F243">
            <v>180</v>
          </cell>
          <cell r="G243">
            <v>401700</v>
          </cell>
          <cell r="H243">
            <v>1800</v>
          </cell>
          <cell r="I243">
            <v>9001</v>
          </cell>
          <cell r="J243">
            <v>999</v>
          </cell>
          <cell r="K243"/>
          <cell r="L243"/>
          <cell r="M243"/>
          <cell r="N243" t="str">
            <v>Matter # 40000</v>
          </cell>
          <cell r="O243">
            <v>36525</v>
          </cell>
          <cell r="P243">
            <v>0</v>
          </cell>
          <cell r="Q243">
            <v>0</v>
          </cell>
          <cell r="R243">
            <v>816</v>
          </cell>
          <cell r="S243">
            <v>3517.58</v>
          </cell>
        </row>
        <row r="244">
          <cell r="E244" t="str">
            <v>USP</v>
          </cell>
          <cell r="F244">
            <v>180</v>
          </cell>
          <cell r="G244">
            <v>401700</v>
          </cell>
          <cell r="H244">
            <v>1800</v>
          </cell>
          <cell r="I244">
            <v>9002</v>
          </cell>
          <cell r="J244">
            <v>999</v>
          </cell>
          <cell r="K244"/>
          <cell r="L244"/>
          <cell r="M244"/>
          <cell r="N244" t="str">
            <v>Matter # 40002</v>
          </cell>
          <cell r="O244">
            <v>36525</v>
          </cell>
          <cell r="P244">
            <v>4249</v>
          </cell>
          <cell r="Q244">
            <v>72.150000000000006</v>
          </cell>
          <cell r="R244">
            <v>7776.25</v>
          </cell>
          <cell r="S244">
            <v>147.58000000000001</v>
          </cell>
        </row>
        <row r="245">
          <cell r="E245" t="str">
            <v>USP</v>
          </cell>
          <cell r="F245">
            <v>180</v>
          </cell>
          <cell r="G245">
            <v>401700</v>
          </cell>
          <cell r="H245">
            <v>1800</v>
          </cell>
          <cell r="I245">
            <v>9002</v>
          </cell>
          <cell r="J245">
            <v>999</v>
          </cell>
          <cell r="K245"/>
          <cell r="L245"/>
          <cell r="M245"/>
          <cell r="N245" t="str">
            <v>Matter # 40005</v>
          </cell>
          <cell r="O245">
            <v>36525</v>
          </cell>
          <cell r="P245">
            <v>0</v>
          </cell>
          <cell r="Q245">
            <v>0</v>
          </cell>
          <cell r="R245">
            <v>31680.07</v>
          </cell>
          <cell r="S245">
            <v>3934.16</v>
          </cell>
        </row>
        <row r="246">
          <cell r="E246" t="str">
            <v>AEC</v>
          </cell>
          <cell r="F246">
            <v>180</v>
          </cell>
          <cell r="G246">
            <v>401700</v>
          </cell>
          <cell r="H246">
            <v>1800</v>
          </cell>
          <cell r="I246">
            <v>7002</v>
          </cell>
          <cell r="J246">
            <v>999</v>
          </cell>
          <cell r="K246"/>
          <cell r="L246"/>
          <cell r="M246"/>
          <cell r="N246" t="str">
            <v>Matter # 40023</v>
          </cell>
          <cell r="O246">
            <v>36525</v>
          </cell>
          <cell r="P246">
            <v>0</v>
          </cell>
          <cell r="Q246">
            <v>0</v>
          </cell>
          <cell r="R246">
            <v>416</v>
          </cell>
          <cell r="S246">
            <v>0</v>
          </cell>
        </row>
        <row r="247">
          <cell r="E247" t="str">
            <v>UAP</v>
          </cell>
          <cell r="F247">
            <v>180</v>
          </cell>
          <cell r="G247">
            <v>401700</v>
          </cell>
          <cell r="H247">
            <v>1800</v>
          </cell>
          <cell r="I247">
            <v>9001</v>
          </cell>
          <cell r="J247">
            <v>999</v>
          </cell>
          <cell r="K247"/>
          <cell r="L247"/>
          <cell r="M247"/>
          <cell r="N247" t="str">
            <v>Matter # 40024</v>
          </cell>
          <cell r="O247">
            <v>36525</v>
          </cell>
          <cell r="P247">
            <v>0</v>
          </cell>
          <cell r="Q247">
            <v>0</v>
          </cell>
          <cell r="R247">
            <v>352</v>
          </cell>
          <cell r="S247">
            <v>0</v>
          </cell>
        </row>
        <row r="248">
          <cell r="E248" t="str">
            <v>UKI</v>
          </cell>
          <cell r="F248">
            <v>180</v>
          </cell>
          <cell r="G248">
            <v>401700</v>
          </cell>
          <cell r="H248">
            <v>1800</v>
          </cell>
          <cell r="I248">
            <v>9003</v>
          </cell>
          <cell r="J248">
            <v>999</v>
          </cell>
          <cell r="K248"/>
          <cell r="L248"/>
          <cell r="M248"/>
          <cell r="N248" t="str">
            <v>Matter # 40025</v>
          </cell>
          <cell r="O248">
            <v>36525</v>
          </cell>
          <cell r="P248">
            <v>0</v>
          </cell>
          <cell r="Q248">
            <v>30.67</v>
          </cell>
          <cell r="R248">
            <v>30817.5</v>
          </cell>
          <cell r="S248">
            <v>7593.21</v>
          </cell>
        </row>
        <row r="249">
          <cell r="E249" t="str">
            <v>AEC</v>
          </cell>
          <cell r="F249">
            <v>180</v>
          </cell>
          <cell r="G249">
            <v>401700</v>
          </cell>
          <cell r="H249">
            <v>1800</v>
          </cell>
          <cell r="I249">
            <v>7002</v>
          </cell>
          <cell r="J249">
            <v>999</v>
          </cell>
          <cell r="K249"/>
          <cell r="L249"/>
          <cell r="M249"/>
          <cell r="N249" t="str">
            <v>Matter # 40026</v>
          </cell>
          <cell r="O249">
            <v>36525</v>
          </cell>
          <cell r="P249">
            <v>320</v>
          </cell>
          <cell r="Q249">
            <v>0</v>
          </cell>
          <cell r="R249">
            <v>7072</v>
          </cell>
          <cell r="S249">
            <v>1031.1600000000001</v>
          </cell>
        </row>
        <row r="250">
          <cell r="E250" t="str">
            <v>UCU</v>
          </cell>
          <cell r="F250">
            <v>997</v>
          </cell>
          <cell r="G250">
            <v>186001</v>
          </cell>
          <cell r="H250">
            <v>1800</v>
          </cell>
          <cell r="I250">
            <v>4101</v>
          </cell>
          <cell r="J250">
            <v>999</v>
          </cell>
          <cell r="K250" t="str">
            <v>10004850</v>
          </cell>
          <cell r="L250" t="str">
            <v>ACT</v>
          </cell>
          <cell r="M250"/>
          <cell r="N250" t="str">
            <v>Matter # 40027</v>
          </cell>
          <cell r="O250">
            <v>36525</v>
          </cell>
          <cell r="P250">
            <v>2580</v>
          </cell>
          <cell r="Q250">
            <v>20.46</v>
          </cell>
          <cell r="R250">
            <v>135850.75</v>
          </cell>
          <cell r="S250">
            <v>62446.33</v>
          </cell>
        </row>
        <row r="251">
          <cell r="E251" t="str">
            <v>UAP</v>
          </cell>
          <cell r="F251">
            <v>180</v>
          </cell>
          <cell r="G251">
            <v>401700</v>
          </cell>
          <cell r="H251">
            <v>1800</v>
          </cell>
          <cell r="I251">
            <v>9001</v>
          </cell>
          <cell r="J251">
            <v>999</v>
          </cell>
          <cell r="K251"/>
          <cell r="L251"/>
          <cell r="M251"/>
          <cell r="N251" t="str">
            <v>Matter # 40029</v>
          </cell>
          <cell r="O251">
            <v>36525</v>
          </cell>
          <cell r="P251">
            <v>0</v>
          </cell>
          <cell r="Q251">
            <v>0</v>
          </cell>
          <cell r="R251">
            <v>1107.5</v>
          </cell>
          <cell r="S251">
            <v>0</v>
          </cell>
        </row>
        <row r="252">
          <cell r="E252" t="str">
            <v>UBC</v>
          </cell>
          <cell r="F252">
            <v>180</v>
          </cell>
          <cell r="G252">
            <v>401700</v>
          </cell>
          <cell r="H252">
            <v>1800</v>
          </cell>
          <cell r="I252">
            <v>9000</v>
          </cell>
          <cell r="J252">
            <v>999</v>
          </cell>
          <cell r="K252"/>
          <cell r="L252"/>
          <cell r="M252"/>
          <cell r="N252" t="str">
            <v>Matter # 40032</v>
          </cell>
          <cell r="O252">
            <v>36525</v>
          </cell>
          <cell r="P252">
            <v>0</v>
          </cell>
          <cell r="Q252">
            <v>0</v>
          </cell>
          <cell r="R252">
            <v>48611.77</v>
          </cell>
          <cell r="S252">
            <v>5026.67</v>
          </cell>
        </row>
        <row r="253">
          <cell r="E253" t="str">
            <v>USP</v>
          </cell>
          <cell r="F253">
            <v>180</v>
          </cell>
          <cell r="G253">
            <v>401700</v>
          </cell>
          <cell r="H253">
            <v>1800</v>
          </cell>
          <cell r="I253">
            <v>9002</v>
          </cell>
          <cell r="J253">
            <v>999</v>
          </cell>
          <cell r="K253"/>
          <cell r="L253"/>
          <cell r="M253"/>
          <cell r="N253" t="str">
            <v>Matter # 40033</v>
          </cell>
          <cell r="O253">
            <v>36525</v>
          </cell>
          <cell r="P253">
            <v>0</v>
          </cell>
          <cell r="Q253">
            <v>0</v>
          </cell>
          <cell r="R253">
            <v>0</v>
          </cell>
          <cell r="S253">
            <v>-7905</v>
          </cell>
        </row>
        <row r="254">
          <cell r="E254" t="str">
            <v>UBC</v>
          </cell>
          <cell r="F254">
            <v>180</v>
          </cell>
          <cell r="G254">
            <v>401700</v>
          </cell>
          <cell r="H254">
            <v>1800</v>
          </cell>
          <cell r="I254">
            <v>9000</v>
          </cell>
          <cell r="J254">
            <v>999</v>
          </cell>
          <cell r="K254"/>
          <cell r="L254"/>
          <cell r="M254"/>
          <cell r="N254" t="str">
            <v>Matter # 40034</v>
          </cell>
          <cell r="O254">
            <v>36525</v>
          </cell>
          <cell r="P254">
            <v>0</v>
          </cell>
          <cell r="Q254">
            <v>0</v>
          </cell>
          <cell r="R254">
            <v>928</v>
          </cell>
          <cell r="S254">
            <v>36</v>
          </cell>
        </row>
        <row r="255">
          <cell r="E255" t="str">
            <v>USP</v>
          </cell>
          <cell r="F255">
            <v>180</v>
          </cell>
          <cell r="G255">
            <v>401700</v>
          </cell>
          <cell r="H255">
            <v>1800</v>
          </cell>
          <cell r="I255">
            <v>9002</v>
          </cell>
          <cell r="J255">
            <v>999</v>
          </cell>
          <cell r="K255"/>
          <cell r="L255"/>
          <cell r="M255"/>
          <cell r="N255" t="str">
            <v>Matter # 40035</v>
          </cell>
          <cell r="O255">
            <v>36525</v>
          </cell>
          <cell r="P255">
            <v>0</v>
          </cell>
          <cell r="Q255">
            <v>0</v>
          </cell>
          <cell r="R255">
            <v>0</v>
          </cell>
          <cell r="S255">
            <v>32</v>
          </cell>
        </row>
        <row r="256">
          <cell r="E256" t="str">
            <v>UAP</v>
          </cell>
          <cell r="F256">
            <v>180</v>
          </cell>
          <cell r="G256">
            <v>401700</v>
          </cell>
          <cell r="H256">
            <v>1800</v>
          </cell>
          <cell r="I256">
            <v>9001</v>
          </cell>
          <cell r="J256">
            <v>999</v>
          </cell>
          <cell r="K256"/>
          <cell r="L256"/>
          <cell r="M256"/>
          <cell r="N256" t="str">
            <v>Matter #40036</v>
          </cell>
          <cell r="O256">
            <v>36525</v>
          </cell>
          <cell r="P256">
            <v>0</v>
          </cell>
          <cell r="Q256">
            <v>-4817.1499999999996</v>
          </cell>
          <cell r="R256">
            <v>420912.61</v>
          </cell>
          <cell r="S256">
            <v>85382.97</v>
          </cell>
        </row>
        <row r="257">
          <cell r="E257" t="str">
            <v>UAP</v>
          </cell>
          <cell r="F257">
            <v>180</v>
          </cell>
          <cell r="G257">
            <v>401700</v>
          </cell>
          <cell r="H257">
            <v>1800</v>
          </cell>
          <cell r="I257">
            <v>9001</v>
          </cell>
          <cell r="J257">
            <v>999</v>
          </cell>
          <cell r="K257"/>
          <cell r="L257"/>
          <cell r="M257"/>
          <cell r="N257" t="str">
            <v>Matter #40037</v>
          </cell>
          <cell r="O257">
            <v>36525</v>
          </cell>
          <cell r="P257">
            <v>0</v>
          </cell>
          <cell r="Q257">
            <v>0</v>
          </cell>
          <cell r="R257">
            <v>0</v>
          </cell>
          <cell r="S257">
            <v>40.25</v>
          </cell>
        </row>
        <row r="258">
          <cell r="E258" t="str">
            <v>UCU</v>
          </cell>
          <cell r="F258">
            <v>180</v>
          </cell>
          <cell r="G258">
            <v>401700</v>
          </cell>
          <cell r="H258">
            <v>1800</v>
          </cell>
          <cell r="I258">
            <v>4102</v>
          </cell>
          <cell r="J258">
            <v>999</v>
          </cell>
          <cell r="K258" t="str">
            <v>10008767</v>
          </cell>
          <cell r="L258" t="str">
            <v>ACT</v>
          </cell>
          <cell r="M258"/>
          <cell r="N258" t="str">
            <v>Matter #40038</v>
          </cell>
          <cell r="O258">
            <v>36525</v>
          </cell>
          <cell r="P258">
            <v>16288</v>
          </cell>
          <cell r="Q258">
            <v>0</v>
          </cell>
          <cell r="R258">
            <v>33328</v>
          </cell>
          <cell r="S258">
            <v>560.99</v>
          </cell>
        </row>
        <row r="259">
          <cell r="E259" t="str">
            <v>UAP</v>
          </cell>
          <cell r="F259">
            <v>180</v>
          </cell>
          <cell r="G259">
            <v>401700</v>
          </cell>
          <cell r="H259">
            <v>1800</v>
          </cell>
          <cell r="I259">
            <v>9001</v>
          </cell>
          <cell r="J259">
            <v>999</v>
          </cell>
          <cell r="K259"/>
          <cell r="L259"/>
          <cell r="M259"/>
          <cell r="N259" t="str">
            <v>Matter #40040</v>
          </cell>
          <cell r="O259">
            <v>36525</v>
          </cell>
          <cell r="P259">
            <v>638915.69999999995</v>
          </cell>
          <cell r="Q259">
            <v>54919.44</v>
          </cell>
          <cell r="R259">
            <v>804914.19</v>
          </cell>
          <cell r="S259">
            <v>67721.14</v>
          </cell>
        </row>
        <row r="260">
          <cell r="E260" t="str">
            <v>UAP</v>
          </cell>
          <cell r="F260">
            <v>180</v>
          </cell>
          <cell r="G260">
            <v>401700</v>
          </cell>
          <cell r="H260">
            <v>1800</v>
          </cell>
          <cell r="I260">
            <v>9001</v>
          </cell>
          <cell r="J260">
            <v>999</v>
          </cell>
          <cell r="K260"/>
          <cell r="L260"/>
          <cell r="M260"/>
          <cell r="N260" t="str">
            <v>Matter #40041</v>
          </cell>
          <cell r="O260">
            <v>36525</v>
          </cell>
          <cell r="P260">
            <v>0</v>
          </cell>
          <cell r="Q260">
            <v>0</v>
          </cell>
          <cell r="R260">
            <v>8158.1</v>
          </cell>
          <cell r="S260">
            <v>153.37</v>
          </cell>
        </row>
        <row r="261">
          <cell r="E261" t="str">
            <v>UCU</v>
          </cell>
          <cell r="F261">
            <v>180</v>
          </cell>
          <cell r="G261">
            <v>401700</v>
          </cell>
          <cell r="H261">
            <v>1800</v>
          </cell>
          <cell r="I261">
            <v>4102</v>
          </cell>
          <cell r="J261">
            <v>999</v>
          </cell>
          <cell r="K261" t="str">
            <v>10008772</v>
          </cell>
          <cell r="L261" t="str">
            <v>ACT</v>
          </cell>
          <cell r="M261"/>
          <cell r="N261" t="str">
            <v>Matter #40042</v>
          </cell>
          <cell r="O261">
            <v>36525</v>
          </cell>
          <cell r="P261">
            <v>444</v>
          </cell>
          <cell r="Q261">
            <v>679.82</v>
          </cell>
          <cell r="R261">
            <v>28268</v>
          </cell>
          <cell r="S261">
            <v>1241.44</v>
          </cell>
        </row>
        <row r="262">
          <cell r="E262" t="str">
            <v>UCU</v>
          </cell>
          <cell r="F262">
            <v>180</v>
          </cell>
          <cell r="G262">
            <v>401700</v>
          </cell>
          <cell r="H262">
            <v>1800</v>
          </cell>
          <cell r="I262">
            <v>4102</v>
          </cell>
          <cell r="J262">
            <v>999</v>
          </cell>
          <cell r="K262" t="str">
            <v>10008765</v>
          </cell>
          <cell r="L262" t="str">
            <v>ACT</v>
          </cell>
          <cell r="M262"/>
          <cell r="N262" t="str">
            <v>Matter #40043</v>
          </cell>
          <cell r="O262">
            <v>36525</v>
          </cell>
          <cell r="P262">
            <v>3728</v>
          </cell>
          <cell r="Q262">
            <v>13.53</v>
          </cell>
          <cell r="R262">
            <v>8096</v>
          </cell>
          <cell r="S262">
            <v>133.97999999999999</v>
          </cell>
        </row>
        <row r="263">
          <cell r="E263" t="str">
            <v>UCU</v>
          </cell>
          <cell r="F263">
            <v>180</v>
          </cell>
          <cell r="G263">
            <v>401700</v>
          </cell>
          <cell r="H263">
            <v>1800</v>
          </cell>
          <cell r="I263">
            <v>4102</v>
          </cell>
          <cell r="J263">
            <v>999</v>
          </cell>
          <cell r="K263" t="str">
            <v>10008771</v>
          </cell>
          <cell r="L263" t="str">
            <v>ACT</v>
          </cell>
          <cell r="M263"/>
          <cell r="N263" t="str">
            <v>Matter #40044</v>
          </cell>
          <cell r="O263">
            <v>36525</v>
          </cell>
          <cell r="P263">
            <v>0</v>
          </cell>
          <cell r="Q263">
            <v>0</v>
          </cell>
          <cell r="R263">
            <v>336</v>
          </cell>
          <cell r="S263">
            <v>0</v>
          </cell>
        </row>
        <row r="264">
          <cell r="E264" t="str">
            <v>UCU</v>
          </cell>
          <cell r="F264">
            <v>180</v>
          </cell>
          <cell r="G264">
            <v>401700</v>
          </cell>
          <cell r="H264">
            <v>1800</v>
          </cell>
          <cell r="I264">
            <v>4102</v>
          </cell>
          <cell r="J264">
            <v>999</v>
          </cell>
          <cell r="K264" t="str">
            <v>10008518</v>
          </cell>
          <cell r="L264" t="str">
            <v>ACT</v>
          </cell>
          <cell r="M264"/>
          <cell r="N264" t="str">
            <v>Matter #40045</v>
          </cell>
          <cell r="O264">
            <v>36525</v>
          </cell>
          <cell r="P264">
            <v>4576.25</v>
          </cell>
          <cell r="Q264">
            <v>17.600000000000001</v>
          </cell>
          <cell r="R264">
            <v>5078.75</v>
          </cell>
          <cell r="S264">
            <v>23.37</v>
          </cell>
        </row>
        <row r="265">
          <cell r="E265" t="str">
            <v>UCU</v>
          </cell>
          <cell r="F265">
            <v>180</v>
          </cell>
          <cell r="G265">
            <v>401700</v>
          </cell>
          <cell r="H265">
            <v>1800</v>
          </cell>
          <cell r="I265">
            <v>4102</v>
          </cell>
          <cell r="J265">
            <v>999</v>
          </cell>
          <cell r="K265" t="str">
            <v>10008774</v>
          </cell>
          <cell r="L265" t="str">
            <v>ACT</v>
          </cell>
          <cell r="M265"/>
          <cell r="N265" t="str">
            <v>Matter #40046</v>
          </cell>
          <cell r="O265">
            <v>36525</v>
          </cell>
          <cell r="P265">
            <v>0</v>
          </cell>
          <cell r="Q265">
            <v>0</v>
          </cell>
          <cell r="R265">
            <v>1440</v>
          </cell>
          <cell r="S265">
            <v>31.37</v>
          </cell>
        </row>
        <row r="266">
          <cell r="E266" t="str">
            <v>UCU</v>
          </cell>
          <cell r="F266">
            <v>180</v>
          </cell>
          <cell r="G266">
            <v>401700</v>
          </cell>
          <cell r="H266">
            <v>1800</v>
          </cell>
          <cell r="I266">
            <v>4102</v>
          </cell>
          <cell r="J266">
            <v>999</v>
          </cell>
          <cell r="K266" t="str">
            <v>10008769</v>
          </cell>
          <cell r="L266" t="str">
            <v>ACT</v>
          </cell>
          <cell r="M266"/>
          <cell r="N266" t="str">
            <v>Matter #40048</v>
          </cell>
          <cell r="O266">
            <v>36525</v>
          </cell>
          <cell r="P266">
            <v>0</v>
          </cell>
          <cell r="Q266">
            <v>0</v>
          </cell>
          <cell r="R266">
            <v>144</v>
          </cell>
          <cell r="S266">
            <v>0</v>
          </cell>
        </row>
        <row r="267">
          <cell r="E267" t="str">
            <v>UCU</v>
          </cell>
          <cell r="F267">
            <v>180</v>
          </cell>
          <cell r="G267">
            <v>401700</v>
          </cell>
          <cell r="H267">
            <v>1800</v>
          </cell>
          <cell r="I267">
            <v>4102</v>
          </cell>
          <cell r="J267">
            <v>999</v>
          </cell>
          <cell r="K267" t="str">
            <v>10008770</v>
          </cell>
          <cell r="L267" t="str">
            <v>ACT</v>
          </cell>
          <cell r="M267"/>
          <cell r="N267" t="str">
            <v>Matter #40049</v>
          </cell>
          <cell r="O267">
            <v>36525</v>
          </cell>
          <cell r="P267">
            <v>4528</v>
          </cell>
          <cell r="Q267">
            <v>6.57</v>
          </cell>
          <cell r="R267">
            <v>4528</v>
          </cell>
          <cell r="S267">
            <v>6.57</v>
          </cell>
        </row>
        <row r="268">
          <cell r="E268" t="str">
            <v>UCU</v>
          </cell>
          <cell r="F268"/>
          <cell r="G268">
            <v>253999</v>
          </cell>
          <cell r="H268"/>
          <cell r="I268">
            <v>4210</v>
          </cell>
          <cell r="J268">
            <v>490</v>
          </cell>
          <cell r="K268"/>
          <cell r="L268"/>
          <cell r="M268"/>
          <cell r="N268" t="str">
            <v>Matter # 4040</v>
          </cell>
          <cell r="O268">
            <v>36525</v>
          </cell>
          <cell r="P268">
            <v>896.56</v>
          </cell>
          <cell r="Q268">
            <v>1944.6</v>
          </cell>
          <cell r="R268">
            <v>19987.86</v>
          </cell>
          <cell r="S268">
            <v>4233.9799999999996</v>
          </cell>
        </row>
        <row r="269">
          <cell r="E269" t="str">
            <v>UCU</v>
          </cell>
          <cell r="F269">
            <v>180</v>
          </cell>
          <cell r="G269">
            <v>401700</v>
          </cell>
          <cell r="H269">
            <v>1800</v>
          </cell>
          <cell r="I269">
            <v>4244</v>
          </cell>
          <cell r="J269">
            <v>999</v>
          </cell>
          <cell r="K269"/>
          <cell r="L269"/>
          <cell r="M269"/>
          <cell r="N269" t="str">
            <v>Matter # 4050</v>
          </cell>
          <cell r="O269">
            <v>36525</v>
          </cell>
          <cell r="P269">
            <v>351</v>
          </cell>
          <cell r="Q269">
            <v>125.4</v>
          </cell>
          <cell r="R269">
            <v>5798</v>
          </cell>
          <cell r="S269">
            <v>3594.47</v>
          </cell>
        </row>
        <row r="270">
          <cell r="E270" t="str">
            <v>UES</v>
          </cell>
          <cell r="F270">
            <v>180</v>
          </cell>
          <cell r="G270">
            <v>401700</v>
          </cell>
          <cell r="H270">
            <v>1800</v>
          </cell>
          <cell r="I270">
            <v>3058</v>
          </cell>
          <cell r="J270">
            <v>999</v>
          </cell>
          <cell r="K270"/>
          <cell r="L270"/>
          <cell r="M270"/>
          <cell r="N270" t="str">
            <v>Matter # 4100</v>
          </cell>
          <cell r="O270">
            <v>36525</v>
          </cell>
          <cell r="P270">
            <v>4602</v>
          </cell>
          <cell r="Q270">
            <v>97.77</v>
          </cell>
          <cell r="R270">
            <v>7631</v>
          </cell>
          <cell r="S270">
            <v>160.80000000000001</v>
          </cell>
        </row>
        <row r="271">
          <cell r="E271" t="str">
            <v>UES</v>
          </cell>
          <cell r="F271">
            <v>180</v>
          </cell>
          <cell r="G271">
            <v>401700</v>
          </cell>
          <cell r="H271">
            <v>1800</v>
          </cell>
          <cell r="I271">
            <v>3058</v>
          </cell>
          <cell r="J271">
            <v>999</v>
          </cell>
          <cell r="K271"/>
          <cell r="L271"/>
          <cell r="M271"/>
          <cell r="N271" t="str">
            <v>Matter # 4110</v>
          </cell>
          <cell r="O271">
            <v>36525</v>
          </cell>
          <cell r="P271">
            <v>298</v>
          </cell>
          <cell r="Q271">
            <v>6.73</v>
          </cell>
          <cell r="R271">
            <v>3396.5</v>
          </cell>
          <cell r="S271">
            <v>54.43</v>
          </cell>
        </row>
        <row r="272">
          <cell r="E272" t="str">
            <v>UES</v>
          </cell>
          <cell r="F272">
            <v>180</v>
          </cell>
          <cell r="G272">
            <v>401700</v>
          </cell>
          <cell r="H272">
            <v>1800</v>
          </cell>
          <cell r="I272">
            <v>3058</v>
          </cell>
          <cell r="J272">
            <v>999</v>
          </cell>
          <cell r="K272"/>
          <cell r="L272"/>
          <cell r="M272"/>
          <cell r="N272" t="str">
            <v>Matter # 4130</v>
          </cell>
          <cell r="O272">
            <v>36525</v>
          </cell>
          <cell r="P272">
            <v>0</v>
          </cell>
          <cell r="Q272">
            <v>0</v>
          </cell>
          <cell r="R272">
            <v>2639</v>
          </cell>
          <cell r="S272">
            <v>3.3</v>
          </cell>
        </row>
        <row r="273">
          <cell r="E273" t="str">
            <v>UES</v>
          </cell>
          <cell r="F273">
            <v>180</v>
          </cell>
          <cell r="G273">
            <v>401700</v>
          </cell>
          <cell r="H273">
            <v>1800</v>
          </cell>
          <cell r="I273">
            <v>3058</v>
          </cell>
          <cell r="J273">
            <v>999</v>
          </cell>
          <cell r="K273"/>
          <cell r="L273"/>
          <cell r="M273"/>
          <cell r="N273" t="str">
            <v>Matter # 4201</v>
          </cell>
          <cell r="O273">
            <v>36525</v>
          </cell>
          <cell r="P273">
            <v>9094.5</v>
          </cell>
          <cell r="Q273">
            <v>829.8</v>
          </cell>
          <cell r="R273">
            <v>98067.39</v>
          </cell>
          <cell r="S273">
            <v>14590.37</v>
          </cell>
        </row>
        <row r="274">
          <cell r="E274" t="str">
            <v>UES</v>
          </cell>
          <cell r="F274">
            <v>180</v>
          </cell>
          <cell r="G274">
            <v>401700</v>
          </cell>
          <cell r="H274">
            <v>1800</v>
          </cell>
          <cell r="I274">
            <v>3058</v>
          </cell>
          <cell r="J274">
            <v>999</v>
          </cell>
          <cell r="K274"/>
          <cell r="L274"/>
          <cell r="M274"/>
          <cell r="N274" t="str">
            <v>Matter #4210</v>
          </cell>
          <cell r="O274">
            <v>36525</v>
          </cell>
          <cell r="P274">
            <v>0</v>
          </cell>
          <cell r="Q274">
            <v>0</v>
          </cell>
          <cell r="R274">
            <v>156</v>
          </cell>
          <cell r="S274">
            <v>0</v>
          </cell>
        </row>
        <row r="275">
          <cell r="E275" t="str">
            <v>UES</v>
          </cell>
          <cell r="F275">
            <v>180</v>
          </cell>
          <cell r="G275">
            <v>401700</v>
          </cell>
          <cell r="H275">
            <v>1800</v>
          </cell>
          <cell r="I275">
            <v>3058</v>
          </cell>
          <cell r="J275">
            <v>999</v>
          </cell>
          <cell r="K275"/>
          <cell r="L275"/>
          <cell r="M275"/>
          <cell r="N275" t="str">
            <v>Matter # 4300</v>
          </cell>
          <cell r="O275">
            <v>36525</v>
          </cell>
          <cell r="P275">
            <v>0</v>
          </cell>
          <cell r="Q275">
            <v>0</v>
          </cell>
          <cell r="R275">
            <v>1248</v>
          </cell>
          <cell r="S275">
            <v>72.3</v>
          </cell>
        </row>
        <row r="276">
          <cell r="E276" t="str">
            <v>UCU</v>
          </cell>
          <cell r="F276">
            <v>180</v>
          </cell>
          <cell r="G276">
            <v>401700</v>
          </cell>
          <cell r="H276">
            <v>1800</v>
          </cell>
          <cell r="I276">
            <v>4100</v>
          </cell>
          <cell r="J276">
            <v>999</v>
          </cell>
          <cell r="K276"/>
          <cell r="L276"/>
          <cell r="M276"/>
          <cell r="N276" t="str">
            <v>Matter # 45</v>
          </cell>
          <cell r="O276">
            <v>36525</v>
          </cell>
          <cell r="P276">
            <v>2886</v>
          </cell>
          <cell r="Q276">
            <v>13.35</v>
          </cell>
          <cell r="R276">
            <v>54730</v>
          </cell>
          <cell r="S276">
            <v>3254.62</v>
          </cell>
        </row>
        <row r="277">
          <cell r="E277" t="str">
            <v>ENT</v>
          </cell>
          <cell r="F277">
            <v>180</v>
          </cell>
          <cell r="G277">
            <v>401700</v>
          </cell>
          <cell r="H277">
            <v>1800</v>
          </cell>
          <cell r="I277">
            <v>3500</v>
          </cell>
          <cell r="J277">
            <v>230</v>
          </cell>
          <cell r="K277"/>
          <cell r="L277"/>
          <cell r="M277"/>
          <cell r="N277" t="str">
            <v>Matter # 4900</v>
          </cell>
          <cell r="O277">
            <v>36525</v>
          </cell>
          <cell r="P277">
            <v>663</v>
          </cell>
          <cell r="Q277">
            <v>0</v>
          </cell>
          <cell r="R277">
            <v>1820</v>
          </cell>
          <cell r="S277">
            <v>50.11</v>
          </cell>
        </row>
        <row r="278">
          <cell r="E278" t="str">
            <v>UCU</v>
          </cell>
          <cell r="F278">
            <v>180</v>
          </cell>
          <cell r="G278">
            <v>401700</v>
          </cell>
          <cell r="H278">
            <v>1800</v>
          </cell>
          <cell r="I278">
            <v>4131</v>
          </cell>
          <cell r="J278">
            <v>999</v>
          </cell>
          <cell r="K278"/>
          <cell r="L278"/>
          <cell r="M278"/>
          <cell r="N278" t="str">
            <v>Matter # 50</v>
          </cell>
          <cell r="O278">
            <v>36525</v>
          </cell>
          <cell r="P278">
            <v>156</v>
          </cell>
          <cell r="Q278">
            <v>0</v>
          </cell>
          <cell r="R278">
            <v>2706</v>
          </cell>
          <cell r="S278">
            <v>0</v>
          </cell>
        </row>
        <row r="279">
          <cell r="E279" t="str">
            <v>GSS</v>
          </cell>
          <cell r="F279">
            <v>180</v>
          </cell>
          <cell r="G279">
            <v>401700</v>
          </cell>
          <cell r="H279">
            <v>1800</v>
          </cell>
          <cell r="I279">
            <v>2304</v>
          </cell>
          <cell r="J279">
            <v>998</v>
          </cell>
          <cell r="K279"/>
          <cell r="L279"/>
          <cell r="M279"/>
          <cell r="N279" t="str">
            <v>Matter # 5000</v>
          </cell>
          <cell r="O279">
            <v>36525</v>
          </cell>
          <cell r="P279">
            <v>0</v>
          </cell>
          <cell r="Q279">
            <v>0</v>
          </cell>
          <cell r="R279">
            <v>819</v>
          </cell>
          <cell r="S279">
            <v>17.399999999999999</v>
          </cell>
        </row>
        <row r="280">
          <cell r="E280" t="str">
            <v>PND</v>
          </cell>
          <cell r="F280">
            <v>180</v>
          </cell>
          <cell r="G280">
            <v>401700</v>
          </cell>
          <cell r="H280">
            <v>1800</v>
          </cell>
          <cell r="I280">
            <v>5227</v>
          </cell>
          <cell r="J280">
            <v>103</v>
          </cell>
          <cell r="K280"/>
          <cell r="L280"/>
          <cell r="M280"/>
          <cell r="N280" t="str">
            <v>Matter # 50003</v>
          </cell>
          <cell r="O280">
            <v>36525</v>
          </cell>
          <cell r="P280">
            <v>5888</v>
          </cell>
          <cell r="Q280">
            <v>891.36</v>
          </cell>
          <cell r="R280">
            <v>31648</v>
          </cell>
          <cell r="S280">
            <v>1479.83</v>
          </cell>
        </row>
        <row r="281">
          <cell r="E281" t="str">
            <v>WVD</v>
          </cell>
          <cell r="F281">
            <v>180</v>
          </cell>
          <cell r="G281">
            <v>401700</v>
          </cell>
          <cell r="H281">
            <v>1800</v>
          </cell>
          <cell r="I281">
            <v>5169</v>
          </cell>
          <cell r="J281">
            <v>103</v>
          </cell>
          <cell r="K281"/>
          <cell r="L281"/>
          <cell r="M281"/>
          <cell r="N281" t="str">
            <v>Matter # 50005</v>
          </cell>
          <cell r="O281">
            <v>36525</v>
          </cell>
          <cell r="P281">
            <v>0</v>
          </cell>
          <cell r="Q281">
            <v>0</v>
          </cell>
          <cell r="R281">
            <v>64</v>
          </cell>
          <cell r="S281">
            <v>0</v>
          </cell>
        </row>
        <row r="282">
          <cell r="E282" t="str">
            <v>UPL</v>
          </cell>
          <cell r="F282">
            <v>180</v>
          </cell>
          <cell r="G282">
            <v>401700</v>
          </cell>
          <cell r="H282">
            <v>1800</v>
          </cell>
          <cell r="I282">
            <v>5050</v>
          </cell>
          <cell r="J282">
            <v>999</v>
          </cell>
          <cell r="K282"/>
          <cell r="L282"/>
          <cell r="M282"/>
          <cell r="N282" t="str">
            <v>Matter # 50011</v>
          </cell>
          <cell r="O282">
            <v>36525</v>
          </cell>
          <cell r="P282">
            <v>48</v>
          </cell>
          <cell r="Q282">
            <v>0</v>
          </cell>
          <cell r="R282">
            <v>15876.5</v>
          </cell>
          <cell r="S282">
            <v>2442.58</v>
          </cell>
        </row>
        <row r="283">
          <cell r="E283" t="str">
            <v>AEC</v>
          </cell>
          <cell r="F283">
            <v>180</v>
          </cell>
          <cell r="G283">
            <v>401700</v>
          </cell>
          <cell r="H283">
            <v>1800</v>
          </cell>
          <cell r="I283">
            <v>7002</v>
          </cell>
          <cell r="J283">
            <v>999</v>
          </cell>
          <cell r="K283"/>
          <cell r="L283"/>
          <cell r="M283"/>
          <cell r="N283" t="str">
            <v>Matter # 50012</v>
          </cell>
          <cell r="O283">
            <v>36525</v>
          </cell>
          <cell r="P283">
            <v>0</v>
          </cell>
          <cell r="Q283">
            <v>0</v>
          </cell>
          <cell r="R283">
            <v>1106.45</v>
          </cell>
          <cell r="S283">
            <v>40.76</v>
          </cell>
        </row>
        <row r="284">
          <cell r="E284" t="str">
            <v>AEC</v>
          </cell>
          <cell r="F284">
            <v>180</v>
          </cell>
          <cell r="G284">
            <v>401700</v>
          </cell>
          <cell r="H284">
            <v>1800</v>
          </cell>
          <cell r="I284">
            <v>7002</v>
          </cell>
          <cell r="J284">
            <v>999</v>
          </cell>
          <cell r="K284"/>
          <cell r="L284"/>
          <cell r="M284"/>
          <cell r="N284" t="str">
            <v>Matter # 50013</v>
          </cell>
          <cell r="O284">
            <v>36525</v>
          </cell>
          <cell r="P284">
            <v>0</v>
          </cell>
          <cell r="Q284">
            <v>0</v>
          </cell>
          <cell r="R284">
            <v>336</v>
          </cell>
          <cell r="S284">
            <v>0</v>
          </cell>
        </row>
        <row r="285">
          <cell r="E285" t="str">
            <v>WKD</v>
          </cell>
          <cell r="F285"/>
          <cell r="G285">
            <v>228200</v>
          </cell>
          <cell r="H285"/>
          <cell r="I285">
            <v>6142</v>
          </cell>
          <cell r="J285"/>
          <cell r="K285"/>
          <cell r="L285"/>
          <cell r="M285"/>
          <cell r="N285" t="str">
            <v>Matter # 50025</v>
          </cell>
          <cell r="O285">
            <v>36525</v>
          </cell>
          <cell r="P285">
            <v>0</v>
          </cell>
          <cell r="Q285">
            <v>0</v>
          </cell>
          <cell r="R285">
            <v>688</v>
          </cell>
          <cell r="S285">
            <v>1.05</v>
          </cell>
        </row>
        <row r="286">
          <cell r="E286" t="str">
            <v>MPD</v>
          </cell>
          <cell r="F286">
            <v>180</v>
          </cell>
          <cell r="G286">
            <v>401700</v>
          </cell>
          <cell r="H286">
            <v>1800</v>
          </cell>
          <cell r="I286">
            <v>5131</v>
          </cell>
          <cell r="J286">
            <v>120</v>
          </cell>
          <cell r="K286"/>
          <cell r="L286"/>
          <cell r="M286"/>
          <cell r="N286" t="str">
            <v>Matter # 50026</v>
          </cell>
          <cell r="O286">
            <v>36525</v>
          </cell>
          <cell r="P286">
            <v>96</v>
          </cell>
          <cell r="Q286">
            <v>0</v>
          </cell>
          <cell r="R286">
            <v>1888</v>
          </cell>
          <cell r="S286">
            <v>25.45</v>
          </cell>
        </row>
        <row r="287">
          <cell r="E287" t="str">
            <v>UCG</v>
          </cell>
          <cell r="F287">
            <v>180</v>
          </cell>
          <cell r="G287">
            <v>401700</v>
          </cell>
          <cell r="H287">
            <v>1800</v>
          </cell>
          <cell r="I287">
            <v>1500</v>
          </cell>
          <cell r="J287">
            <v>999</v>
          </cell>
          <cell r="K287"/>
          <cell r="L287"/>
          <cell r="M287"/>
          <cell r="N287" t="str">
            <v>Matter # 50034</v>
          </cell>
          <cell r="O287">
            <v>36525</v>
          </cell>
          <cell r="P287">
            <v>0</v>
          </cell>
          <cell r="Q287">
            <v>0</v>
          </cell>
          <cell r="R287">
            <v>800</v>
          </cell>
          <cell r="S287">
            <v>2.66</v>
          </cell>
        </row>
        <row r="288">
          <cell r="E288" t="str">
            <v>AEC</v>
          </cell>
          <cell r="F288">
            <v>180</v>
          </cell>
          <cell r="G288">
            <v>401700</v>
          </cell>
          <cell r="H288">
            <v>1800</v>
          </cell>
          <cell r="I288">
            <v>7002</v>
          </cell>
          <cell r="J288">
            <v>999</v>
          </cell>
          <cell r="K288"/>
          <cell r="L288"/>
          <cell r="M288"/>
          <cell r="N288" t="str">
            <v>Matter # 50044</v>
          </cell>
          <cell r="O288">
            <v>36525</v>
          </cell>
          <cell r="P288">
            <v>11737.25</v>
          </cell>
          <cell r="Q288">
            <v>2552.77</v>
          </cell>
          <cell r="R288">
            <v>39428.75</v>
          </cell>
          <cell r="S288">
            <v>4752.83</v>
          </cell>
        </row>
        <row r="289">
          <cell r="E289" t="str">
            <v>AEC</v>
          </cell>
          <cell r="F289">
            <v>180</v>
          </cell>
          <cell r="G289">
            <v>401700</v>
          </cell>
          <cell r="H289">
            <v>1800</v>
          </cell>
          <cell r="I289">
            <v>7002</v>
          </cell>
          <cell r="J289">
            <v>999</v>
          </cell>
          <cell r="K289"/>
          <cell r="L289"/>
          <cell r="M289"/>
          <cell r="N289" t="str">
            <v>Matter # 50048</v>
          </cell>
          <cell r="O289">
            <v>36525</v>
          </cell>
          <cell r="P289">
            <v>0</v>
          </cell>
          <cell r="Q289">
            <v>0</v>
          </cell>
          <cell r="R289">
            <v>656</v>
          </cell>
          <cell r="S289">
            <v>0</v>
          </cell>
        </row>
        <row r="290">
          <cell r="E290" t="str">
            <v>MPD</v>
          </cell>
          <cell r="F290"/>
          <cell r="G290">
            <v>228202</v>
          </cell>
          <cell r="H290">
            <v>1800</v>
          </cell>
          <cell r="I290">
            <v>5901</v>
          </cell>
          <cell r="J290"/>
          <cell r="K290"/>
          <cell r="L290"/>
          <cell r="M290"/>
          <cell r="N290" t="str">
            <v>Matter # 50052</v>
          </cell>
          <cell r="O290">
            <v>36525</v>
          </cell>
          <cell r="P290">
            <v>0</v>
          </cell>
          <cell r="Q290">
            <v>0</v>
          </cell>
          <cell r="R290">
            <v>2127</v>
          </cell>
          <cell r="S290">
            <v>68</v>
          </cell>
        </row>
        <row r="291">
          <cell r="E291" t="str">
            <v>MPD</v>
          </cell>
          <cell r="F291"/>
          <cell r="G291">
            <v>228202</v>
          </cell>
          <cell r="H291">
            <v>1800</v>
          </cell>
          <cell r="I291">
            <v>5347</v>
          </cell>
          <cell r="J291"/>
          <cell r="K291"/>
          <cell r="L291"/>
          <cell r="M291"/>
          <cell r="N291" t="str">
            <v>Matter # 50056</v>
          </cell>
          <cell r="O291">
            <v>36525</v>
          </cell>
          <cell r="P291">
            <v>5.5</v>
          </cell>
          <cell r="Q291">
            <v>0</v>
          </cell>
          <cell r="R291">
            <v>3731.5</v>
          </cell>
          <cell r="S291">
            <v>178.9</v>
          </cell>
        </row>
        <row r="292">
          <cell r="E292" t="str">
            <v>UKI</v>
          </cell>
          <cell r="F292">
            <v>180</v>
          </cell>
          <cell r="G292">
            <v>401700</v>
          </cell>
          <cell r="H292">
            <v>1800</v>
          </cell>
          <cell r="I292">
            <v>9003</v>
          </cell>
          <cell r="J292">
            <v>999</v>
          </cell>
          <cell r="K292"/>
          <cell r="L292"/>
          <cell r="M292"/>
          <cell r="N292" t="str">
            <v>Matter # 50064</v>
          </cell>
          <cell r="O292">
            <v>36525</v>
          </cell>
          <cell r="P292">
            <v>0</v>
          </cell>
          <cell r="Q292">
            <v>0</v>
          </cell>
          <cell r="R292">
            <v>116533.57</v>
          </cell>
          <cell r="S292">
            <v>23534.93</v>
          </cell>
        </row>
        <row r="293">
          <cell r="E293" t="str">
            <v>AEC</v>
          </cell>
          <cell r="F293">
            <v>180</v>
          </cell>
          <cell r="G293">
            <v>401700</v>
          </cell>
          <cell r="H293">
            <v>1800</v>
          </cell>
          <cell r="I293">
            <v>7002</v>
          </cell>
          <cell r="J293">
            <v>999</v>
          </cell>
          <cell r="K293"/>
          <cell r="L293"/>
          <cell r="M293"/>
          <cell r="N293" t="str">
            <v>Matter # 50065</v>
          </cell>
          <cell r="O293">
            <v>36525</v>
          </cell>
          <cell r="P293">
            <v>1551.15</v>
          </cell>
          <cell r="Q293">
            <v>35.14</v>
          </cell>
          <cell r="R293">
            <v>24854.14</v>
          </cell>
          <cell r="S293">
            <v>1610.3</v>
          </cell>
        </row>
        <row r="294">
          <cell r="E294" t="str">
            <v>MPD</v>
          </cell>
          <cell r="F294"/>
          <cell r="G294">
            <v>228202</v>
          </cell>
          <cell r="H294">
            <v>1800</v>
          </cell>
          <cell r="I294">
            <v>5131</v>
          </cell>
          <cell r="J294"/>
          <cell r="K294"/>
          <cell r="L294"/>
          <cell r="M294"/>
          <cell r="N294" t="str">
            <v>Matter # 50075</v>
          </cell>
          <cell r="O294">
            <v>36525</v>
          </cell>
          <cell r="P294">
            <v>0</v>
          </cell>
          <cell r="Q294">
            <v>0</v>
          </cell>
          <cell r="R294">
            <v>2219.5</v>
          </cell>
          <cell r="S294">
            <v>40.65</v>
          </cell>
        </row>
        <row r="295">
          <cell r="E295" t="str">
            <v>MPD</v>
          </cell>
          <cell r="F295"/>
          <cell r="G295">
            <v>228202</v>
          </cell>
          <cell r="H295">
            <v>1800</v>
          </cell>
          <cell r="I295">
            <v>5131</v>
          </cell>
          <cell r="J295"/>
          <cell r="K295"/>
          <cell r="L295"/>
          <cell r="M295"/>
          <cell r="N295" t="str">
            <v>Matter # 50083</v>
          </cell>
          <cell r="O295">
            <v>36525</v>
          </cell>
          <cell r="P295">
            <v>0</v>
          </cell>
          <cell r="Q295">
            <v>0</v>
          </cell>
          <cell r="R295">
            <v>126.5</v>
          </cell>
          <cell r="S295">
            <v>0</v>
          </cell>
        </row>
        <row r="296">
          <cell r="E296" t="str">
            <v>PND</v>
          </cell>
          <cell r="F296"/>
          <cell r="G296">
            <v>186000</v>
          </cell>
          <cell r="H296"/>
          <cell r="I296">
            <v>5227</v>
          </cell>
          <cell r="J296">
            <v>103</v>
          </cell>
          <cell r="K296"/>
          <cell r="L296"/>
          <cell r="M296" t="str">
            <v>PI00003399</v>
          </cell>
          <cell r="N296" t="str">
            <v>Matter # 50095</v>
          </cell>
          <cell r="O296">
            <v>36525</v>
          </cell>
          <cell r="P296">
            <v>0</v>
          </cell>
          <cell r="Q296">
            <v>0</v>
          </cell>
          <cell r="R296">
            <v>176</v>
          </cell>
          <cell r="S296">
            <v>0</v>
          </cell>
        </row>
        <row r="297">
          <cell r="E297" t="str">
            <v>AEC</v>
          </cell>
          <cell r="F297">
            <v>180</v>
          </cell>
          <cell r="G297">
            <v>401700</v>
          </cell>
          <cell r="H297">
            <v>1800</v>
          </cell>
          <cell r="I297">
            <v>7002</v>
          </cell>
          <cell r="J297">
            <v>999</v>
          </cell>
          <cell r="K297"/>
          <cell r="L297"/>
          <cell r="M297"/>
          <cell r="N297" t="str">
            <v>Matter # 50098</v>
          </cell>
          <cell r="O297">
            <v>36525</v>
          </cell>
          <cell r="P297">
            <v>0</v>
          </cell>
          <cell r="Q297">
            <v>0</v>
          </cell>
          <cell r="R297">
            <v>1073</v>
          </cell>
          <cell r="S297">
            <v>65.459999999999994</v>
          </cell>
        </row>
        <row r="298">
          <cell r="E298" t="str">
            <v>MPG</v>
          </cell>
          <cell r="F298"/>
          <cell r="G298">
            <v>228202</v>
          </cell>
          <cell r="H298">
            <v>1800</v>
          </cell>
          <cell r="I298">
            <v>1003</v>
          </cell>
          <cell r="J298"/>
          <cell r="K298"/>
          <cell r="L298"/>
          <cell r="M298"/>
          <cell r="N298" t="str">
            <v>Matter # 50100</v>
          </cell>
          <cell r="O298">
            <v>36525</v>
          </cell>
          <cell r="P298">
            <v>1648</v>
          </cell>
          <cell r="Q298">
            <v>48.68</v>
          </cell>
          <cell r="R298">
            <v>25167.5</v>
          </cell>
          <cell r="S298">
            <v>360.57</v>
          </cell>
        </row>
        <row r="299">
          <cell r="E299" t="str">
            <v>AEC</v>
          </cell>
          <cell r="F299">
            <v>180</v>
          </cell>
          <cell r="G299">
            <v>401700</v>
          </cell>
          <cell r="H299">
            <v>1800</v>
          </cell>
          <cell r="I299">
            <v>7002</v>
          </cell>
          <cell r="J299">
            <v>999</v>
          </cell>
          <cell r="K299"/>
          <cell r="L299"/>
          <cell r="M299"/>
          <cell r="N299" t="str">
            <v>Matter # 50111</v>
          </cell>
          <cell r="O299">
            <v>36525</v>
          </cell>
          <cell r="P299">
            <v>1400</v>
          </cell>
          <cell r="Q299">
            <v>3370.52</v>
          </cell>
          <cell r="R299">
            <v>62087.5</v>
          </cell>
          <cell r="S299">
            <v>14133.67</v>
          </cell>
        </row>
        <row r="300">
          <cell r="E300" t="str">
            <v>WCD</v>
          </cell>
          <cell r="F300">
            <v>180</v>
          </cell>
          <cell r="G300">
            <v>401700</v>
          </cell>
          <cell r="H300">
            <v>1800</v>
          </cell>
          <cell r="I300">
            <v>5113</v>
          </cell>
          <cell r="J300">
            <v>120</v>
          </cell>
          <cell r="K300"/>
          <cell r="L300"/>
          <cell r="M300"/>
          <cell r="N300" t="str">
            <v>Matter # 50116</v>
          </cell>
          <cell r="O300">
            <v>36525</v>
          </cell>
          <cell r="P300">
            <v>0</v>
          </cell>
          <cell r="Q300">
            <v>0</v>
          </cell>
          <cell r="R300">
            <v>48</v>
          </cell>
          <cell r="S300">
            <v>0</v>
          </cell>
        </row>
        <row r="301">
          <cell r="E301" t="str">
            <v>PND</v>
          </cell>
          <cell r="F301"/>
          <cell r="G301">
            <v>228200</v>
          </cell>
          <cell r="H301"/>
          <cell r="I301">
            <v>5221</v>
          </cell>
          <cell r="J301"/>
          <cell r="K301"/>
          <cell r="L301"/>
          <cell r="M301"/>
          <cell r="N301" t="str">
            <v>Matter # 50125</v>
          </cell>
          <cell r="O301">
            <v>36525</v>
          </cell>
          <cell r="P301">
            <v>0</v>
          </cell>
          <cell r="Q301">
            <v>0</v>
          </cell>
          <cell r="R301">
            <v>288</v>
          </cell>
          <cell r="S301">
            <v>1139.45</v>
          </cell>
        </row>
        <row r="302">
          <cell r="E302" t="str">
            <v>MPD</v>
          </cell>
          <cell r="F302"/>
          <cell r="G302">
            <v>228202</v>
          </cell>
          <cell r="H302">
            <v>1800</v>
          </cell>
          <cell r="I302">
            <v>5131</v>
          </cell>
          <cell r="J302"/>
          <cell r="K302"/>
          <cell r="L302"/>
          <cell r="M302"/>
          <cell r="N302" t="str">
            <v>Matter # 50129</v>
          </cell>
          <cell r="O302">
            <v>36525</v>
          </cell>
          <cell r="P302">
            <v>0</v>
          </cell>
          <cell r="Q302">
            <v>0</v>
          </cell>
          <cell r="R302">
            <v>1519.5</v>
          </cell>
          <cell r="S302">
            <v>0</v>
          </cell>
        </row>
        <row r="303">
          <cell r="E303" t="str">
            <v>UED</v>
          </cell>
          <cell r="F303">
            <v>180</v>
          </cell>
          <cell r="G303">
            <v>401700</v>
          </cell>
          <cell r="H303">
            <v>1800</v>
          </cell>
          <cell r="I303">
            <v>6131</v>
          </cell>
          <cell r="J303">
            <v>999</v>
          </cell>
          <cell r="K303"/>
          <cell r="L303"/>
          <cell r="M303"/>
          <cell r="N303" t="str">
            <v>Matter # 50135</v>
          </cell>
          <cell r="O303">
            <v>36525</v>
          </cell>
          <cell r="P303">
            <v>0</v>
          </cell>
          <cell r="Q303">
            <v>0</v>
          </cell>
          <cell r="R303">
            <v>0</v>
          </cell>
          <cell r="S303">
            <v>3.75</v>
          </cell>
        </row>
        <row r="304">
          <cell r="E304" t="str">
            <v>PND</v>
          </cell>
          <cell r="F304">
            <v>180</v>
          </cell>
          <cell r="G304">
            <v>401700</v>
          </cell>
          <cell r="H304">
            <v>1800</v>
          </cell>
          <cell r="I304">
            <v>5227</v>
          </cell>
          <cell r="J304">
            <v>103</v>
          </cell>
          <cell r="K304"/>
          <cell r="L304"/>
          <cell r="M304"/>
          <cell r="N304" t="str">
            <v>Matter # 50137</v>
          </cell>
          <cell r="O304">
            <v>36525</v>
          </cell>
          <cell r="P304">
            <v>640</v>
          </cell>
          <cell r="Q304">
            <v>19.649999999999999</v>
          </cell>
          <cell r="R304">
            <v>48560</v>
          </cell>
          <cell r="S304">
            <v>670.27</v>
          </cell>
        </row>
        <row r="305">
          <cell r="E305" t="str">
            <v>GSS</v>
          </cell>
          <cell r="F305">
            <v>180</v>
          </cell>
          <cell r="G305">
            <v>401700</v>
          </cell>
          <cell r="H305">
            <v>1800</v>
          </cell>
          <cell r="I305">
            <v>2304</v>
          </cell>
          <cell r="J305">
            <v>998</v>
          </cell>
          <cell r="K305"/>
          <cell r="L305"/>
          <cell r="M305"/>
          <cell r="N305" t="str">
            <v>Matter # 50149</v>
          </cell>
          <cell r="O305">
            <v>36525</v>
          </cell>
          <cell r="P305">
            <v>3392</v>
          </cell>
          <cell r="Q305">
            <v>116.43</v>
          </cell>
          <cell r="R305">
            <v>23105</v>
          </cell>
          <cell r="S305">
            <v>12303.23</v>
          </cell>
        </row>
        <row r="306">
          <cell r="E306" t="str">
            <v>WCD</v>
          </cell>
          <cell r="F306">
            <v>180</v>
          </cell>
          <cell r="G306">
            <v>401700</v>
          </cell>
          <cell r="H306">
            <v>1800</v>
          </cell>
          <cell r="I306">
            <v>5113</v>
          </cell>
          <cell r="J306">
            <v>120</v>
          </cell>
          <cell r="K306"/>
          <cell r="L306"/>
          <cell r="M306"/>
          <cell r="N306" t="str">
            <v>Matter # 50152</v>
          </cell>
          <cell r="O306">
            <v>36525</v>
          </cell>
          <cell r="P306">
            <v>0</v>
          </cell>
          <cell r="Q306">
            <v>0</v>
          </cell>
          <cell r="R306">
            <v>10975.5</v>
          </cell>
          <cell r="S306">
            <v>2141.8000000000002</v>
          </cell>
        </row>
        <row r="307">
          <cell r="E307" t="str">
            <v>AEC</v>
          </cell>
          <cell r="F307">
            <v>180</v>
          </cell>
          <cell r="G307">
            <v>401700</v>
          </cell>
          <cell r="H307">
            <v>1800</v>
          </cell>
          <cell r="I307">
            <v>7002</v>
          </cell>
          <cell r="J307">
            <v>999</v>
          </cell>
          <cell r="K307"/>
          <cell r="L307"/>
          <cell r="M307"/>
          <cell r="N307" t="str">
            <v>Matter # 50154</v>
          </cell>
          <cell r="O307">
            <v>36525</v>
          </cell>
          <cell r="P307">
            <v>3580</v>
          </cell>
          <cell r="Q307">
            <v>158</v>
          </cell>
          <cell r="R307">
            <v>68438.5</v>
          </cell>
          <cell r="S307">
            <v>27593</v>
          </cell>
        </row>
        <row r="308">
          <cell r="E308" t="str">
            <v>PND</v>
          </cell>
          <cell r="F308"/>
          <cell r="G308">
            <v>228200</v>
          </cell>
          <cell r="H308"/>
          <cell r="I308">
            <v>5227</v>
          </cell>
          <cell r="J308"/>
          <cell r="K308"/>
          <cell r="L308"/>
          <cell r="M308"/>
          <cell r="N308" t="str">
            <v>Matter # 50155</v>
          </cell>
          <cell r="O308">
            <v>36525</v>
          </cell>
          <cell r="P308">
            <v>0</v>
          </cell>
          <cell r="Q308">
            <v>0</v>
          </cell>
          <cell r="R308">
            <v>176</v>
          </cell>
          <cell r="S308">
            <v>6.95</v>
          </cell>
        </row>
        <row r="309">
          <cell r="E309" t="str">
            <v>UES</v>
          </cell>
          <cell r="F309">
            <v>180</v>
          </cell>
          <cell r="G309">
            <v>401700</v>
          </cell>
          <cell r="H309">
            <v>1800</v>
          </cell>
          <cell r="I309">
            <v>3058</v>
          </cell>
          <cell r="J309">
            <v>999</v>
          </cell>
          <cell r="K309"/>
          <cell r="L309"/>
          <cell r="M309"/>
          <cell r="N309" t="str">
            <v>Matter # 50158</v>
          </cell>
          <cell r="O309">
            <v>36525</v>
          </cell>
          <cell r="P309">
            <v>1961</v>
          </cell>
          <cell r="Q309">
            <v>1837.95</v>
          </cell>
          <cell r="R309">
            <v>161683</v>
          </cell>
          <cell r="S309">
            <v>15665.84</v>
          </cell>
        </row>
        <row r="310">
          <cell r="E310" t="str">
            <v>STI</v>
          </cell>
          <cell r="F310">
            <v>180</v>
          </cell>
          <cell r="G310">
            <v>401700</v>
          </cell>
          <cell r="H310">
            <v>1800</v>
          </cell>
          <cell r="I310">
            <v>3301</v>
          </cell>
          <cell r="J310">
            <v>352</v>
          </cell>
          <cell r="K310"/>
          <cell r="L310"/>
          <cell r="M310"/>
          <cell r="N310" t="str">
            <v>Matter # 50159</v>
          </cell>
          <cell r="O310">
            <v>36525</v>
          </cell>
          <cell r="P310">
            <v>0</v>
          </cell>
          <cell r="Q310">
            <v>0</v>
          </cell>
          <cell r="R310">
            <v>26432</v>
          </cell>
          <cell r="S310">
            <v>2104.8200000000002</v>
          </cell>
        </row>
        <row r="311">
          <cell r="E311" t="str">
            <v>WCD</v>
          </cell>
          <cell r="F311">
            <v>180</v>
          </cell>
          <cell r="G311">
            <v>401700</v>
          </cell>
          <cell r="H311">
            <v>1800</v>
          </cell>
          <cell r="I311">
            <v>5113</v>
          </cell>
          <cell r="J311">
            <v>120</v>
          </cell>
          <cell r="K311"/>
          <cell r="L311"/>
          <cell r="M311"/>
          <cell r="N311" t="str">
            <v>Matter # 50168</v>
          </cell>
          <cell r="O311">
            <v>36525</v>
          </cell>
          <cell r="P311">
            <v>112</v>
          </cell>
          <cell r="Q311">
            <v>381.1</v>
          </cell>
          <cell r="R311">
            <v>3040</v>
          </cell>
          <cell r="S311">
            <v>392.2</v>
          </cell>
        </row>
        <row r="312">
          <cell r="E312" t="str">
            <v>PND</v>
          </cell>
          <cell r="F312">
            <v>180</v>
          </cell>
          <cell r="G312">
            <v>401700</v>
          </cell>
          <cell r="H312">
            <v>1800</v>
          </cell>
          <cell r="I312">
            <v>5221</v>
          </cell>
          <cell r="J312">
            <v>103</v>
          </cell>
          <cell r="K312"/>
          <cell r="L312"/>
          <cell r="M312"/>
          <cell r="N312" t="str">
            <v>Matter # 50172</v>
          </cell>
          <cell r="O312">
            <v>36525</v>
          </cell>
          <cell r="P312">
            <v>288</v>
          </cell>
          <cell r="Q312">
            <v>0.84</v>
          </cell>
          <cell r="R312">
            <v>4840.5</v>
          </cell>
          <cell r="S312">
            <v>129.69999999999999</v>
          </cell>
        </row>
        <row r="313">
          <cell r="E313" t="str">
            <v>MPD</v>
          </cell>
          <cell r="F313"/>
          <cell r="G313">
            <v>228202</v>
          </cell>
          <cell r="H313">
            <v>1800</v>
          </cell>
          <cell r="I313">
            <v>5131</v>
          </cell>
          <cell r="J313"/>
          <cell r="K313"/>
          <cell r="L313"/>
          <cell r="M313"/>
          <cell r="N313" t="str">
            <v>Matter # 50173</v>
          </cell>
          <cell r="O313">
            <v>36525</v>
          </cell>
          <cell r="P313">
            <v>0</v>
          </cell>
          <cell r="Q313">
            <v>0</v>
          </cell>
          <cell r="R313">
            <v>96</v>
          </cell>
          <cell r="S313">
            <v>0</v>
          </cell>
        </row>
        <row r="314">
          <cell r="E314" t="str">
            <v>PND</v>
          </cell>
          <cell r="F314">
            <v>180</v>
          </cell>
          <cell r="G314">
            <v>401700</v>
          </cell>
          <cell r="H314">
            <v>1800</v>
          </cell>
          <cell r="I314">
            <v>5227</v>
          </cell>
          <cell r="J314">
            <v>103</v>
          </cell>
          <cell r="K314"/>
          <cell r="L314"/>
          <cell r="M314"/>
          <cell r="N314" t="str">
            <v>Matter # 50178</v>
          </cell>
          <cell r="O314">
            <v>36525</v>
          </cell>
          <cell r="P314">
            <v>2320</v>
          </cell>
          <cell r="Q314">
            <v>102.49</v>
          </cell>
          <cell r="R314">
            <v>17952</v>
          </cell>
          <cell r="S314">
            <v>331.68</v>
          </cell>
        </row>
        <row r="315">
          <cell r="E315" t="str">
            <v>PND</v>
          </cell>
          <cell r="F315">
            <v>180</v>
          </cell>
          <cell r="G315">
            <v>401700</v>
          </cell>
          <cell r="H315">
            <v>1800</v>
          </cell>
          <cell r="I315">
            <v>5227</v>
          </cell>
          <cell r="J315">
            <v>103</v>
          </cell>
          <cell r="K315"/>
          <cell r="L315"/>
          <cell r="M315"/>
          <cell r="N315" t="str">
            <v>Matter # 50179</v>
          </cell>
          <cell r="O315">
            <v>36525</v>
          </cell>
          <cell r="P315">
            <v>656</v>
          </cell>
          <cell r="Q315">
            <v>0</v>
          </cell>
          <cell r="R315">
            <v>124384</v>
          </cell>
          <cell r="S315">
            <v>50520.76</v>
          </cell>
        </row>
        <row r="316">
          <cell r="E316" t="str">
            <v>PND</v>
          </cell>
          <cell r="F316"/>
          <cell r="G316">
            <v>228202</v>
          </cell>
          <cell r="H316">
            <v>1800</v>
          </cell>
          <cell r="I316">
            <v>5227</v>
          </cell>
          <cell r="J316"/>
          <cell r="K316"/>
          <cell r="L316"/>
          <cell r="M316"/>
          <cell r="N316" t="str">
            <v>Matter # 50180</v>
          </cell>
          <cell r="O316">
            <v>36525</v>
          </cell>
          <cell r="P316">
            <v>0</v>
          </cell>
          <cell r="Q316">
            <v>0</v>
          </cell>
          <cell r="R316">
            <v>253</v>
          </cell>
          <cell r="S316">
            <v>0</v>
          </cell>
        </row>
        <row r="317">
          <cell r="E317" t="str">
            <v>UES</v>
          </cell>
          <cell r="F317">
            <v>180</v>
          </cell>
          <cell r="G317">
            <v>401700</v>
          </cell>
          <cell r="H317">
            <v>1800</v>
          </cell>
          <cell r="I317">
            <v>3058</v>
          </cell>
          <cell r="J317">
            <v>999</v>
          </cell>
          <cell r="K317"/>
          <cell r="L317"/>
          <cell r="M317"/>
          <cell r="N317" t="str">
            <v>Matter # 50183</v>
          </cell>
          <cell r="O317">
            <v>36525</v>
          </cell>
          <cell r="P317">
            <v>13903</v>
          </cell>
          <cell r="Q317">
            <v>1263.5999999999999</v>
          </cell>
          <cell r="R317">
            <v>67327</v>
          </cell>
          <cell r="S317">
            <v>3880.46</v>
          </cell>
        </row>
        <row r="318">
          <cell r="E318" t="str">
            <v>UCU</v>
          </cell>
          <cell r="F318">
            <v>180</v>
          </cell>
          <cell r="G318">
            <v>401700</v>
          </cell>
          <cell r="H318">
            <v>1800</v>
          </cell>
          <cell r="I318">
            <v>4225</v>
          </cell>
          <cell r="J318">
            <v>999</v>
          </cell>
          <cell r="K318"/>
          <cell r="L318"/>
          <cell r="M318"/>
          <cell r="N318" t="str">
            <v>Matter # 50186</v>
          </cell>
          <cell r="O318">
            <v>36525</v>
          </cell>
          <cell r="P318">
            <v>0</v>
          </cell>
          <cell r="Q318">
            <v>0</v>
          </cell>
          <cell r="R318">
            <v>8419.5</v>
          </cell>
          <cell r="S318">
            <v>1722.92</v>
          </cell>
        </row>
        <row r="319">
          <cell r="E319" t="str">
            <v>UED</v>
          </cell>
          <cell r="F319">
            <v>180</v>
          </cell>
          <cell r="G319">
            <v>401700</v>
          </cell>
          <cell r="H319">
            <v>1800</v>
          </cell>
          <cell r="I319">
            <v>6131</v>
          </cell>
          <cell r="J319">
            <v>999</v>
          </cell>
          <cell r="K319"/>
          <cell r="L319"/>
          <cell r="M319"/>
          <cell r="N319" t="str">
            <v>Matter # 50187</v>
          </cell>
          <cell r="O319">
            <v>36525</v>
          </cell>
          <cell r="P319">
            <v>0</v>
          </cell>
          <cell r="Q319">
            <v>0</v>
          </cell>
          <cell r="R319">
            <v>0</v>
          </cell>
          <cell r="S319">
            <v>223</v>
          </cell>
        </row>
        <row r="320">
          <cell r="E320" t="str">
            <v>UCU</v>
          </cell>
          <cell r="F320">
            <v>180</v>
          </cell>
          <cell r="G320">
            <v>401700</v>
          </cell>
          <cell r="H320">
            <v>1800</v>
          </cell>
          <cell r="I320">
            <v>4223</v>
          </cell>
          <cell r="J320">
            <v>999</v>
          </cell>
          <cell r="K320"/>
          <cell r="L320"/>
          <cell r="M320"/>
          <cell r="N320" t="str">
            <v>Matter # 50192</v>
          </cell>
          <cell r="O320">
            <v>36525</v>
          </cell>
          <cell r="P320">
            <v>0</v>
          </cell>
          <cell r="Q320">
            <v>0</v>
          </cell>
          <cell r="R320">
            <v>1616</v>
          </cell>
          <cell r="S320">
            <v>12.8</v>
          </cell>
        </row>
        <row r="321">
          <cell r="E321" t="str">
            <v>MPD</v>
          </cell>
          <cell r="F321">
            <v>180</v>
          </cell>
          <cell r="G321">
            <v>401700</v>
          </cell>
          <cell r="H321">
            <v>1800</v>
          </cell>
          <cell r="I321">
            <v>5131</v>
          </cell>
          <cell r="J321">
            <v>120</v>
          </cell>
          <cell r="K321"/>
          <cell r="L321"/>
          <cell r="M321"/>
          <cell r="N321" t="str">
            <v>Matter # 50194</v>
          </cell>
          <cell r="O321">
            <v>36525</v>
          </cell>
          <cell r="P321">
            <v>0</v>
          </cell>
          <cell r="Q321">
            <v>0</v>
          </cell>
          <cell r="R321">
            <v>16</v>
          </cell>
          <cell r="S321">
            <v>0</v>
          </cell>
        </row>
        <row r="322">
          <cell r="E322" t="str">
            <v>MPD</v>
          </cell>
          <cell r="F322"/>
          <cell r="G322">
            <v>228202</v>
          </cell>
          <cell r="H322">
            <v>1800</v>
          </cell>
          <cell r="I322">
            <v>5131</v>
          </cell>
          <cell r="J322"/>
          <cell r="K322"/>
          <cell r="L322"/>
          <cell r="M322"/>
          <cell r="N322" t="str">
            <v>Matter # 50198</v>
          </cell>
          <cell r="O322">
            <v>36525</v>
          </cell>
          <cell r="P322">
            <v>0</v>
          </cell>
          <cell r="Q322">
            <v>0</v>
          </cell>
          <cell r="R322">
            <v>48</v>
          </cell>
          <cell r="S322">
            <v>0</v>
          </cell>
        </row>
        <row r="323">
          <cell r="E323" t="str">
            <v>MPD</v>
          </cell>
          <cell r="F323"/>
          <cell r="G323">
            <v>228202</v>
          </cell>
          <cell r="H323">
            <v>1800</v>
          </cell>
          <cell r="I323">
            <v>5131</v>
          </cell>
          <cell r="J323"/>
          <cell r="K323"/>
          <cell r="L323"/>
          <cell r="M323"/>
          <cell r="N323" t="str">
            <v>Matter # 50199</v>
          </cell>
          <cell r="O323">
            <v>36525</v>
          </cell>
          <cell r="P323">
            <v>237</v>
          </cell>
          <cell r="Q323">
            <v>0</v>
          </cell>
          <cell r="R323">
            <v>1935</v>
          </cell>
          <cell r="S323">
            <v>15.15</v>
          </cell>
        </row>
        <row r="324">
          <cell r="E324" t="str">
            <v>UES</v>
          </cell>
          <cell r="F324">
            <v>180</v>
          </cell>
          <cell r="G324">
            <v>401700</v>
          </cell>
          <cell r="H324">
            <v>1800</v>
          </cell>
          <cell r="I324">
            <v>3058</v>
          </cell>
          <cell r="J324">
            <v>999</v>
          </cell>
          <cell r="K324"/>
          <cell r="L324"/>
          <cell r="M324"/>
          <cell r="N324" t="str">
            <v>Matter # 50202</v>
          </cell>
          <cell r="O324">
            <v>36525</v>
          </cell>
          <cell r="P324">
            <v>0</v>
          </cell>
          <cell r="Q324">
            <v>0</v>
          </cell>
          <cell r="R324">
            <v>6094</v>
          </cell>
          <cell r="S324">
            <v>458.64</v>
          </cell>
        </row>
        <row r="325">
          <cell r="E325" t="str">
            <v>UCU</v>
          </cell>
          <cell r="F325"/>
          <cell r="G325">
            <v>228202</v>
          </cell>
          <cell r="H325">
            <v>1800</v>
          </cell>
          <cell r="I325">
            <v>4140</v>
          </cell>
          <cell r="J325"/>
          <cell r="K325"/>
          <cell r="L325"/>
          <cell r="M325"/>
          <cell r="N325" t="str">
            <v>Matter # 50203</v>
          </cell>
          <cell r="O325">
            <v>36525</v>
          </cell>
          <cell r="P325">
            <v>0</v>
          </cell>
          <cell r="Q325">
            <v>0</v>
          </cell>
          <cell r="R325">
            <v>104</v>
          </cell>
          <cell r="S325">
            <v>0</v>
          </cell>
        </row>
        <row r="326">
          <cell r="E326" t="str">
            <v>UED</v>
          </cell>
          <cell r="F326">
            <v>180</v>
          </cell>
          <cell r="G326">
            <v>401700</v>
          </cell>
          <cell r="H326">
            <v>1800</v>
          </cell>
          <cell r="I326">
            <v>6130</v>
          </cell>
          <cell r="J326">
            <v>999</v>
          </cell>
          <cell r="K326"/>
          <cell r="L326"/>
          <cell r="M326"/>
          <cell r="N326" t="str">
            <v>Matter # 50204</v>
          </cell>
          <cell r="O326">
            <v>36525</v>
          </cell>
          <cell r="P326">
            <v>16</v>
          </cell>
          <cell r="Q326">
            <v>0</v>
          </cell>
          <cell r="R326">
            <v>6032</v>
          </cell>
          <cell r="S326">
            <v>108.15</v>
          </cell>
        </row>
        <row r="327">
          <cell r="E327" t="str">
            <v>AEC</v>
          </cell>
          <cell r="F327">
            <v>180</v>
          </cell>
          <cell r="G327">
            <v>401700</v>
          </cell>
          <cell r="H327">
            <v>1800</v>
          </cell>
          <cell r="I327">
            <v>7002</v>
          </cell>
          <cell r="J327">
            <v>999</v>
          </cell>
          <cell r="K327"/>
          <cell r="L327"/>
          <cell r="M327"/>
          <cell r="N327" t="str">
            <v>Matter # 50205</v>
          </cell>
          <cell r="O327">
            <v>36525</v>
          </cell>
          <cell r="P327">
            <v>0</v>
          </cell>
          <cell r="Q327">
            <v>0</v>
          </cell>
          <cell r="R327">
            <v>64000</v>
          </cell>
          <cell r="S327">
            <v>4782.72</v>
          </cell>
        </row>
        <row r="328">
          <cell r="E328" t="str">
            <v>PND</v>
          </cell>
          <cell r="F328"/>
          <cell r="G328">
            <v>228202</v>
          </cell>
          <cell r="H328">
            <v>1800</v>
          </cell>
          <cell r="I328">
            <v>5192</v>
          </cell>
          <cell r="J328"/>
          <cell r="K328"/>
          <cell r="L328"/>
          <cell r="M328"/>
          <cell r="N328" t="str">
            <v>Matter # 50208</v>
          </cell>
          <cell r="O328">
            <v>36525</v>
          </cell>
          <cell r="P328">
            <v>0</v>
          </cell>
          <cell r="Q328">
            <v>0</v>
          </cell>
          <cell r="R328">
            <v>64</v>
          </cell>
          <cell r="S328">
            <v>0</v>
          </cell>
        </row>
        <row r="329">
          <cell r="E329" t="str">
            <v>MPD</v>
          </cell>
          <cell r="F329"/>
          <cell r="G329">
            <v>228202</v>
          </cell>
          <cell r="H329">
            <v>1800</v>
          </cell>
          <cell r="I329">
            <v>5131</v>
          </cell>
          <cell r="J329"/>
          <cell r="K329"/>
          <cell r="L329"/>
          <cell r="M329"/>
          <cell r="N329" t="str">
            <v>Matter # 50209</v>
          </cell>
          <cell r="O329">
            <v>36525</v>
          </cell>
          <cell r="P329">
            <v>0</v>
          </cell>
          <cell r="Q329">
            <v>0</v>
          </cell>
          <cell r="R329">
            <v>2288</v>
          </cell>
          <cell r="S329">
            <v>16</v>
          </cell>
        </row>
        <row r="330">
          <cell r="E330" t="str">
            <v>MPD</v>
          </cell>
          <cell r="F330">
            <v>180</v>
          </cell>
          <cell r="G330">
            <v>401700</v>
          </cell>
          <cell r="H330">
            <v>1800</v>
          </cell>
          <cell r="I330">
            <v>5131</v>
          </cell>
          <cell r="J330">
            <v>120</v>
          </cell>
          <cell r="K330"/>
          <cell r="L330"/>
          <cell r="M330"/>
          <cell r="N330" t="str">
            <v>Matter # 50210</v>
          </cell>
          <cell r="O330">
            <v>36525</v>
          </cell>
          <cell r="P330">
            <v>0</v>
          </cell>
          <cell r="Q330">
            <v>0</v>
          </cell>
          <cell r="R330">
            <v>4000</v>
          </cell>
          <cell r="S330">
            <v>331.69</v>
          </cell>
        </row>
        <row r="331">
          <cell r="E331" t="str">
            <v>UES</v>
          </cell>
          <cell r="F331">
            <v>180</v>
          </cell>
          <cell r="G331">
            <v>401700</v>
          </cell>
          <cell r="H331">
            <v>1800</v>
          </cell>
          <cell r="I331">
            <v>3058</v>
          </cell>
          <cell r="J331">
            <v>999</v>
          </cell>
          <cell r="K331"/>
          <cell r="L331"/>
          <cell r="M331"/>
          <cell r="N331" t="str">
            <v>Matter # 50213</v>
          </cell>
          <cell r="O331">
            <v>36525</v>
          </cell>
          <cell r="P331">
            <v>0</v>
          </cell>
          <cell r="Q331">
            <v>0</v>
          </cell>
          <cell r="R331">
            <v>3248</v>
          </cell>
          <cell r="S331">
            <v>117</v>
          </cell>
        </row>
        <row r="332">
          <cell r="E332" t="str">
            <v>WKD</v>
          </cell>
          <cell r="F332"/>
          <cell r="G332">
            <v>228202</v>
          </cell>
          <cell r="H332">
            <v>1800</v>
          </cell>
          <cell r="I332">
            <v>5811</v>
          </cell>
          <cell r="J332"/>
          <cell r="K332"/>
          <cell r="L332"/>
          <cell r="M332"/>
          <cell r="N332" t="str">
            <v>Matter # 50214</v>
          </cell>
          <cell r="O332">
            <v>36525</v>
          </cell>
          <cell r="P332">
            <v>0</v>
          </cell>
          <cell r="Q332">
            <v>0</v>
          </cell>
          <cell r="R332">
            <v>70</v>
          </cell>
          <cell r="S332">
            <v>0</v>
          </cell>
        </row>
        <row r="333">
          <cell r="E333" t="str">
            <v>MPD</v>
          </cell>
          <cell r="F333">
            <v>180</v>
          </cell>
          <cell r="G333">
            <v>401700</v>
          </cell>
          <cell r="H333">
            <v>1800</v>
          </cell>
          <cell r="I333">
            <v>5131</v>
          </cell>
          <cell r="J333">
            <v>120</v>
          </cell>
          <cell r="K333"/>
          <cell r="L333"/>
          <cell r="M333"/>
          <cell r="N333" t="str">
            <v>Matter # 50217</v>
          </cell>
          <cell r="O333">
            <v>36525</v>
          </cell>
          <cell r="P333">
            <v>14560</v>
          </cell>
          <cell r="Q333">
            <v>945.12</v>
          </cell>
          <cell r="R333">
            <v>46416</v>
          </cell>
          <cell r="S333">
            <v>2784.27</v>
          </cell>
        </row>
        <row r="334">
          <cell r="E334" t="str">
            <v>UES</v>
          </cell>
          <cell r="F334">
            <v>180</v>
          </cell>
          <cell r="G334">
            <v>401700</v>
          </cell>
          <cell r="H334">
            <v>1800</v>
          </cell>
          <cell r="I334">
            <v>3058</v>
          </cell>
          <cell r="J334">
            <v>999</v>
          </cell>
          <cell r="K334"/>
          <cell r="L334"/>
          <cell r="M334"/>
          <cell r="N334" t="str">
            <v>Matter # 50219</v>
          </cell>
          <cell r="O334">
            <v>36525</v>
          </cell>
          <cell r="P334">
            <v>0</v>
          </cell>
          <cell r="Q334">
            <v>0</v>
          </cell>
          <cell r="R334">
            <v>160</v>
          </cell>
          <cell r="S334">
            <v>836.15</v>
          </cell>
        </row>
        <row r="335">
          <cell r="E335" t="str">
            <v>PND</v>
          </cell>
          <cell r="F335"/>
          <cell r="G335">
            <v>228202</v>
          </cell>
          <cell r="H335">
            <v>1800</v>
          </cell>
          <cell r="I335">
            <v>5191</v>
          </cell>
          <cell r="J335"/>
          <cell r="K335"/>
          <cell r="L335"/>
          <cell r="M335"/>
          <cell r="N335" t="str">
            <v>Matter # 50223</v>
          </cell>
          <cell r="O335">
            <v>36525</v>
          </cell>
          <cell r="P335">
            <v>27.5</v>
          </cell>
          <cell r="Q335">
            <v>0</v>
          </cell>
          <cell r="R335">
            <v>2428</v>
          </cell>
          <cell r="S335">
            <v>69.89</v>
          </cell>
        </row>
        <row r="336">
          <cell r="E336" t="str">
            <v>PND</v>
          </cell>
          <cell r="F336">
            <v>180</v>
          </cell>
          <cell r="G336">
            <v>401700</v>
          </cell>
          <cell r="H336">
            <v>1800</v>
          </cell>
          <cell r="I336">
            <v>5221</v>
          </cell>
          <cell r="J336">
            <v>103</v>
          </cell>
          <cell r="K336"/>
          <cell r="L336"/>
          <cell r="M336"/>
          <cell r="N336" t="str">
            <v>Matter # 50226</v>
          </cell>
          <cell r="O336">
            <v>36525</v>
          </cell>
          <cell r="P336">
            <v>0</v>
          </cell>
          <cell r="Q336">
            <v>0</v>
          </cell>
          <cell r="R336">
            <v>48</v>
          </cell>
          <cell r="S336">
            <v>23.75</v>
          </cell>
        </row>
        <row r="337">
          <cell r="E337" t="str">
            <v>WCD</v>
          </cell>
          <cell r="F337"/>
          <cell r="G337">
            <v>228202</v>
          </cell>
          <cell r="H337">
            <v>1800</v>
          </cell>
          <cell r="I337">
            <v>5113</v>
          </cell>
          <cell r="J337"/>
          <cell r="K337"/>
          <cell r="L337"/>
          <cell r="M337"/>
          <cell r="N337" t="str">
            <v>Matter # 50227</v>
          </cell>
          <cell r="O337">
            <v>36525</v>
          </cell>
          <cell r="P337">
            <v>0</v>
          </cell>
          <cell r="Q337">
            <v>0</v>
          </cell>
          <cell r="R337">
            <v>1275</v>
          </cell>
          <cell r="S337">
            <v>7.57</v>
          </cell>
        </row>
        <row r="338">
          <cell r="E338" t="str">
            <v>UCU</v>
          </cell>
          <cell r="F338">
            <v>180</v>
          </cell>
          <cell r="G338">
            <v>401700</v>
          </cell>
          <cell r="H338">
            <v>1800</v>
          </cell>
          <cell r="I338">
            <v>4223</v>
          </cell>
          <cell r="J338">
            <v>999</v>
          </cell>
          <cell r="K338"/>
          <cell r="L338"/>
          <cell r="M338"/>
          <cell r="N338" t="str">
            <v>Matter # 50228</v>
          </cell>
          <cell r="O338">
            <v>36525</v>
          </cell>
          <cell r="P338">
            <v>0</v>
          </cell>
          <cell r="Q338">
            <v>0</v>
          </cell>
          <cell r="R338">
            <v>80</v>
          </cell>
          <cell r="S338">
            <v>0</v>
          </cell>
        </row>
        <row r="339">
          <cell r="E339" t="str">
            <v>PND</v>
          </cell>
          <cell r="F339"/>
          <cell r="G339">
            <v>228202</v>
          </cell>
          <cell r="H339">
            <v>1800</v>
          </cell>
          <cell r="I339">
            <v>5192</v>
          </cell>
          <cell r="J339"/>
          <cell r="K339"/>
          <cell r="L339"/>
          <cell r="M339"/>
          <cell r="N339" t="str">
            <v>Matter # 50229</v>
          </cell>
          <cell r="O339">
            <v>36525</v>
          </cell>
          <cell r="P339">
            <v>1366</v>
          </cell>
          <cell r="Q339">
            <v>32.5</v>
          </cell>
          <cell r="R339">
            <v>12038.5</v>
          </cell>
          <cell r="S339">
            <v>613.11</v>
          </cell>
        </row>
        <row r="340">
          <cell r="E340" t="str">
            <v>UCU</v>
          </cell>
          <cell r="F340">
            <v>180</v>
          </cell>
          <cell r="G340">
            <v>401700</v>
          </cell>
          <cell r="H340">
            <v>1800</v>
          </cell>
          <cell r="I340">
            <v>4100</v>
          </cell>
          <cell r="J340">
            <v>999</v>
          </cell>
          <cell r="K340"/>
          <cell r="L340"/>
          <cell r="M340"/>
          <cell r="N340" t="str">
            <v>Matter # 50235</v>
          </cell>
          <cell r="O340">
            <v>36525</v>
          </cell>
          <cell r="P340">
            <v>0</v>
          </cell>
          <cell r="Q340">
            <v>0</v>
          </cell>
          <cell r="R340">
            <v>80400</v>
          </cell>
          <cell r="S340">
            <v>66815.58</v>
          </cell>
        </row>
        <row r="341">
          <cell r="E341" t="str">
            <v>UCU</v>
          </cell>
          <cell r="F341">
            <v>180</v>
          </cell>
          <cell r="G341">
            <v>401700</v>
          </cell>
          <cell r="H341">
            <v>1800</v>
          </cell>
          <cell r="I341">
            <v>4030</v>
          </cell>
          <cell r="J341">
            <v>999</v>
          </cell>
          <cell r="K341"/>
          <cell r="L341"/>
          <cell r="M341"/>
          <cell r="N341" t="str">
            <v>Matter # 50236</v>
          </cell>
          <cell r="O341">
            <v>36525</v>
          </cell>
          <cell r="P341">
            <v>0</v>
          </cell>
          <cell r="Q341">
            <v>0</v>
          </cell>
          <cell r="R341">
            <v>544</v>
          </cell>
          <cell r="S341">
            <v>11106.64</v>
          </cell>
        </row>
        <row r="342">
          <cell r="E342" t="str">
            <v>MPD</v>
          </cell>
          <cell r="F342">
            <v>180</v>
          </cell>
          <cell r="G342">
            <v>401700</v>
          </cell>
          <cell r="H342">
            <v>1800</v>
          </cell>
          <cell r="I342">
            <v>5131</v>
          </cell>
          <cell r="J342">
            <v>120</v>
          </cell>
          <cell r="K342"/>
          <cell r="L342"/>
          <cell r="M342"/>
          <cell r="N342" t="str">
            <v>Matter # 50237</v>
          </cell>
          <cell r="O342">
            <v>36525</v>
          </cell>
          <cell r="P342">
            <v>0</v>
          </cell>
          <cell r="Q342">
            <v>0</v>
          </cell>
          <cell r="R342">
            <v>32</v>
          </cell>
          <cell r="S342">
            <v>0</v>
          </cell>
        </row>
        <row r="343">
          <cell r="E343" t="str">
            <v>MPD</v>
          </cell>
          <cell r="F343">
            <v>180</v>
          </cell>
          <cell r="G343">
            <v>401700</v>
          </cell>
          <cell r="H343">
            <v>1800</v>
          </cell>
          <cell r="I343">
            <v>5131</v>
          </cell>
          <cell r="J343">
            <v>120</v>
          </cell>
          <cell r="K343"/>
          <cell r="L343"/>
          <cell r="M343"/>
          <cell r="N343" t="str">
            <v>Matter # 50238</v>
          </cell>
          <cell r="O343">
            <v>36525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E344" t="str">
            <v>STI</v>
          </cell>
          <cell r="F344"/>
          <cell r="G344">
            <v>228202</v>
          </cell>
          <cell r="H344">
            <v>1800</v>
          </cell>
          <cell r="I344">
            <v>3306</v>
          </cell>
          <cell r="J344"/>
          <cell r="K344"/>
          <cell r="L344"/>
          <cell r="M344"/>
          <cell r="N344" t="str">
            <v>Matter # 50239</v>
          </cell>
          <cell r="O344">
            <v>36525</v>
          </cell>
          <cell r="P344">
            <v>754</v>
          </cell>
          <cell r="Q344">
            <v>0</v>
          </cell>
          <cell r="R344">
            <v>4561.5</v>
          </cell>
          <cell r="S344">
            <v>28.1</v>
          </cell>
        </row>
        <row r="345">
          <cell r="E345" t="str">
            <v>STI</v>
          </cell>
          <cell r="F345"/>
          <cell r="G345">
            <v>228202</v>
          </cell>
          <cell r="H345">
            <v>1800</v>
          </cell>
          <cell r="I345">
            <v>3306</v>
          </cell>
          <cell r="J345"/>
          <cell r="K345"/>
          <cell r="L345"/>
          <cell r="M345"/>
          <cell r="N345" t="str">
            <v>Matter # 50240</v>
          </cell>
          <cell r="O345">
            <v>36525</v>
          </cell>
          <cell r="P345">
            <v>0</v>
          </cell>
          <cell r="Q345">
            <v>0</v>
          </cell>
          <cell r="R345">
            <v>3093.5</v>
          </cell>
          <cell r="S345">
            <v>30.31</v>
          </cell>
        </row>
        <row r="346">
          <cell r="E346" t="str">
            <v>WVD</v>
          </cell>
          <cell r="F346">
            <v>180</v>
          </cell>
          <cell r="G346">
            <v>401700</v>
          </cell>
          <cell r="H346">
            <v>1800</v>
          </cell>
          <cell r="I346">
            <v>5469</v>
          </cell>
          <cell r="J346">
            <v>103</v>
          </cell>
          <cell r="K346"/>
          <cell r="L346"/>
          <cell r="M346"/>
          <cell r="N346" t="str">
            <v>Matter # 50241</v>
          </cell>
          <cell r="O346">
            <v>36525</v>
          </cell>
          <cell r="P346">
            <v>1727</v>
          </cell>
          <cell r="Q346">
            <v>95.85</v>
          </cell>
          <cell r="R346">
            <v>15584.5</v>
          </cell>
          <cell r="S346">
            <v>1566.96</v>
          </cell>
        </row>
        <row r="347">
          <cell r="E347" t="str">
            <v>WVD</v>
          </cell>
          <cell r="F347">
            <v>180</v>
          </cell>
          <cell r="G347">
            <v>401700</v>
          </cell>
          <cell r="H347">
            <v>1800</v>
          </cell>
          <cell r="I347">
            <v>5920</v>
          </cell>
          <cell r="J347">
            <v>103</v>
          </cell>
          <cell r="K347"/>
          <cell r="L347"/>
          <cell r="M347"/>
          <cell r="N347" t="str">
            <v>Matter # 50243</v>
          </cell>
          <cell r="O347">
            <v>36525</v>
          </cell>
          <cell r="P347">
            <v>0</v>
          </cell>
          <cell r="Q347">
            <v>0</v>
          </cell>
          <cell r="R347">
            <v>1047</v>
          </cell>
          <cell r="S347">
            <v>3.52</v>
          </cell>
        </row>
        <row r="348">
          <cell r="E348" t="str">
            <v>WCD</v>
          </cell>
          <cell r="F348"/>
          <cell r="G348">
            <v>228202</v>
          </cell>
          <cell r="H348">
            <v>1800</v>
          </cell>
          <cell r="I348">
            <v>5113</v>
          </cell>
          <cell r="J348"/>
          <cell r="K348"/>
          <cell r="L348"/>
          <cell r="M348"/>
          <cell r="N348" t="str">
            <v>Matter # 50244</v>
          </cell>
          <cell r="O348">
            <v>36525</v>
          </cell>
          <cell r="P348">
            <v>0</v>
          </cell>
          <cell r="Q348">
            <v>0</v>
          </cell>
          <cell r="R348">
            <v>208</v>
          </cell>
          <cell r="S348">
            <v>0</v>
          </cell>
        </row>
        <row r="349">
          <cell r="E349" t="str">
            <v>PND</v>
          </cell>
          <cell r="F349"/>
          <cell r="G349">
            <v>228202</v>
          </cell>
          <cell r="H349">
            <v>1800</v>
          </cell>
          <cell r="I349">
            <v>5192</v>
          </cell>
          <cell r="J349"/>
          <cell r="K349"/>
          <cell r="L349"/>
          <cell r="M349"/>
          <cell r="N349" t="str">
            <v>Matter # 50245</v>
          </cell>
          <cell r="O349">
            <v>36525</v>
          </cell>
          <cell r="P349">
            <v>772</v>
          </cell>
          <cell r="Q349">
            <v>21.23</v>
          </cell>
          <cell r="R349">
            <v>4275</v>
          </cell>
          <cell r="S349">
            <v>83.81</v>
          </cell>
        </row>
        <row r="350">
          <cell r="E350" t="str">
            <v>STI</v>
          </cell>
          <cell r="F350">
            <v>180</v>
          </cell>
          <cell r="G350">
            <v>401700</v>
          </cell>
          <cell r="H350">
            <v>1800</v>
          </cell>
          <cell r="I350">
            <v>3301</v>
          </cell>
          <cell r="J350">
            <v>352</v>
          </cell>
          <cell r="K350"/>
          <cell r="L350"/>
          <cell r="M350"/>
          <cell r="N350" t="str">
            <v>Matter # 50246</v>
          </cell>
          <cell r="O350">
            <v>36525</v>
          </cell>
          <cell r="P350">
            <v>0</v>
          </cell>
          <cell r="Q350">
            <v>0</v>
          </cell>
          <cell r="R350">
            <v>3438.5</v>
          </cell>
          <cell r="S350">
            <v>483.68</v>
          </cell>
        </row>
        <row r="351">
          <cell r="E351" t="str">
            <v>MPD</v>
          </cell>
          <cell r="F351"/>
          <cell r="G351">
            <v>228202</v>
          </cell>
          <cell r="H351">
            <v>1800</v>
          </cell>
          <cell r="I351">
            <v>5890</v>
          </cell>
          <cell r="J351"/>
          <cell r="K351"/>
          <cell r="L351"/>
          <cell r="M351"/>
          <cell r="N351" t="str">
            <v>Matter # 50250</v>
          </cell>
          <cell r="O351">
            <v>36525</v>
          </cell>
          <cell r="P351">
            <v>0</v>
          </cell>
          <cell r="Q351">
            <v>0</v>
          </cell>
          <cell r="R351">
            <v>288</v>
          </cell>
          <cell r="S351">
            <v>0</v>
          </cell>
        </row>
        <row r="352">
          <cell r="E352" t="str">
            <v>MPD</v>
          </cell>
          <cell r="F352"/>
          <cell r="G352">
            <v>228202</v>
          </cell>
          <cell r="H352">
            <v>1800</v>
          </cell>
          <cell r="I352">
            <v>5346</v>
          </cell>
          <cell r="J352"/>
          <cell r="K352"/>
          <cell r="L352"/>
          <cell r="M352"/>
          <cell r="N352" t="str">
            <v>Matter # 50252</v>
          </cell>
          <cell r="O352">
            <v>36525</v>
          </cell>
          <cell r="P352">
            <v>28.5</v>
          </cell>
          <cell r="Q352">
            <v>0</v>
          </cell>
          <cell r="R352">
            <v>1373.5</v>
          </cell>
          <cell r="S352">
            <v>19.399999999999999</v>
          </cell>
        </row>
        <row r="353">
          <cell r="E353" t="str">
            <v>WKG</v>
          </cell>
          <cell r="F353">
            <v>180</v>
          </cell>
          <cell r="G353">
            <v>401700</v>
          </cell>
          <cell r="H353">
            <v>1800</v>
          </cell>
          <cell r="I353">
            <v>1024</v>
          </cell>
          <cell r="J353">
            <v>123</v>
          </cell>
          <cell r="K353"/>
          <cell r="L353"/>
          <cell r="M353"/>
          <cell r="N353" t="str">
            <v>Matter # 50256</v>
          </cell>
          <cell r="O353">
            <v>36525</v>
          </cell>
          <cell r="P353">
            <v>2176</v>
          </cell>
          <cell r="Q353">
            <v>0</v>
          </cell>
          <cell r="R353">
            <v>39311.5</v>
          </cell>
          <cell r="S353">
            <v>3451.34</v>
          </cell>
        </row>
        <row r="354">
          <cell r="E354" t="str">
            <v>MPG</v>
          </cell>
          <cell r="F354">
            <v>180</v>
          </cell>
          <cell r="G354">
            <v>401700</v>
          </cell>
          <cell r="H354">
            <v>1800</v>
          </cell>
          <cell r="I354">
            <v>1003</v>
          </cell>
          <cell r="J354">
            <v>123</v>
          </cell>
          <cell r="K354"/>
          <cell r="L354"/>
          <cell r="M354"/>
          <cell r="N354" t="str">
            <v>Matter # 50257</v>
          </cell>
          <cell r="O354">
            <v>36525</v>
          </cell>
          <cell r="P354">
            <v>352</v>
          </cell>
          <cell r="Q354">
            <v>0</v>
          </cell>
          <cell r="R354">
            <v>6864</v>
          </cell>
          <cell r="S354">
            <v>22.25</v>
          </cell>
        </row>
        <row r="355">
          <cell r="E355" t="str">
            <v>UES</v>
          </cell>
          <cell r="F355">
            <v>180</v>
          </cell>
          <cell r="G355">
            <v>401700</v>
          </cell>
          <cell r="H355">
            <v>1800</v>
          </cell>
          <cell r="I355">
            <v>3058</v>
          </cell>
          <cell r="J355">
            <v>123</v>
          </cell>
          <cell r="K355"/>
          <cell r="L355"/>
          <cell r="M355"/>
          <cell r="N355" t="str">
            <v>Matter # 50258</v>
          </cell>
          <cell r="O355">
            <v>36525</v>
          </cell>
          <cell r="P355">
            <v>0</v>
          </cell>
          <cell r="Q355">
            <v>0</v>
          </cell>
          <cell r="R355">
            <v>2224</v>
          </cell>
          <cell r="S355">
            <v>35.29</v>
          </cell>
        </row>
        <row r="356">
          <cell r="E356" t="str">
            <v>PND</v>
          </cell>
          <cell r="F356">
            <v>180</v>
          </cell>
          <cell r="G356">
            <v>401700</v>
          </cell>
          <cell r="H356">
            <v>1800</v>
          </cell>
          <cell r="I356">
            <v>5398</v>
          </cell>
          <cell r="J356">
            <v>103</v>
          </cell>
          <cell r="K356"/>
          <cell r="L356"/>
          <cell r="M356"/>
          <cell r="N356" t="str">
            <v>Matter # 50260</v>
          </cell>
          <cell r="O356">
            <v>36525</v>
          </cell>
          <cell r="P356">
            <v>160</v>
          </cell>
          <cell r="Q356">
            <v>0</v>
          </cell>
          <cell r="R356">
            <v>2144</v>
          </cell>
          <cell r="S356">
            <v>2.1</v>
          </cell>
        </row>
        <row r="357">
          <cell r="E357" t="str">
            <v>MPG</v>
          </cell>
          <cell r="F357"/>
          <cell r="G357">
            <v>228202</v>
          </cell>
          <cell r="H357">
            <v>1800</v>
          </cell>
          <cell r="I357">
            <v>1023</v>
          </cell>
          <cell r="J357"/>
          <cell r="K357"/>
          <cell r="L357"/>
          <cell r="M357"/>
          <cell r="N357" t="str">
            <v>Matter # 50261</v>
          </cell>
          <cell r="O357">
            <v>36525</v>
          </cell>
          <cell r="P357">
            <v>0</v>
          </cell>
          <cell r="Q357">
            <v>0</v>
          </cell>
          <cell r="R357">
            <v>792.5</v>
          </cell>
          <cell r="S357">
            <v>69.400000000000006</v>
          </cell>
        </row>
        <row r="358">
          <cell r="E358" t="str">
            <v>MPD</v>
          </cell>
          <cell r="F358"/>
          <cell r="G358">
            <v>228202</v>
          </cell>
          <cell r="H358">
            <v>1800</v>
          </cell>
          <cell r="I358">
            <v>5334</v>
          </cell>
          <cell r="J358"/>
          <cell r="K358"/>
          <cell r="L358"/>
          <cell r="M358"/>
          <cell r="N358" t="str">
            <v>Matter # 50262</v>
          </cell>
          <cell r="O358">
            <v>36525</v>
          </cell>
          <cell r="P358">
            <v>0</v>
          </cell>
          <cell r="Q358">
            <v>0</v>
          </cell>
          <cell r="R358">
            <v>409.5</v>
          </cell>
          <cell r="S358">
            <v>0</v>
          </cell>
        </row>
        <row r="359">
          <cell r="E359" t="str">
            <v>PND</v>
          </cell>
          <cell r="F359"/>
          <cell r="G359">
            <v>228202</v>
          </cell>
          <cell r="H359">
            <v>1800</v>
          </cell>
          <cell r="I359">
            <v>5795</v>
          </cell>
          <cell r="J359"/>
          <cell r="K359"/>
          <cell r="L359"/>
          <cell r="M359"/>
          <cell r="N359" t="str">
            <v>Matter # 50265</v>
          </cell>
          <cell r="O359">
            <v>36525</v>
          </cell>
          <cell r="P359">
            <v>0</v>
          </cell>
          <cell r="Q359">
            <v>0</v>
          </cell>
          <cell r="R359">
            <v>619</v>
          </cell>
          <cell r="S359">
            <v>1.56</v>
          </cell>
        </row>
        <row r="360">
          <cell r="E360" t="str">
            <v>AEC</v>
          </cell>
          <cell r="F360">
            <v>180</v>
          </cell>
          <cell r="G360">
            <v>401700</v>
          </cell>
          <cell r="H360">
            <v>1800</v>
          </cell>
          <cell r="I360">
            <v>7002</v>
          </cell>
          <cell r="J360">
            <v>999</v>
          </cell>
          <cell r="K360"/>
          <cell r="L360"/>
          <cell r="M360"/>
          <cell r="N360" t="str">
            <v>Matter # 50266</v>
          </cell>
          <cell r="O360">
            <v>36525</v>
          </cell>
          <cell r="P360">
            <v>50</v>
          </cell>
          <cell r="Q360">
            <v>0</v>
          </cell>
          <cell r="R360">
            <v>3772</v>
          </cell>
          <cell r="S360">
            <v>139.62</v>
          </cell>
        </row>
        <row r="361">
          <cell r="E361" t="str">
            <v>AEC</v>
          </cell>
          <cell r="F361">
            <v>180</v>
          </cell>
          <cell r="G361">
            <v>401700</v>
          </cell>
          <cell r="H361">
            <v>1800</v>
          </cell>
          <cell r="I361">
            <v>7002</v>
          </cell>
          <cell r="J361">
            <v>999</v>
          </cell>
          <cell r="K361"/>
          <cell r="L361"/>
          <cell r="M361"/>
          <cell r="N361" t="str">
            <v>Matter # 50268</v>
          </cell>
          <cell r="O361">
            <v>36525</v>
          </cell>
          <cell r="P361">
            <v>0</v>
          </cell>
          <cell r="Q361">
            <v>0</v>
          </cell>
          <cell r="R361">
            <v>272</v>
          </cell>
          <cell r="S361">
            <v>0</v>
          </cell>
        </row>
        <row r="362">
          <cell r="E362" t="str">
            <v>UED</v>
          </cell>
          <cell r="F362"/>
          <cell r="G362">
            <v>228202</v>
          </cell>
          <cell r="H362">
            <v>1800</v>
          </cell>
          <cell r="I362">
            <v>5701</v>
          </cell>
          <cell r="J362"/>
          <cell r="K362"/>
          <cell r="L362"/>
          <cell r="M362"/>
          <cell r="N362" t="str">
            <v>Matter # 50269</v>
          </cell>
          <cell r="O362">
            <v>36525</v>
          </cell>
          <cell r="P362">
            <v>0</v>
          </cell>
          <cell r="Q362">
            <v>0</v>
          </cell>
          <cell r="R362">
            <v>3376</v>
          </cell>
          <cell r="S362">
            <v>157.09</v>
          </cell>
        </row>
        <row r="363">
          <cell r="E363" t="str">
            <v>WKD</v>
          </cell>
          <cell r="F363">
            <v>180</v>
          </cell>
          <cell r="G363">
            <v>401700</v>
          </cell>
          <cell r="H363">
            <v>1800</v>
          </cell>
          <cell r="I363">
            <v>6142</v>
          </cell>
          <cell r="J363">
            <v>999</v>
          </cell>
          <cell r="K363"/>
          <cell r="L363"/>
          <cell r="M363"/>
          <cell r="N363" t="str">
            <v>Matter # 50270</v>
          </cell>
          <cell r="O363">
            <v>36525</v>
          </cell>
          <cell r="P363">
            <v>0</v>
          </cell>
          <cell r="Q363">
            <v>0</v>
          </cell>
          <cell r="R363">
            <v>10789.75</v>
          </cell>
          <cell r="S363">
            <v>784.15</v>
          </cell>
        </row>
        <row r="364">
          <cell r="E364" t="str">
            <v>UCU</v>
          </cell>
          <cell r="F364">
            <v>180</v>
          </cell>
          <cell r="G364">
            <v>401700</v>
          </cell>
          <cell r="H364">
            <v>1800</v>
          </cell>
          <cell r="I364">
            <v>4223</v>
          </cell>
          <cell r="J364">
            <v>999</v>
          </cell>
          <cell r="K364"/>
          <cell r="L364"/>
          <cell r="M364"/>
          <cell r="N364" t="str">
            <v>Matter # 50271</v>
          </cell>
          <cell r="O364">
            <v>36525</v>
          </cell>
          <cell r="P364">
            <v>368</v>
          </cell>
          <cell r="Q364">
            <v>149.46</v>
          </cell>
          <cell r="R364">
            <v>18688</v>
          </cell>
          <cell r="S364">
            <v>576.19000000000005</v>
          </cell>
        </row>
        <row r="365">
          <cell r="E365" t="str">
            <v>MPD</v>
          </cell>
          <cell r="F365">
            <v>476</v>
          </cell>
          <cell r="G365">
            <v>107000</v>
          </cell>
          <cell r="H365">
            <v>1800</v>
          </cell>
          <cell r="I365">
            <v>5140</v>
          </cell>
          <cell r="J365">
            <v>122</v>
          </cell>
          <cell r="K365" t="str">
            <v>10000476</v>
          </cell>
          <cell r="L365" t="str">
            <v>ACT</v>
          </cell>
          <cell r="M365"/>
          <cell r="N365" t="str">
            <v>Matter # 50272</v>
          </cell>
          <cell r="O365">
            <v>36525</v>
          </cell>
          <cell r="P365">
            <v>0</v>
          </cell>
          <cell r="Q365">
            <v>0</v>
          </cell>
          <cell r="R365">
            <v>37664</v>
          </cell>
          <cell r="S365">
            <v>2367.04</v>
          </cell>
        </row>
        <row r="366">
          <cell r="E366" t="str">
            <v>AEC</v>
          </cell>
          <cell r="F366">
            <v>180</v>
          </cell>
          <cell r="G366">
            <v>401700</v>
          </cell>
          <cell r="H366">
            <v>1800</v>
          </cell>
          <cell r="I366">
            <v>7002</v>
          </cell>
          <cell r="J366">
            <v>999</v>
          </cell>
          <cell r="K366"/>
          <cell r="L366"/>
          <cell r="M366"/>
          <cell r="N366" t="str">
            <v>Matter # 50273</v>
          </cell>
          <cell r="O366">
            <v>36525</v>
          </cell>
          <cell r="P366">
            <v>0</v>
          </cell>
          <cell r="Q366">
            <v>0</v>
          </cell>
          <cell r="R366">
            <v>48</v>
          </cell>
          <cell r="S366">
            <v>-22.7</v>
          </cell>
        </row>
        <row r="367">
          <cell r="E367" t="str">
            <v>STI</v>
          </cell>
          <cell r="F367"/>
          <cell r="G367">
            <v>228202</v>
          </cell>
          <cell r="H367">
            <v>1800</v>
          </cell>
          <cell r="I367">
            <v>3310</v>
          </cell>
          <cell r="J367"/>
          <cell r="K367"/>
          <cell r="L367"/>
          <cell r="M367"/>
          <cell r="N367" t="str">
            <v>Matter # 50275</v>
          </cell>
          <cell r="O367">
            <v>36525</v>
          </cell>
          <cell r="P367">
            <v>324</v>
          </cell>
          <cell r="Q367">
            <v>0</v>
          </cell>
          <cell r="R367">
            <v>1127.5</v>
          </cell>
          <cell r="S367">
            <v>16.420000000000002</v>
          </cell>
        </row>
        <row r="368">
          <cell r="E368" t="str">
            <v>WKD</v>
          </cell>
          <cell r="F368"/>
          <cell r="G368">
            <v>228202</v>
          </cell>
          <cell r="H368">
            <v>1800</v>
          </cell>
          <cell r="I368">
            <v>5371</v>
          </cell>
          <cell r="J368"/>
          <cell r="K368"/>
          <cell r="L368"/>
          <cell r="M368"/>
          <cell r="N368" t="str">
            <v>Matter # 50276</v>
          </cell>
          <cell r="O368">
            <v>36525</v>
          </cell>
          <cell r="P368">
            <v>0</v>
          </cell>
          <cell r="Q368">
            <v>0</v>
          </cell>
          <cell r="R368">
            <v>0</v>
          </cell>
          <cell r="S368">
            <v>21.42</v>
          </cell>
        </row>
        <row r="369">
          <cell r="E369" t="str">
            <v>UCU</v>
          </cell>
          <cell r="F369">
            <v>180</v>
          </cell>
          <cell r="G369">
            <v>401700</v>
          </cell>
          <cell r="H369">
            <v>1800</v>
          </cell>
          <cell r="I369">
            <v>4223</v>
          </cell>
          <cell r="J369">
            <v>999</v>
          </cell>
          <cell r="K369"/>
          <cell r="L369"/>
          <cell r="M369"/>
          <cell r="N369" t="str">
            <v>Matter # 50277</v>
          </cell>
          <cell r="O369">
            <v>36525</v>
          </cell>
          <cell r="P369">
            <v>160</v>
          </cell>
          <cell r="Q369">
            <v>0</v>
          </cell>
          <cell r="R369">
            <v>16510.5</v>
          </cell>
          <cell r="S369">
            <v>1299.22</v>
          </cell>
        </row>
        <row r="370">
          <cell r="E370" t="str">
            <v>UCU</v>
          </cell>
          <cell r="F370">
            <v>180</v>
          </cell>
          <cell r="G370">
            <v>401700</v>
          </cell>
          <cell r="H370">
            <v>1800</v>
          </cell>
          <cell r="I370">
            <v>4100</v>
          </cell>
          <cell r="J370">
            <v>999</v>
          </cell>
          <cell r="K370"/>
          <cell r="L370"/>
          <cell r="M370"/>
          <cell r="N370" t="str">
            <v>Matter # 50278</v>
          </cell>
          <cell r="O370">
            <v>36525</v>
          </cell>
          <cell r="P370">
            <v>266</v>
          </cell>
          <cell r="Q370">
            <v>14.6</v>
          </cell>
          <cell r="R370">
            <v>41373.089999999997</v>
          </cell>
          <cell r="S370">
            <v>1131.81</v>
          </cell>
        </row>
        <row r="371">
          <cell r="E371" t="str">
            <v>MPG</v>
          </cell>
          <cell r="F371">
            <v>202</v>
          </cell>
          <cell r="G371">
            <v>401700</v>
          </cell>
          <cell r="H371">
            <v>1800</v>
          </cell>
          <cell r="I371">
            <v>1003</v>
          </cell>
          <cell r="J371">
            <v>123</v>
          </cell>
          <cell r="K371"/>
          <cell r="L371"/>
          <cell r="M371"/>
          <cell r="N371" t="str">
            <v>Matter # 50279</v>
          </cell>
          <cell r="O371">
            <v>36525</v>
          </cell>
          <cell r="P371">
            <v>0</v>
          </cell>
          <cell r="Q371">
            <v>0</v>
          </cell>
          <cell r="R371">
            <v>3696</v>
          </cell>
          <cell r="S371">
            <v>205.98</v>
          </cell>
        </row>
        <row r="372">
          <cell r="E372" t="str">
            <v>MPD</v>
          </cell>
          <cell r="F372"/>
          <cell r="G372">
            <v>228200</v>
          </cell>
          <cell r="H372"/>
          <cell r="I372">
            <v>6140</v>
          </cell>
          <cell r="J372"/>
          <cell r="K372"/>
          <cell r="L372"/>
          <cell r="M372"/>
          <cell r="N372" t="str">
            <v>Matter #50280</v>
          </cell>
          <cell r="O372">
            <v>36525</v>
          </cell>
          <cell r="P372">
            <v>0</v>
          </cell>
          <cell r="Q372">
            <v>0</v>
          </cell>
          <cell r="R372">
            <v>8816</v>
          </cell>
          <cell r="S372">
            <v>160.63</v>
          </cell>
        </row>
        <row r="373">
          <cell r="E373" t="str">
            <v>PND</v>
          </cell>
          <cell r="F373"/>
          <cell r="G373">
            <v>228202</v>
          </cell>
          <cell r="H373">
            <v>1800</v>
          </cell>
          <cell r="I373">
            <v>5387</v>
          </cell>
          <cell r="J373"/>
          <cell r="K373"/>
          <cell r="L373"/>
          <cell r="M373"/>
          <cell r="N373" t="str">
            <v>Matter #50281</v>
          </cell>
          <cell r="O373">
            <v>36525</v>
          </cell>
          <cell r="P373">
            <v>0</v>
          </cell>
          <cell r="Q373">
            <v>0</v>
          </cell>
          <cell r="R373">
            <v>96</v>
          </cell>
          <cell r="S373">
            <v>0</v>
          </cell>
        </row>
        <row r="374">
          <cell r="E374" t="str">
            <v>UCU</v>
          </cell>
          <cell r="F374">
            <v>180</v>
          </cell>
          <cell r="G374">
            <v>401700</v>
          </cell>
          <cell r="H374">
            <v>1800</v>
          </cell>
          <cell r="I374">
            <v>4223</v>
          </cell>
          <cell r="J374">
            <v>999</v>
          </cell>
          <cell r="K374"/>
          <cell r="L374"/>
          <cell r="M374"/>
          <cell r="N374" t="str">
            <v>Matter #50282</v>
          </cell>
          <cell r="O374">
            <v>36525</v>
          </cell>
          <cell r="P374">
            <v>-1144</v>
          </cell>
          <cell r="Q374">
            <v>23.25</v>
          </cell>
          <cell r="R374">
            <v>11736</v>
          </cell>
          <cell r="S374">
            <v>416.53</v>
          </cell>
        </row>
        <row r="375">
          <cell r="E375" t="str">
            <v>MPD</v>
          </cell>
          <cell r="F375">
            <v>180</v>
          </cell>
          <cell r="G375">
            <v>401700</v>
          </cell>
          <cell r="H375">
            <v>1800</v>
          </cell>
          <cell r="I375">
            <v>5131</v>
          </cell>
          <cell r="J375">
            <v>120</v>
          </cell>
          <cell r="K375"/>
          <cell r="L375"/>
          <cell r="M375"/>
          <cell r="N375" t="str">
            <v>Matter #50283</v>
          </cell>
          <cell r="O375">
            <v>36525</v>
          </cell>
          <cell r="P375">
            <v>0</v>
          </cell>
          <cell r="Q375">
            <v>0</v>
          </cell>
          <cell r="R375">
            <v>9696</v>
          </cell>
          <cell r="S375">
            <v>131.12</v>
          </cell>
        </row>
        <row r="376">
          <cell r="E376" t="str">
            <v>STI</v>
          </cell>
          <cell r="F376"/>
          <cell r="G376">
            <v>228202</v>
          </cell>
          <cell r="H376">
            <v>1800</v>
          </cell>
          <cell r="I376">
            <v>3321</v>
          </cell>
          <cell r="J376"/>
          <cell r="K376"/>
          <cell r="L376"/>
          <cell r="M376"/>
          <cell r="N376" t="str">
            <v>Matter #50284</v>
          </cell>
          <cell r="O376">
            <v>36525</v>
          </cell>
          <cell r="P376">
            <v>48</v>
          </cell>
          <cell r="Q376">
            <v>0</v>
          </cell>
          <cell r="R376">
            <v>18720</v>
          </cell>
          <cell r="S376">
            <v>618.16999999999996</v>
          </cell>
        </row>
        <row r="377">
          <cell r="E377" t="str">
            <v>MGD</v>
          </cell>
          <cell r="F377">
            <v>544</v>
          </cell>
          <cell r="G377">
            <v>402000</v>
          </cell>
          <cell r="H377">
            <v>1800</v>
          </cell>
          <cell r="I377">
            <v>5430</v>
          </cell>
          <cell r="J377">
            <v>103</v>
          </cell>
          <cell r="K377"/>
          <cell r="L377"/>
          <cell r="M377"/>
          <cell r="N377" t="str">
            <v>Matter #50285</v>
          </cell>
          <cell r="O377">
            <v>36525</v>
          </cell>
          <cell r="P377">
            <v>1955</v>
          </cell>
          <cell r="Q377">
            <v>82.87</v>
          </cell>
          <cell r="R377">
            <v>6986</v>
          </cell>
          <cell r="S377">
            <v>447.8</v>
          </cell>
        </row>
        <row r="378">
          <cell r="E378" t="str">
            <v>AEM</v>
          </cell>
          <cell r="F378">
            <v>180</v>
          </cell>
          <cell r="G378">
            <v>401700</v>
          </cell>
          <cell r="H378">
            <v>1800</v>
          </cell>
          <cell r="I378">
            <v>7000</v>
          </cell>
          <cell r="J378">
            <v>999</v>
          </cell>
          <cell r="K378"/>
          <cell r="L378"/>
          <cell r="M378"/>
          <cell r="N378" t="str">
            <v>Matter #50286</v>
          </cell>
          <cell r="O378">
            <v>36525</v>
          </cell>
          <cell r="P378">
            <v>48</v>
          </cell>
          <cell r="Q378">
            <v>0</v>
          </cell>
          <cell r="R378">
            <v>5792</v>
          </cell>
          <cell r="S378">
            <v>543.82000000000005</v>
          </cell>
        </row>
        <row r="379">
          <cell r="E379" t="str">
            <v>AEC</v>
          </cell>
          <cell r="F379">
            <v>180</v>
          </cell>
          <cell r="G379">
            <v>401700</v>
          </cell>
          <cell r="H379">
            <v>1800</v>
          </cell>
          <cell r="I379">
            <v>7002</v>
          </cell>
          <cell r="J379">
            <v>999</v>
          </cell>
          <cell r="K379"/>
          <cell r="L379"/>
          <cell r="M379"/>
          <cell r="N379" t="str">
            <v>Matter #50287</v>
          </cell>
          <cell r="O379">
            <v>36525</v>
          </cell>
          <cell r="P379">
            <v>1834.75</v>
          </cell>
          <cell r="Q379">
            <v>236.78</v>
          </cell>
          <cell r="R379">
            <v>9386.75</v>
          </cell>
          <cell r="S379">
            <v>651.52</v>
          </cell>
        </row>
        <row r="380">
          <cell r="E380" t="str">
            <v>UCU</v>
          </cell>
          <cell r="F380">
            <v>180</v>
          </cell>
          <cell r="G380">
            <v>401700</v>
          </cell>
          <cell r="H380">
            <v>1800</v>
          </cell>
          <cell r="I380">
            <v>4223</v>
          </cell>
          <cell r="J380">
            <v>999</v>
          </cell>
          <cell r="K380"/>
          <cell r="L380"/>
          <cell r="M380"/>
          <cell r="N380" t="str">
            <v>Matter #50288</v>
          </cell>
          <cell r="O380">
            <v>36525</v>
          </cell>
          <cell r="P380">
            <v>0</v>
          </cell>
          <cell r="Q380">
            <v>0</v>
          </cell>
          <cell r="R380">
            <v>10176</v>
          </cell>
          <cell r="S380">
            <v>332.93</v>
          </cell>
        </row>
        <row r="381">
          <cell r="E381" t="str">
            <v>MPG</v>
          </cell>
          <cell r="F381"/>
          <cell r="G381">
            <v>228202</v>
          </cell>
          <cell r="H381">
            <v>1800</v>
          </cell>
          <cell r="I381">
            <v>1003</v>
          </cell>
          <cell r="J381"/>
          <cell r="K381"/>
          <cell r="L381"/>
          <cell r="M381"/>
          <cell r="N381" t="str">
            <v>Matter #50289</v>
          </cell>
          <cell r="O381">
            <v>36525</v>
          </cell>
          <cell r="P381">
            <v>0</v>
          </cell>
          <cell r="Q381">
            <v>0</v>
          </cell>
          <cell r="R381">
            <v>1120</v>
          </cell>
          <cell r="S381">
            <v>0</v>
          </cell>
        </row>
        <row r="382">
          <cell r="E382" t="str">
            <v>WCD</v>
          </cell>
          <cell r="F382"/>
          <cell r="G382">
            <v>228203</v>
          </cell>
          <cell r="H382"/>
          <cell r="I382">
            <v>6141</v>
          </cell>
          <cell r="J382"/>
          <cell r="K382"/>
          <cell r="L382"/>
          <cell r="M382"/>
          <cell r="N382" t="str">
            <v>Matter #50290</v>
          </cell>
          <cell r="O382">
            <v>36525</v>
          </cell>
          <cell r="P382">
            <v>912</v>
          </cell>
          <cell r="Q382">
            <v>413.05</v>
          </cell>
          <cell r="R382">
            <v>10192</v>
          </cell>
          <cell r="S382">
            <v>591.42999999999995</v>
          </cell>
        </row>
        <row r="383">
          <cell r="E383" t="str">
            <v>UED</v>
          </cell>
          <cell r="F383"/>
          <cell r="G383">
            <v>228202</v>
          </cell>
          <cell r="H383">
            <v>1800</v>
          </cell>
          <cell r="I383">
            <v>5716</v>
          </cell>
          <cell r="J383"/>
          <cell r="K383"/>
          <cell r="L383"/>
          <cell r="M383"/>
          <cell r="N383" t="str">
            <v>Matter #50291</v>
          </cell>
          <cell r="O383">
            <v>36525</v>
          </cell>
          <cell r="P383">
            <v>0</v>
          </cell>
          <cell r="Q383">
            <v>0</v>
          </cell>
          <cell r="R383">
            <v>1584</v>
          </cell>
          <cell r="S383">
            <v>2.7</v>
          </cell>
        </row>
        <row r="384">
          <cell r="E384" t="str">
            <v>UPS</v>
          </cell>
          <cell r="F384">
            <v>180</v>
          </cell>
          <cell r="G384">
            <v>401700</v>
          </cell>
          <cell r="H384">
            <v>1800</v>
          </cell>
          <cell r="I384">
            <v>1044</v>
          </cell>
          <cell r="J384">
            <v>120</v>
          </cell>
          <cell r="K384"/>
          <cell r="L384"/>
          <cell r="M384"/>
          <cell r="N384" t="str">
            <v>Matter #50292</v>
          </cell>
          <cell r="O384">
            <v>36525</v>
          </cell>
          <cell r="P384">
            <v>0</v>
          </cell>
          <cell r="Q384">
            <v>0</v>
          </cell>
          <cell r="R384">
            <v>5440</v>
          </cell>
          <cell r="S384">
            <v>61.88</v>
          </cell>
        </row>
        <row r="385">
          <cell r="E385" t="str">
            <v>MPG</v>
          </cell>
          <cell r="F385"/>
          <cell r="G385">
            <v>228202</v>
          </cell>
          <cell r="H385">
            <v>1800</v>
          </cell>
          <cell r="I385">
            <v>1003</v>
          </cell>
          <cell r="J385"/>
          <cell r="K385"/>
          <cell r="L385"/>
          <cell r="M385"/>
          <cell r="N385" t="str">
            <v>Matter #50293</v>
          </cell>
          <cell r="O385">
            <v>36525</v>
          </cell>
          <cell r="P385">
            <v>28.5</v>
          </cell>
          <cell r="Q385">
            <v>0</v>
          </cell>
          <cell r="R385">
            <v>1050</v>
          </cell>
          <cell r="S385">
            <v>0.3</v>
          </cell>
        </row>
        <row r="386">
          <cell r="E386" t="str">
            <v>MPG</v>
          </cell>
          <cell r="F386"/>
          <cell r="G386">
            <v>228202</v>
          </cell>
          <cell r="H386">
            <v>1800</v>
          </cell>
          <cell r="I386">
            <v>1003</v>
          </cell>
          <cell r="J386"/>
          <cell r="K386"/>
          <cell r="L386"/>
          <cell r="M386"/>
          <cell r="N386" t="str">
            <v>Matter #50294</v>
          </cell>
          <cell r="O386">
            <v>36525</v>
          </cell>
          <cell r="P386">
            <v>0</v>
          </cell>
          <cell r="Q386">
            <v>0</v>
          </cell>
          <cell r="R386">
            <v>1024</v>
          </cell>
          <cell r="S386">
            <v>0</v>
          </cell>
        </row>
        <row r="387">
          <cell r="E387" t="str">
            <v>AEC</v>
          </cell>
          <cell r="F387">
            <v>180</v>
          </cell>
          <cell r="G387">
            <v>401700</v>
          </cell>
          <cell r="H387">
            <v>1800</v>
          </cell>
          <cell r="I387">
            <v>7002</v>
          </cell>
          <cell r="J387">
            <v>999</v>
          </cell>
          <cell r="K387"/>
          <cell r="L387"/>
          <cell r="M387"/>
          <cell r="N387" t="str">
            <v>Matter #50295</v>
          </cell>
          <cell r="O387">
            <v>36525</v>
          </cell>
          <cell r="P387">
            <v>0</v>
          </cell>
          <cell r="Q387">
            <v>0</v>
          </cell>
          <cell r="R387">
            <v>144</v>
          </cell>
          <cell r="S387">
            <v>0</v>
          </cell>
        </row>
        <row r="388">
          <cell r="E388" t="str">
            <v>AEC</v>
          </cell>
          <cell r="F388">
            <v>180</v>
          </cell>
          <cell r="G388">
            <v>401700</v>
          </cell>
          <cell r="H388">
            <v>1800</v>
          </cell>
          <cell r="I388">
            <v>7002</v>
          </cell>
          <cell r="J388">
            <v>999</v>
          </cell>
          <cell r="K388"/>
          <cell r="L388"/>
          <cell r="M388"/>
          <cell r="N388" t="str">
            <v>Matter #50296</v>
          </cell>
          <cell r="O388">
            <v>36525</v>
          </cell>
          <cell r="P388">
            <v>0</v>
          </cell>
          <cell r="Q388">
            <v>0</v>
          </cell>
          <cell r="R388">
            <v>560</v>
          </cell>
          <cell r="S388">
            <v>1.5</v>
          </cell>
        </row>
        <row r="389">
          <cell r="E389" t="str">
            <v>PND</v>
          </cell>
          <cell r="F389">
            <v>180</v>
          </cell>
          <cell r="G389">
            <v>401700</v>
          </cell>
          <cell r="H389">
            <v>1800</v>
          </cell>
          <cell r="I389">
            <v>5220</v>
          </cell>
          <cell r="J389">
            <v>103</v>
          </cell>
          <cell r="K389"/>
          <cell r="L389"/>
          <cell r="M389"/>
          <cell r="N389" t="str">
            <v>Matter #50297</v>
          </cell>
          <cell r="O389">
            <v>36525</v>
          </cell>
          <cell r="P389">
            <v>80</v>
          </cell>
          <cell r="Q389">
            <v>0</v>
          </cell>
          <cell r="R389">
            <v>3024</v>
          </cell>
          <cell r="S389">
            <v>10.58</v>
          </cell>
        </row>
        <row r="390">
          <cell r="E390" t="str">
            <v>PND</v>
          </cell>
          <cell r="F390">
            <v>180</v>
          </cell>
          <cell r="G390">
            <v>401700</v>
          </cell>
          <cell r="H390">
            <v>1800</v>
          </cell>
          <cell r="I390">
            <v>6054</v>
          </cell>
          <cell r="J390">
            <v>103</v>
          </cell>
          <cell r="K390"/>
          <cell r="L390"/>
          <cell r="M390"/>
          <cell r="N390" t="str">
            <v>Matter #50298</v>
          </cell>
          <cell r="O390">
            <v>36525</v>
          </cell>
          <cell r="P390">
            <v>336</v>
          </cell>
          <cell r="Q390">
            <v>0</v>
          </cell>
          <cell r="R390">
            <v>14816</v>
          </cell>
          <cell r="S390">
            <v>690.02</v>
          </cell>
        </row>
        <row r="391">
          <cell r="E391" t="str">
            <v>AEC</v>
          </cell>
          <cell r="F391">
            <v>180</v>
          </cell>
          <cell r="G391">
            <v>401700</v>
          </cell>
          <cell r="H391">
            <v>1800</v>
          </cell>
          <cell r="I391">
            <v>7002</v>
          </cell>
          <cell r="J391">
            <v>999</v>
          </cell>
          <cell r="K391"/>
          <cell r="L391"/>
          <cell r="M391"/>
          <cell r="N391" t="str">
            <v>Matter #50299</v>
          </cell>
          <cell r="O391">
            <v>36525</v>
          </cell>
          <cell r="P391">
            <v>3657.5</v>
          </cell>
          <cell r="Q391">
            <v>573.98</v>
          </cell>
          <cell r="R391">
            <v>104272.25</v>
          </cell>
          <cell r="S391">
            <v>9255.5400000000009</v>
          </cell>
        </row>
        <row r="392">
          <cell r="E392" t="str">
            <v>GSS</v>
          </cell>
          <cell r="F392">
            <v>180</v>
          </cell>
          <cell r="G392">
            <v>401700</v>
          </cell>
          <cell r="H392">
            <v>1800</v>
          </cell>
          <cell r="I392">
            <v>2304</v>
          </cell>
          <cell r="J392">
            <v>998</v>
          </cell>
          <cell r="K392"/>
          <cell r="L392"/>
          <cell r="M392"/>
          <cell r="N392" t="str">
            <v>Matter # 5030</v>
          </cell>
          <cell r="O392">
            <v>36525</v>
          </cell>
          <cell r="P392">
            <v>2782</v>
          </cell>
          <cell r="Q392">
            <v>69.94</v>
          </cell>
          <cell r="R392">
            <v>35906</v>
          </cell>
          <cell r="S392">
            <v>1300.9000000000001</v>
          </cell>
        </row>
        <row r="393">
          <cell r="E393" t="str">
            <v>MPD</v>
          </cell>
          <cell r="F393"/>
          <cell r="G393">
            <v>228200</v>
          </cell>
          <cell r="H393">
            <v>1800</v>
          </cell>
          <cell r="I393">
            <v>6140</v>
          </cell>
          <cell r="J393"/>
          <cell r="K393"/>
          <cell r="L393"/>
          <cell r="M393"/>
          <cell r="N393" t="str">
            <v>Matter #50300</v>
          </cell>
          <cell r="O393">
            <v>36525</v>
          </cell>
          <cell r="P393">
            <v>0</v>
          </cell>
          <cell r="Q393">
            <v>0</v>
          </cell>
          <cell r="R393">
            <v>4336</v>
          </cell>
          <cell r="S393">
            <v>589</v>
          </cell>
        </row>
        <row r="394">
          <cell r="E394" t="str">
            <v>AEC</v>
          </cell>
          <cell r="F394">
            <v>180</v>
          </cell>
          <cell r="G394">
            <v>401700</v>
          </cell>
          <cell r="H394">
            <v>1800</v>
          </cell>
          <cell r="I394">
            <v>7002</v>
          </cell>
          <cell r="J394">
            <v>999</v>
          </cell>
          <cell r="K394"/>
          <cell r="L394"/>
          <cell r="M394"/>
          <cell r="N394" t="str">
            <v>Matter #50301</v>
          </cell>
          <cell r="O394">
            <v>36525</v>
          </cell>
          <cell r="P394">
            <v>1780</v>
          </cell>
          <cell r="Q394">
            <v>56.6</v>
          </cell>
          <cell r="R394">
            <v>18130</v>
          </cell>
          <cell r="S394">
            <v>567.9</v>
          </cell>
        </row>
        <row r="395">
          <cell r="E395" t="str">
            <v>WKD</v>
          </cell>
          <cell r="F395"/>
          <cell r="G395">
            <v>228202</v>
          </cell>
          <cell r="H395">
            <v>1800</v>
          </cell>
          <cell r="I395">
            <v>5310</v>
          </cell>
          <cell r="J395"/>
          <cell r="K395"/>
          <cell r="L395"/>
          <cell r="M395"/>
          <cell r="N395" t="str">
            <v>Matter #50302</v>
          </cell>
          <cell r="O395">
            <v>36525</v>
          </cell>
          <cell r="P395">
            <v>0</v>
          </cell>
          <cell r="Q395">
            <v>0</v>
          </cell>
          <cell r="R395">
            <v>399.5</v>
          </cell>
          <cell r="S395">
            <v>15.28</v>
          </cell>
        </row>
        <row r="396">
          <cell r="E396" t="str">
            <v>MPG</v>
          </cell>
          <cell r="F396"/>
          <cell r="G396">
            <v>228202</v>
          </cell>
          <cell r="H396">
            <v>1800</v>
          </cell>
          <cell r="I396">
            <v>1003</v>
          </cell>
          <cell r="J396"/>
          <cell r="K396"/>
          <cell r="L396"/>
          <cell r="M396"/>
          <cell r="N396" t="str">
            <v>Matter #50303</v>
          </cell>
          <cell r="O396">
            <v>36525</v>
          </cell>
          <cell r="P396">
            <v>0</v>
          </cell>
          <cell r="Q396">
            <v>0</v>
          </cell>
          <cell r="R396">
            <v>662</v>
          </cell>
          <cell r="S396">
            <v>0</v>
          </cell>
        </row>
        <row r="397">
          <cell r="E397" t="str">
            <v>STI</v>
          </cell>
          <cell r="F397"/>
          <cell r="G397">
            <v>228202</v>
          </cell>
          <cell r="H397">
            <v>1800</v>
          </cell>
          <cell r="I397">
            <v>3310</v>
          </cell>
          <cell r="J397"/>
          <cell r="K397"/>
          <cell r="L397"/>
          <cell r="M397"/>
          <cell r="N397" t="str">
            <v>Matter #50304</v>
          </cell>
          <cell r="O397">
            <v>36525</v>
          </cell>
          <cell r="P397">
            <v>0</v>
          </cell>
          <cell r="Q397">
            <v>0</v>
          </cell>
          <cell r="R397">
            <v>800</v>
          </cell>
          <cell r="S397">
            <v>12.55</v>
          </cell>
        </row>
        <row r="398">
          <cell r="E398" t="str">
            <v>MPD</v>
          </cell>
          <cell r="F398"/>
          <cell r="G398">
            <v>228202</v>
          </cell>
          <cell r="H398">
            <v>1800</v>
          </cell>
          <cell r="I398">
            <v>5333</v>
          </cell>
          <cell r="J398"/>
          <cell r="K398"/>
          <cell r="L398"/>
          <cell r="M398"/>
          <cell r="N398" t="str">
            <v>Matter #50305</v>
          </cell>
          <cell r="O398">
            <v>36525</v>
          </cell>
          <cell r="P398">
            <v>239</v>
          </cell>
          <cell r="Q398">
            <v>10.5</v>
          </cell>
          <cell r="R398">
            <v>1109.5</v>
          </cell>
          <cell r="S398">
            <v>19</v>
          </cell>
        </row>
        <row r="399">
          <cell r="E399" t="str">
            <v>UCU</v>
          </cell>
          <cell r="F399"/>
          <cell r="G399">
            <v>228202</v>
          </cell>
          <cell r="H399">
            <v>1800</v>
          </cell>
          <cell r="I399">
            <v>4140</v>
          </cell>
          <cell r="J399"/>
          <cell r="K399"/>
          <cell r="L399"/>
          <cell r="M399"/>
          <cell r="N399" t="str">
            <v>Matter #50306</v>
          </cell>
          <cell r="O399">
            <v>36525</v>
          </cell>
          <cell r="P399">
            <v>0</v>
          </cell>
          <cell r="Q399">
            <v>0</v>
          </cell>
          <cell r="R399">
            <v>175.5</v>
          </cell>
          <cell r="S399">
            <v>0</v>
          </cell>
        </row>
        <row r="400">
          <cell r="E400" t="str">
            <v>AEC</v>
          </cell>
          <cell r="F400">
            <v>180</v>
          </cell>
          <cell r="G400">
            <v>401700</v>
          </cell>
          <cell r="H400">
            <v>1800</v>
          </cell>
          <cell r="I400">
            <v>7002</v>
          </cell>
          <cell r="J400">
            <v>999</v>
          </cell>
          <cell r="K400"/>
          <cell r="L400"/>
          <cell r="M400"/>
          <cell r="N400" t="str">
            <v>Matter #50307</v>
          </cell>
          <cell r="O400">
            <v>36525</v>
          </cell>
          <cell r="P400">
            <v>3744</v>
          </cell>
          <cell r="Q400">
            <v>212.36</v>
          </cell>
          <cell r="R400">
            <v>29960</v>
          </cell>
          <cell r="S400">
            <v>520.27</v>
          </cell>
        </row>
        <row r="401">
          <cell r="E401" t="str">
            <v>AEC</v>
          </cell>
          <cell r="F401">
            <v>180</v>
          </cell>
          <cell r="G401">
            <v>401700</v>
          </cell>
          <cell r="H401">
            <v>1800</v>
          </cell>
          <cell r="I401">
            <v>7002</v>
          </cell>
          <cell r="J401">
            <v>999</v>
          </cell>
          <cell r="K401"/>
          <cell r="L401"/>
          <cell r="M401"/>
          <cell r="N401" t="str">
            <v>Matter #50308</v>
          </cell>
          <cell r="O401">
            <v>36525</v>
          </cell>
          <cell r="P401">
            <v>176</v>
          </cell>
          <cell r="Q401">
            <v>177.2</v>
          </cell>
          <cell r="R401">
            <v>27787.5</v>
          </cell>
          <cell r="S401">
            <v>1079.9100000000001</v>
          </cell>
        </row>
        <row r="402">
          <cell r="E402" t="str">
            <v>GSS</v>
          </cell>
          <cell r="F402">
            <v>180</v>
          </cell>
          <cell r="G402">
            <v>401700</v>
          </cell>
          <cell r="H402">
            <v>1800</v>
          </cell>
          <cell r="I402">
            <v>2304</v>
          </cell>
          <cell r="J402">
            <v>998</v>
          </cell>
          <cell r="K402"/>
          <cell r="L402"/>
          <cell r="M402"/>
          <cell r="N402" t="str">
            <v>Matter #50309</v>
          </cell>
          <cell r="O402">
            <v>36525</v>
          </cell>
          <cell r="P402">
            <v>1232</v>
          </cell>
          <cell r="Q402">
            <v>1.66</v>
          </cell>
          <cell r="R402">
            <v>2256</v>
          </cell>
          <cell r="S402">
            <v>19.61</v>
          </cell>
        </row>
        <row r="403">
          <cell r="E403" t="str">
            <v>UCU</v>
          </cell>
          <cell r="F403">
            <v>180</v>
          </cell>
          <cell r="G403">
            <v>401700</v>
          </cell>
          <cell r="H403">
            <v>1800</v>
          </cell>
          <cell r="I403">
            <v>4030</v>
          </cell>
          <cell r="J403">
            <v>999</v>
          </cell>
          <cell r="K403"/>
          <cell r="L403"/>
          <cell r="M403"/>
          <cell r="N403" t="str">
            <v>Matter #50310</v>
          </cell>
          <cell r="O403">
            <v>36525</v>
          </cell>
          <cell r="P403">
            <v>0</v>
          </cell>
          <cell r="Q403">
            <v>40.4</v>
          </cell>
          <cell r="R403">
            <v>21649.75</v>
          </cell>
          <cell r="S403">
            <v>2480.94</v>
          </cell>
        </row>
        <row r="404">
          <cell r="E404" t="str">
            <v>MPD</v>
          </cell>
          <cell r="F404">
            <v>180</v>
          </cell>
          <cell r="G404">
            <v>401700</v>
          </cell>
          <cell r="H404">
            <v>1800</v>
          </cell>
          <cell r="I404">
            <v>5334</v>
          </cell>
          <cell r="J404">
            <v>122</v>
          </cell>
          <cell r="K404"/>
          <cell r="L404"/>
          <cell r="M404"/>
          <cell r="N404" t="str">
            <v>Matter #50311</v>
          </cell>
          <cell r="O404">
            <v>36525</v>
          </cell>
          <cell r="P404">
            <v>224</v>
          </cell>
          <cell r="Q404">
            <v>0</v>
          </cell>
          <cell r="R404">
            <v>4608</v>
          </cell>
          <cell r="S404">
            <v>50.8</v>
          </cell>
        </row>
        <row r="405">
          <cell r="E405" t="str">
            <v>MPD</v>
          </cell>
          <cell r="F405"/>
          <cell r="G405">
            <v>228202</v>
          </cell>
          <cell r="H405">
            <v>1800</v>
          </cell>
          <cell r="I405">
            <v>5340</v>
          </cell>
          <cell r="J405"/>
          <cell r="K405"/>
          <cell r="L405"/>
          <cell r="M405"/>
          <cell r="N405" t="str">
            <v>Matter #50312</v>
          </cell>
          <cell r="O405">
            <v>36525</v>
          </cell>
          <cell r="P405">
            <v>66.5</v>
          </cell>
          <cell r="Q405">
            <v>0</v>
          </cell>
          <cell r="R405">
            <v>226.5</v>
          </cell>
          <cell r="S405">
            <v>0</v>
          </cell>
        </row>
        <row r="406">
          <cell r="E406" t="str">
            <v>PND</v>
          </cell>
          <cell r="F406"/>
          <cell r="G406">
            <v>228202</v>
          </cell>
          <cell r="H406">
            <v>1800</v>
          </cell>
          <cell r="I406">
            <v>5383</v>
          </cell>
          <cell r="J406"/>
          <cell r="K406"/>
          <cell r="L406"/>
          <cell r="M406"/>
          <cell r="N406" t="str">
            <v>Matter #50313</v>
          </cell>
          <cell r="O406">
            <v>36525</v>
          </cell>
          <cell r="P406">
            <v>0</v>
          </cell>
          <cell r="Q406">
            <v>0</v>
          </cell>
          <cell r="R406">
            <v>769.5</v>
          </cell>
          <cell r="S406">
            <v>106.45</v>
          </cell>
        </row>
        <row r="407">
          <cell r="E407" t="str">
            <v>MPG</v>
          </cell>
          <cell r="F407">
            <v>180</v>
          </cell>
          <cell r="G407">
            <v>401700</v>
          </cell>
          <cell r="H407">
            <v>1800</v>
          </cell>
          <cell r="I407">
            <v>1004</v>
          </cell>
          <cell r="J407">
            <v>123</v>
          </cell>
          <cell r="K407"/>
          <cell r="L407"/>
          <cell r="M407"/>
          <cell r="N407" t="str">
            <v>Matter #50314</v>
          </cell>
          <cell r="O407">
            <v>36525</v>
          </cell>
          <cell r="P407">
            <v>0</v>
          </cell>
          <cell r="Q407">
            <v>0</v>
          </cell>
          <cell r="R407">
            <v>11360</v>
          </cell>
          <cell r="S407">
            <v>756.18</v>
          </cell>
        </row>
        <row r="408">
          <cell r="E408" t="str">
            <v>STI</v>
          </cell>
          <cell r="F408"/>
          <cell r="G408">
            <v>228202</v>
          </cell>
          <cell r="H408">
            <v>1800</v>
          </cell>
          <cell r="I408">
            <v>3310</v>
          </cell>
          <cell r="J408"/>
          <cell r="K408"/>
          <cell r="L408"/>
          <cell r="M408"/>
          <cell r="N408" t="str">
            <v>Matter #50315</v>
          </cell>
          <cell r="O408">
            <v>36525</v>
          </cell>
          <cell r="P408">
            <v>0</v>
          </cell>
          <cell r="Q408">
            <v>0</v>
          </cell>
          <cell r="R408">
            <v>298.5</v>
          </cell>
          <cell r="S408">
            <v>0</v>
          </cell>
        </row>
        <row r="409">
          <cell r="E409" t="str">
            <v>MPD</v>
          </cell>
          <cell r="F409"/>
          <cell r="G409">
            <v>228202</v>
          </cell>
          <cell r="H409">
            <v>1800</v>
          </cell>
          <cell r="I409">
            <v>5907</v>
          </cell>
          <cell r="J409"/>
          <cell r="K409"/>
          <cell r="L409"/>
          <cell r="M409"/>
          <cell r="N409" t="str">
            <v>Matter #50316</v>
          </cell>
          <cell r="O409">
            <v>36525</v>
          </cell>
          <cell r="P409">
            <v>94</v>
          </cell>
          <cell r="Q409">
            <v>0</v>
          </cell>
          <cell r="R409">
            <v>341</v>
          </cell>
          <cell r="S409">
            <v>0.34</v>
          </cell>
        </row>
        <row r="410">
          <cell r="E410" t="str">
            <v>AEC</v>
          </cell>
          <cell r="F410">
            <v>180</v>
          </cell>
          <cell r="G410">
            <v>401700</v>
          </cell>
          <cell r="H410">
            <v>1800</v>
          </cell>
          <cell r="I410">
            <v>7002</v>
          </cell>
          <cell r="J410">
            <v>999</v>
          </cell>
          <cell r="K410"/>
          <cell r="L410"/>
          <cell r="M410"/>
          <cell r="N410" t="str">
            <v>Matter #50317</v>
          </cell>
          <cell r="O410">
            <v>36525</v>
          </cell>
          <cell r="P410">
            <v>0</v>
          </cell>
          <cell r="Q410">
            <v>0</v>
          </cell>
          <cell r="R410">
            <v>1039</v>
          </cell>
          <cell r="S410">
            <v>10.5</v>
          </cell>
        </row>
        <row r="411">
          <cell r="E411" t="str">
            <v>STI</v>
          </cell>
          <cell r="F411"/>
          <cell r="G411">
            <v>228202</v>
          </cell>
          <cell r="H411">
            <v>1800</v>
          </cell>
          <cell r="I411">
            <v>3310</v>
          </cell>
          <cell r="J411"/>
          <cell r="K411"/>
          <cell r="L411"/>
          <cell r="M411"/>
          <cell r="N411" t="str">
            <v>Matter #50318</v>
          </cell>
          <cell r="O411">
            <v>36525</v>
          </cell>
          <cell r="P411">
            <v>298.5</v>
          </cell>
          <cell r="Q411">
            <v>0</v>
          </cell>
          <cell r="R411">
            <v>590.5</v>
          </cell>
          <cell r="S411">
            <v>0</v>
          </cell>
        </row>
        <row r="412">
          <cell r="E412" t="str">
            <v>MPD</v>
          </cell>
          <cell r="F412"/>
          <cell r="G412">
            <v>228202</v>
          </cell>
          <cell r="H412">
            <v>1800</v>
          </cell>
          <cell r="I412">
            <v>5393</v>
          </cell>
          <cell r="J412"/>
          <cell r="K412"/>
          <cell r="L412"/>
          <cell r="M412"/>
          <cell r="N412" t="str">
            <v>Matter #50319</v>
          </cell>
          <cell r="O412">
            <v>36525</v>
          </cell>
          <cell r="P412">
            <v>0</v>
          </cell>
          <cell r="Q412">
            <v>0</v>
          </cell>
          <cell r="R412">
            <v>1042</v>
          </cell>
          <cell r="S412">
            <v>63.55</v>
          </cell>
        </row>
        <row r="413">
          <cell r="E413" t="str">
            <v>UED</v>
          </cell>
          <cell r="F413">
            <v>180</v>
          </cell>
          <cell r="G413">
            <v>401700</v>
          </cell>
          <cell r="H413">
            <v>1800</v>
          </cell>
          <cell r="I413">
            <v>5304</v>
          </cell>
          <cell r="J413">
            <v>140</v>
          </cell>
          <cell r="K413"/>
          <cell r="L413"/>
          <cell r="M413"/>
          <cell r="N413" t="str">
            <v>Matter #50320</v>
          </cell>
          <cell r="O413">
            <v>36525</v>
          </cell>
          <cell r="P413">
            <v>64</v>
          </cell>
          <cell r="Q413">
            <v>0</v>
          </cell>
          <cell r="R413">
            <v>7552</v>
          </cell>
          <cell r="S413">
            <v>65.150000000000006</v>
          </cell>
        </row>
        <row r="414">
          <cell r="E414" t="str">
            <v>UAP</v>
          </cell>
          <cell r="F414">
            <v>180</v>
          </cell>
          <cell r="G414">
            <v>401700</v>
          </cell>
          <cell r="H414">
            <v>1800</v>
          </cell>
          <cell r="I414">
            <v>9001</v>
          </cell>
          <cell r="J414">
            <v>999</v>
          </cell>
          <cell r="K414"/>
          <cell r="L414"/>
          <cell r="M414"/>
          <cell r="N414" t="str">
            <v>Matter #50321</v>
          </cell>
          <cell r="O414">
            <v>36525</v>
          </cell>
          <cell r="P414">
            <v>0</v>
          </cell>
          <cell r="Q414">
            <v>0</v>
          </cell>
          <cell r="R414">
            <v>976</v>
          </cell>
          <cell r="S414">
            <v>68.3</v>
          </cell>
        </row>
        <row r="415">
          <cell r="E415" t="str">
            <v>MGD</v>
          </cell>
          <cell r="F415">
            <v>180</v>
          </cell>
          <cell r="G415">
            <v>401700</v>
          </cell>
          <cell r="H415">
            <v>1800</v>
          </cell>
          <cell r="I415">
            <v>5161</v>
          </cell>
          <cell r="J415">
            <v>998</v>
          </cell>
          <cell r="K415"/>
          <cell r="L415"/>
          <cell r="M415"/>
          <cell r="N415" t="str">
            <v>Matter #50322</v>
          </cell>
          <cell r="O415">
            <v>36525</v>
          </cell>
          <cell r="P415">
            <v>144</v>
          </cell>
          <cell r="Q415">
            <v>0</v>
          </cell>
          <cell r="R415">
            <v>1033.5999999999999</v>
          </cell>
          <cell r="S415">
            <v>0.3</v>
          </cell>
        </row>
        <row r="416">
          <cell r="E416" t="str">
            <v>AEC</v>
          </cell>
          <cell r="F416">
            <v>180</v>
          </cell>
          <cell r="G416">
            <v>401700</v>
          </cell>
          <cell r="H416">
            <v>1800</v>
          </cell>
          <cell r="I416">
            <v>7002</v>
          </cell>
          <cell r="J416">
            <v>999</v>
          </cell>
          <cell r="K416"/>
          <cell r="L416"/>
          <cell r="M416"/>
          <cell r="N416" t="str">
            <v>Matter #50323</v>
          </cell>
          <cell r="O416">
            <v>36525</v>
          </cell>
          <cell r="P416">
            <v>0</v>
          </cell>
          <cell r="Q416">
            <v>0</v>
          </cell>
          <cell r="R416">
            <v>272</v>
          </cell>
          <cell r="S416">
            <v>0</v>
          </cell>
        </row>
        <row r="417">
          <cell r="E417" t="str">
            <v>STI</v>
          </cell>
          <cell r="F417"/>
          <cell r="G417">
            <v>228203</v>
          </cell>
          <cell r="H417">
            <v>1800</v>
          </cell>
          <cell r="I417">
            <v>3321</v>
          </cell>
          <cell r="J417"/>
          <cell r="K417"/>
          <cell r="L417"/>
          <cell r="M417"/>
          <cell r="N417" t="str">
            <v>Matter #50324</v>
          </cell>
          <cell r="O417">
            <v>36525</v>
          </cell>
          <cell r="P417">
            <v>48</v>
          </cell>
          <cell r="Q417">
            <v>0</v>
          </cell>
          <cell r="R417">
            <v>1872</v>
          </cell>
          <cell r="S417">
            <v>0.9</v>
          </cell>
        </row>
        <row r="418">
          <cell r="E418" t="str">
            <v>UED</v>
          </cell>
          <cell r="F418">
            <v>180</v>
          </cell>
          <cell r="G418">
            <v>401700</v>
          </cell>
          <cell r="H418">
            <v>1800</v>
          </cell>
          <cell r="I418">
            <v>5700</v>
          </cell>
          <cell r="J418">
            <v>960</v>
          </cell>
          <cell r="K418"/>
          <cell r="L418"/>
          <cell r="M418"/>
          <cell r="N418" t="str">
            <v>Matter#50325</v>
          </cell>
          <cell r="O418">
            <v>36525</v>
          </cell>
          <cell r="P418">
            <v>112</v>
          </cell>
          <cell r="Q418">
            <v>2.4</v>
          </cell>
          <cell r="R418">
            <v>864</v>
          </cell>
          <cell r="S418">
            <v>2.4</v>
          </cell>
        </row>
        <row r="419">
          <cell r="E419" t="str">
            <v>UCU</v>
          </cell>
          <cell r="F419">
            <v>180</v>
          </cell>
          <cell r="G419">
            <v>401700</v>
          </cell>
          <cell r="H419">
            <v>1800</v>
          </cell>
          <cell r="I419">
            <v>4030</v>
          </cell>
          <cell r="J419">
            <v>999</v>
          </cell>
          <cell r="K419"/>
          <cell r="L419"/>
          <cell r="M419"/>
          <cell r="N419" t="str">
            <v>Matter #50326</v>
          </cell>
          <cell r="O419">
            <v>36525</v>
          </cell>
          <cell r="P419">
            <v>25664</v>
          </cell>
          <cell r="Q419">
            <v>749.04</v>
          </cell>
          <cell r="R419">
            <v>49248</v>
          </cell>
          <cell r="S419">
            <v>1181.76</v>
          </cell>
        </row>
        <row r="420">
          <cell r="E420" t="str">
            <v>AEC</v>
          </cell>
          <cell r="F420">
            <v>180</v>
          </cell>
          <cell r="G420">
            <v>401700</v>
          </cell>
          <cell r="H420">
            <v>1800</v>
          </cell>
          <cell r="I420">
            <v>7002</v>
          </cell>
          <cell r="J420">
            <v>999</v>
          </cell>
          <cell r="K420"/>
          <cell r="L420"/>
          <cell r="M420"/>
          <cell r="N420" t="str">
            <v>Matter #50328</v>
          </cell>
          <cell r="O420">
            <v>36525</v>
          </cell>
          <cell r="P420">
            <v>176</v>
          </cell>
          <cell r="Q420">
            <v>1.22</v>
          </cell>
          <cell r="R420">
            <v>304</v>
          </cell>
          <cell r="S420">
            <v>1.22</v>
          </cell>
        </row>
        <row r="421">
          <cell r="E421" t="str">
            <v>UES</v>
          </cell>
          <cell r="F421">
            <v>180</v>
          </cell>
          <cell r="G421">
            <v>401700</v>
          </cell>
          <cell r="H421">
            <v>1800</v>
          </cell>
          <cell r="I421">
            <v>3058</v>
          </cell>
          <cell r="J421">
            <v>999</v>
          </cell>
          <cell r="K421"/>
          <cell r="L421"/>
          <cell r="M421"/>
          <cell r="N421" t="str">
            <v>Matter #50329</v>
          </cell>
          <cell r="O421">
            <v>36525</v>
          </cell>
          <cell r="P421">
            <v>0</v>
          </cell>
          <cell r="Q421">
            <v>0</v>
          </cell>
          <cell r="R421">
            <v>336</v>
          </cell>
          <cell r="S421">
            <v>0</v>
          </cell>
        </row>
        <row r="422">
          <cell r="E422" t="str">
            <v>STI</v>
          </cell>
          <cell r="F422"/>
          <cell r="G422">
            <v>228202</v>
          </cell>
          <cell r="H422">
            <v>1800</v>
          </cell>
          <cell r="I422">
            <v>3306</v>
          </cell>
          <cell r="J422"/>
          <cell r="K422"/>
          <cell r="L422"/>
          <cell r="M422"/>
          <cell r="N422" t="str">
            <v>Matter #50330</v>
          </cell>
          <cell r="O422">
            <v>36525</v>
          </cell>
          <cell r="P422">
            <v>781</v>
          </cell>
          <cell r="Q422">
            <v>55.8</v>
          </cell>
          <cell r="R422">
            <v>781</v>
          </cell>
          <cell r="S422">
            <v>55.8</v>
          </cell>
        </row>
        <row r="423">
          <cell r="E423" t="str">
            <v>STI</v>
          </cell>
          <cell r="F423"/>
          <cell r="G423">
            <v>228200</v>
          </cell>
          <cell r="H423"/>
          <cell r="I423">
            <v>3300</v>
          </cell>
          <cell r="J423"/>
          <cell r="K423"/>
          <cell r="L423"/>
          <cell r="M423"/>
          <cell r="N423" t="str">
            <v>Matter #50331</v>
          </cell>
          <cell r="O423">
            <v>36525</v>
          </cell>
          <cell r="P423">
            <v>256</v>
          </cell>
          <cell r="Q423">
            <v>1.2</v>
          </cell>
          <cell r="R423">
            <v>432</v>
          </cell>
          <cell r="S423">
            <v>1.2</v>
          </cell>
        </row>
        <row r="424">
          <cell r="E424" t="str">
            <v>WCD</v>
          </cell>
          <cell r="F424">
            <v>180</v>
          </cell>
          <cell r="G424">
            <v>401700</v>
          </cell>
          <cell r="H424">
            <v>1800</v>
          </cell>
          <cell r="I424">
            <v>5869</v>
          </cell>
          <cell r="J424">
            <v>122</v>
          </cell>
          <cell r="K424"/>
          <cell r="L424"/>
          <cell r="M424"/>
          <cell r="N424" t="str">
            <v>Matter #50332</v>
          </cell>
          <cell r="O424">
            <v>36525</v>
          </cell>
          <cell r="P424">
            <v>256</v>
          </cell>
          <cell r="Q424">
            <v>1.8</v>
          </cell>
          <cell r="R424">
            <v>336</v>
          </cell>
          <cell r="S424">
            <v>1.8</v>
          </cell>
        </row>
        <row r="425">
          <cell r="E425" t="str">
            <v>AEM</v>
          </cell>
          <cell r="F425">
            <v>180</v>
          </cell>
          <cell r="G425">
            <v>401700</v>
          </cell>
          <cell r="H425">
            <v>1800</v>
          </cell>
          <cell r="I425">
            <v>7000</v>
          </cell>
          <cell r="J425">
            <v>999</v>
          </cell>
          <cell r="K425"/>
          <cell r="L425"/>
          <cell r="M425"/>
          <cell r="N425" t="str">
            <v>Matter #50333</v>
          </cell>
          <cell r="O425">
            <v>36525</v>
          </cell>
          <cell r="P425">
            <v>2576</v>
          </cell>
          <cell r="Q425">
            <v>2.11</v>
          </cell>
          <cell r="R425">
            <v>3008</v>
          </cell>
          <cell r="S425">
            <v>2.11</v>
          </cell>
        </row>
        <row r="426">
          <cell r="E426" t="str">
            <v>STI</v>
          </cell>
          <cell r="F426"/>
          <cell r="G426">
            <v>228202</v>
          </cell>
          <cell r="H426">
            <v>1800</v>
          </cell>
          <cell r="I426">
            <v>3310</v>
          </cell>
          <cell r="J426"/>
          <cell r="K426"/>
          <cell r="L426"/>
          <cell r="M426"/>
          <cell r="N426" t="str">
            <v>Matter #50335</v>
          </cell>
          <cell r="O426">
            <v>36525</v>
          </cell>
          <cell r="P426">
            <v>94</v>
          </cell>
          <cell r="Q426">
            <v>0</v>
          </cell>
          <cell r="R426">
            <v>94</v>
          </cell>
          <cell r="S426">
            <v>0</v>
          </cell>
        </row>
        <row r="427">
          <cell r="E427" t="str">
            <v>AEM</v>
          </cell>
          <cell r="F427">
            <v>180</v>
          </cell>
          <cell r="G427">
            <v>401700</v>
          </cell>
          <cell r="H427">
            <v>1800</v>
          </cell>
          <cell r="I427">
            <v>7000</v>
          </cell>
          <cell r="J427">
            <v>999</v>
          </cell>
          <cell r="K427"/>
          <cell r="L427"/>
          <cell r="M427"/>
          <cell r="N427" t="str">
            <v>Matter #50337</v>
          </cell>
          <cell r="O427">
            <v>36525</v>
          </cell>
          <cell r="P427">
            <v>784</v>
          </cell>
          <cell r="Q427">
            <v>0</v>
          </cell>
          <cell r="R427">
            <v>784</v>
          </cell>
          <cell r="S427">
            <v>0</v>
          </cell>
        </row>
        <row r="428">
          <cell r="E428" t="str">
            <v>MGD</v>
          </cell>
          <cell r="F428">
            <v>180</v>
          </cell>
          <cell r="G428">
            <v>401700</v>
          </cell>
          <cell r="H428">
            <v>1800</v>
          </cell>
          <cell r="I428">
            <v>6057</v>
          </cell>
          <cell r="J428">
            <v>103</v>
          </cell>
          <cell r="K428"/>
          <cell r="L428"/>
          <cell r="M428"/>
          <cell r="N428" t="str">
            <v>Matter #50340</v>
          </cell>
          <cell r="O428">
            <v>36525</v>
          </cell>
          <cell r="P428">
            <v>448</v>
          </cell>
          <cell r="Q428">
            <v>0</v>
          </cell>
          <cell r="R428">
            <v>448</v>
          </cell>
          <cell r="S428">
            <v>0</v>
          </cell>
        </row>
        <row r="429">
          <cell r="E429" t="str">
            <v>MPD</v>
          </cell>
          <cell r="F429">
            <v>460</v>
          </cell>
          <cell r="G429">
            <v>107000</v>
          </cell>
          <cell r="H429">
            <v>1800</v>
          </cell>
          <cell r="I429">
            <v>5019</v>
          </cell>
          <cell r="J429">
            <v>121</v>
          </cell>
          <cell r="K429" t="str">
            <v>10003108</v>
          </cell>
          <cell r="L429" t="str">
            <v>ACT</v>
          </cell>
          <cell r="M429"/>
          <cell r="N429" t="str">
            <v>Matter #50341</v>
          </cell>
          <cell r="O429">
            <v>36525</v>
          </cell>
          <cell r="P429">
            <v>96</v>
          </cell>
          <cell r="Q429">
            <v>0</v>
          </cell>
          <cell r="R429">
            <v>96</v>
          </cell>
          <cell r="S429">
            <v>0</v>
          </cell>
        </row>
        <row r="430">
          <cell r="E430" t="str">
            <v>UCU</v>
          </cell>
          <cell r="F430">
            <v>180</v>
          </cell>
          <cell r="G430">
            <v>401700</v>
          </cell>
          <cell r="H430">
            <v>1800</v>
          </cell>
          <cell r="I430">
            <v>4131</v>
          </cell>
          <cell r="J430">
            <v>999</v>
          </cell>
          <cell r="K430"/>
          <cell r="L430"/>
          <cell r="M430"/>
          <cell r="N430" t="str">
            <v>Matter # 51</v>
          </cell>
          <cell r="O430">
            <v>36525</v>
          </cell>
          <cell r="P430">
            <v>1027</v>
          </cell>
          <cell r="Q430">
            <v>6.95</v>
          </cell>
          <cell r="R430">
            <v>12065.25</v>
          </cell>
          <cell r="S430">
            <v>195.25</v>
          </cell>
        </row>
        <row r="431">
          <cell r="E431" t="str">
            <v>UCU</v>
          </cell>
          <cell r="F431">
            <v>180</v>
          </cell>
          <cell r="G431">
            <v>401700</v>
          </cell>
          <cell r="H431">
            <v>1800</v>
          </cell>
          <cell r="I431">
            <v>4132</v>
          </cell>
          <cell r="J431">
            <v>999</v>
          </cell>
          <cell r="K431"/>
          <cell r="L431"/>
          <cell r="M431"/>
          <cell r="N431" t="str">
            <v>Matter # 52</v>
          </cell>
          <cell r="O431">
            <v>36525</v>
          </cell>
          <cell r="P431">
            <v>0</v>
          </cell>
          <cell r="Q431">
            <v>0</v>
          </cell>
          <cell r="R431">
            <v>5954</v>
          </cell>
          <cell r="S431">
            <v>204.3</v>
          </cell>
        </row>
        <row r="432">
          <cell r="E432" t="str">
            <v>UCU</v>
          </cell>
          <cell r="F432">
            <v>180</v>
          </cell>
          <cell r="G432">
            <v>401700</v>
          </cell>
          <cell r="H432">
            <v>1800</v>
          </cell>
          <cell r="I432">
            <v>4188</v>
          </cell>
          <cell r="J432">
            <v>999</v>
          </cell>
          <cell r="K432"/>
          <cell r="L432"/>
          <cell r="M432"/>
          <cell r="N432" t="str">
            <v>Matter # 54</v>
          </cell>
          <cell r="O432">
            <v>36525</v>
          </cell>
          <cell r="P432">
            <v>0</v>
          </cell>
          <cell r="Q432">
            <v>0</v>
          </cell>
          <cell r="R432">
            <v>325</v>
          </cell>
          <cell r="S432">
            <v>0</v>
          </cell>
        </row>
        <row r="433">
          <cell r="E433" t="str">
            <v>UCU</v>
          </cell>
          <cell r="F433">
            <v>180</v>
          </cell>
          <cell r="G433">
            <v>401700</v>
          </cell>
          <cell r="H433">
            <v>1800</v>
          </cell>
          <cell r="I433">
            <v>4130</v>
          </cell>
          <cell r="J433">
            <v>999</v>
          </cell>
          <cell r="K433"/>
          <cell r="L433"/>
          <cell r="M433"/>
          <cell r="N433" t="str">
            <v>Matter # 55</v>
          </cell>
          <cell r="O433">
            <v>36525</v>
          </cell>
          <cell r="P433">
            <v>611</v>
          </cell>
          <cell r="Q433">
            <v>7</v>
          </cell>
          <cell r="R433">
            <v>1313</v>
          </cell>
          <cell r="S433">
            <v>7</v>
          </cell>
        </row>
        <row r="434">
          <cell r="E434" t="str">
            <v>GSS</v>
          </cell>
          <cell r="F434">
            <v>180</v>
          </cell>
          <cell r="G434">
            <v>401700</v>
          </cell>
          <cell r="H434">
            <v>1800</v>
          </cell>
          <cell r="I434">
            <v>2304</v>
          </cell>
          <cell r="J434">
            <v>998</v>
          </cell>
          <cell r="K434"/>
          <cell r="L434"/>
          <cell r="M434"/>
          <cell r="N434" t="str">
            <v>Matter # 5500</v>
          </cell>
          <cell r="O434">
            <v>36525</v>
          </cell>
          <cell r="P434">
            <v>0</v>
          </cell>
          <cell r="Q434">
            <v>0</v>
          </cell>
          <cell r="R434">
            <v>10136</v>
          </cell>
          <cell r="S434">
            <v>786.16</v>
          </cell>
        </row>
        <row r="435">
          <cell r="E435" t="str">
            <v>GSS</v>
          </cell>
          <cell r="F435">
            <v>180</v>
          </cell>
          <cell r="G435">
            <v>401700</v>
          </cell>
          <cell r="H435">
            <v>1800</v>
          </cell>
          <cell r="I435">
            <v>2304</v>
          </cell>
          <cell r="J435">
            <v>998</v>
          </cell>
          <cell r="K435"/>
          <cell r="L435"/>
          <cell r="M435"/>
          <cell r="N435" t="str">
            <v>Matter # 5700</v>
          </cell>
          <cell r="O435">
            <v>36525</v>
          </cell>
          <cell r="P435">
            <v>0</v>
          </cell>
          <cell r="Q435">
            <v>0</v>
          </cell>
          <cell r="R435">
            <v>813.75</v>
          </cell>
          <cell r="S435">
            <v>70.06</v>
          </cell>
        </row>
        <row r="436">
          <cell r="E436" t="str">
            <v>GSS</v>
          </cell>
          <cell r="F436">
            <v>180</v>
          </cell>
          <cell r="G436">
            <v>401700</v>
          </cell>
          <cell r="H436">
            <v>1800</v>
          </cell>
          <cell r="I436">
            <v>2304</v>
          </cell>
          <cell r="J436">
            <v>998</v>
          </cell>
          <cell r="K436"/>
          <cell r="L436"/>
          <cell r="M436"/>
          <cell r="N436" t="str">
            <v>Matter # 5800</v>
          </cell>
          <cell r="O436">
            <v>36525</v>
          </cell>
          <cell r="P436">
            <v>0</v>
          </cell>
          <cell r="Q436">
            <v>0</v>
          </cell>
          <cell r="R436">
            <v>286</v>
          </cell>
          <cell r="S436">
            <v>10.95</v>
          </cell>
        </row>
        <row r="437">
          <cell r="E437" t="str">
            <v>GSS</v>
          </cell>
          <cell r="F437">
            <v>180</v>
          </cell>
          <cell r="G437">
            <v>401700</v>
          </cell>
          <cell r="H437">
            <v>1800</v>
          </cell>
          <cell r="I437">
            <v>2304</v>
          </cell>
          <cell r="J437">
            <v>998</v>
          </cell>
          <cell r="K437"/>
          <cell r="L437"/>
          <cell r="M437"/>
          <cell r="N437" t="str">
            <v>Mater # 5820</v>
          </cell>
          <cell r="O437">
            <v>36525</v>
          </cell>
          <cell r="P437">
            <v>0</v>
          </cell>
          <cell r="Q437">
            <v>0</v>
          </cell>
          <cell r="R437">
            <v>65</v>
          </cell>
          <cell r="S437">
            <v>0</v>
          </cell>
        </row>
        <row r="438">
          <cell r="E438" t="str">
            <v>GSS</v>
          </cell>
          <cell r="F438">
            <v>180</v>
          </cell>
          <cell r="G438">
            <v>401700</v>
          </cell>
          <cell r="H438">
            <v>1800</v>
          </cell>
          <cell r="I438">
            <v>2304</v>
          </cell>
          <cell r="J438">
            <v>998</v>
          </cell>
          <cell r="K438"/>
          <cell r="L438"/>
          <cell r="M438"/>
          <cell r="N438" t="str">
            <v>Matter # 5900</v>
          </cell>
          <cell r="O438">
            <v>36525</v>
          </cell>
          <cell r="P438">
            <v>3354</v>
          </cell>
          <cell r="Q438">
            <v>180.54</v>
          </cell>
          <cell r="R438">
            <v>72980.5</v>
          </cell>
          <cell r="S438">
            <v>6972.02</v>
          </cell>
        </row>
        <row r="439">
          <cell r="E439" t="str">
            <v>UCU</v>
          </cell>
          <cell r="F439">
            <v>180</v>
          </cell>
          <cell r="G439">
            <v>401700</v>
          </cell>
          <cell r="H439">
            <v>1800</v>
          </cell>
          <cell r="I439">
            <v>4070</v>
          </cell>
          <cell r="J439">
            <v>999</v>
          </cell>
          <cell r="K439"/>
          <cell r="L439"/>
          <cell r="M439"/>
          <cell r="N439" t="str">
            <v>Matter # 6000</v>
          </cell>
          <cell r="O439">
            <v>36525</v>
          </cell>
          <cell r="P439">
            <v>13271.5</v>
          </cell>
          <cell r="Q439">
            <v>910.68</v>
          </cell>
          <cell r="R439">
            <v>58117</v>
          </cell>
          <cell r="S439">
            <v>2361.56</v>
          </cell>
        </row>
        <row r="440">
          <cell r="E440" t="str">
            <v>UER</v>
          </cell>
          <cell r="F440">
            <v>180</v>
          </cell>
          <cell r="G440">
            <v>401700</v>
          </cell>
          <cell r="H440">
            <v>1800</v>
          </cell>
          <cell r="I440">
            <v>2041</v>
          </cell>
          <cell r="J440">
            <v>999</v>
          </cell>
          <cell r="K440"/>
          <cell r="L440"/>
          <cell r="M440"/>
          <cell r="N440" t="str">
            <v>Matter # 6010</v>
          </cell>
          <cell r="O440">
            <v>36525</v>
          </cell>
          <cell r="P440">
            <v>5500</v>
          </cell>
          <cell r="Q440">
            <v>354.01</v>
          </cell>
          <cell r="R440">
            <v>71182.5</v>
          </cell>
          <cell r="S440">
            <v>6387.36</v>
          </cell>
        </row>
        <row r="441">
          <cell r="E441" t="str">
            <v>MPD</v>
          </cell>
          <cell r="F441">
            <v>180</v>
          </cell>
          <cell r="G441">
            <v>401700</v>
          </cell>
          <cell r="H441">
            <v>1800</v>
          </cell>
          <cell r="I441">
            <v>6140</v>
          </cell>
          <cell r="J441">
            <v>999</v>
          </cell>
          <cell r="K441"/>
          <cell r="L441"/>
          <cell r="M441"/>
          <cell r="N441" t="str">
            <v>Matter # 6100</v>
          </cell>
          <cell r="O441">
            <v>36525</v>
          </cell>
          <cell r="P441">
            <v>5713.5</v>
          </cell>
          <cell r="Q441">
            <v>543.92999999999995</v>
          </cell>
          <cell r="R441">
            <v>44298.3</v>
          </cell>
          <cell r="S441">
            <v>3254.28</v>
          </cell>
        </row>
        <row r="442">
          <cell r="E442" t="str">
            <v>MPD</v>
          </cell>
          <cell r="F442">
            <v>180</v>
          </cell>
          <cell r="G442">
            <v>401700</v>
          </cell>
          <cell r="H442">
            <v>1800</v>
          </cell>
          <cell r="I442">
            <v>6140</v>
          </cell>
          <cell r="J442">
            <v>120</v>
          </cell>
          <cell r="K442"/>
          <cell r="L442"/>
          <cell r="M442"/>
          <cell r="N442" t="str">
            <v>Matter #6110</v>
          </cell>
          <cell r="O442">
            <v>36525</v>
          </cell>
          <cell r="P442">
            <v>0</v>
          </cell>
          <cell r="Q442">
            <v>0</v>
          </cell>
          <cell r="R442">
            <v>21952.2</v>
          </cell>
          <cell r="S442">
            <v>639.09</v>
          </cell>
        </row>
        <row r="443">
          <cell r="E443" t="str">
            <v>MPG</v>
          </cell>
          <cell r="F443">
            <v>180</v>
          </cell>
          <cell r="G443">
            <v>401700</v>
          </cell>
          <cell r="H443">
            <v>1800</v>
          </cell>
          <cell r="I443">
            <v>1023</v>
          </cell>
          <cell r="J443">
            <v>120</v>
          </cell>
          <cell r="K443"/>
          <cell r="L443"/>
          <cell r="M443"/>
          <cell r="N443" t="str">
            <v>Matter #6115</v>
          </cell>
          <cell r="O443">
            <v>36525</v>
          </cell>
          <cell r="P443">
            <v>0</v>
          </cell>
          <cell r="Q443">
            <v>0</v>
          </cell>
          <cell r="R443">
            <v>1736.75</v>
          </cell>
          <cell r="S443">
            <v>3.6</v>
          </cell>
        </row>
        <row r="444">
          <cell r="E444" t="str">
            <v>MPD</v>
          </cell>
          <cell r="F444">
            <v>180</v>
          </cell>
          <cell r="G444">
            <v>401700</v>
          </cell>
          <cell r="H444">
            <v>1800</v>
          </cell>
          <cell r="I444">
            <v>6140</v>
          </cell>
          <cell r="J444">
            <v>100</v>
          </cell>
          <cell r="K444"/>
          <cell r="L444"/>
          <cell r="M444"/>
          <cell r="N444" t="str">
            <v>Matter #6120</v>
          </cell>
          <cell r="O444">
            <v>36525</v>
          </cell>
          <cell r="P444">
            <v>1782.5</v>
          </cell>
          <cell r="Q444">
            <v>27.75</v>
          </cell>
          <cell r="R444">
            <v>10476.75</v>
          </cell>
          <cell r="S444">
            <v>246.16</v>
          </cell>
        </row>
        <row r="445">
          <cell r="E445" t="str">
            <v>PND</v>
          </cell>
          <cell r="F445">
            <v>180</v>
          </cell>
          <cell r="G445">
            <v>401700</v>
          </cell>
          <cell r="H445">
            <v>1800</v>
          </cell>
          <cell r="I445">
            <v>6146</v>
          </cell>
          <cell r="J445">
            <v>100</v>
          </cell>
          <cell r="K445"/>
          <cell r="L445"/>
          <cell r="M445"/>
          <cell r="N445" t="str">
            <v>Matter # 6200</v>
          </cell>
          <cell r="O445">
            <v>36525</v>
          </cell>
          <cell r="P445">
            <v>0</v>
          </cell>
          <cell r="Q445">
            <v>11.9</v>
          </cell>
          <cell r="R445">
            <v>6955</v>
          </cell>
          <cell r="S445">
            <v>51.5</v>
          </cell>
        </row>
        <row r="446">
          <cell r="E446" t="str">
            <v>PND</v>
          </cell>
          <cell r="F446">
            <v>180</v>
          </cell>
          <cell r="G446">
            <v>401700</v>
          </cell>
          <cell r="H446">
            <v>1800</v>
          </cell>
          <cell r="I446">
            <v>6147</v>
          </cell>
          <cell r="J446">
            <v>100</v>
          </cell>
          <cell r="K446"/>
          <cell r="L446"/>
          <cell r="M446"/>
          <cell r="N446" t="str">
            <v>Matter # 6300</v>
          </cell>
          <cell r="O446">
            <v>36525</v>
          </cell>
          <cell r="P446">
            <v>2601</v>
          </cell>
          <cell r="Q446">
            <v>0</v>
          </cell>
          <cell r="R446">
            <v>15135</v>
          </cell>
          <cell r="S446">
            <v>235.16</v>
          </cell>
        </row>
        <row r="447">
          <cell r="E447" t="str">
            <v>WVD</v>
          </cell>
          <cell r="F447">
            <v>180</v>
          </cell>
          <cell r="G447">
            <v>401700</v>
          </cell>
          <cell r="H447">
            <v>1800</v>
          </cell>
          <cell r="I447">
            <v>6143</v>
          </cell>
          <cell r="J447">
            <v>120</v>
          </cell>
          <cell r="K447"/>
          <cell r="L447"/>
          <cell r="M447"/>
          <cell r="N447" t="str">
            <v>Matter # 6400</v>
          </cell>
          <cell r="O447">
            <v>36525</v>
          </cell>
          <cell r="P447">
            <v>8531</v>
          </cell>
          <cell r="Q447">
            <v>770.93</v>
          </cell>
          <cell r="R447">
            <v>33532.57</v>
          </cell>
          <cell r="S447">
            <v>2789.86</v>
          </cell>
        </row>
        <row r="448">
          <cell r="E448" t="str">
            <v>WVD</v>
          </cell>
          <cell r="F448">
            <v>180</v>
          </cell>
          <cell r="G448">
            <v>401700</v>
          </cell>
          <cell r="H448">
            <v>1800</v>
          </cell>
          <cell r="I448">
            <v>6143</v>
          </cell>
          <cell r="J448">
            <v>100</v>
          </cell>
          <cell r="K448"/>
          <cell r="L448"/>
          <cell r="M448"/>
          <cell r="N448" t="str">
            <v>Matter #6410</v>
          </cell>
          <cell r="O448">
            <v>36525</v>
          </cell>
          <cell r="P448">
            <v>0</v>
          </cell>
          <cell r="Q448">
            <v>0</v>
          </cell>
          <cell r="R448">
            <v>779</v>
          </cell>
          <cell r="S448">
            <v>193.74</v>
          </cell>
        </row>
        <row r="449">
          <cell r="E449" t="str">
            <v>UCU</v>
          </cell>
          <cell r="F449">
            <v>180</v>
          </cell>
          <cell r="G449">
            <v>401700</v>
          </cell>
          <cell r="H449">
            <v>1800</v>
          </cell>
          <cell r="I449">
            <v>4150</v>
          </cell>
          <cell r="J449">
            <v>999</v>
          </cell>
          <cell r="K449"/>
          <cell r="L449"/>
          <cell r="M449"/>
          <cell r="N449" t="str">
            <v>Matter #65</v>
          </cell>
          <cell r="O449">
            <v>36525</v>
          </cell>
          <cell r="P449">
            <v>0</v>
          </cell>
          <cell r="Q449">
            <v>0</v>
          </cell>
          <cell r="R449">
            <v>12077</v>
          </cell>
          <cell r="S449">
            <v>18.75</v>
          </cell>
        </row>
        <row r="450">
          <cell r="E450" t="str">
            <v>PND</v>
          </cell>
          <cell r="F450">
            <v>180</v>
          </cell>
          <cell r="G450">
            <v>401700</v>
          </cell>
          <cell r="H450">
            <v>1800</v>
          </cell>
          <cell r="I450">
            <v>6145</v>
          </cell>
          <cell r="J450">
            <v>100</v>
          </cell>
          <cell r="K450"/>
          <cell r="L450"/>
          <cell r="M450"/>
          <cell r="N450" t="str">
            <v>Matter # 6500</v>
          </cell>
          <cell r="O450">
            <v>36525</v>
          </cell>
          <cell r="P450">
            <v>24889</v>
          </cell>
          <cell r="Q450">
            <v>394.18</v>
          </cell>
          <cell r="R450">
            <v>95137</v>
          </cell>
          <cell r="S450">
            <v>4763.28</v>
          </cell>
        </row>
        <row r="451">
          <cell r="E451" t="str">
            <v>PND</v>
          </cell>
          <cell r="F451">
            <v>180</v>
          </cell>
          <cell r="G451">
            <v>401700</v>
          </cell>
          <cell r="H451">
            <v>1800</v>
          </cell>
          <cell r="I451">
            <v>6145</v>
          </cell>
          <cell r="J451">
            <v>100</v>
          </cell>
          <cell r="K451"/>
          <cell r="L451"/>
          <cell r="M451"/>
          <cell r="N451" t="str">
            <v>Matter # 6510</v>
          </cell>
          <cell r="O451">
            <v>36525</v>
          </cell>
          <cell r="P451">
            <v>100</v>
          </cell>
          <cell r="Q451">
            <v>0</v>
          </cell>
          <cell r="R451">
            <v>14359</v>
          </cell>
          <cell r="S451">
            <v>263.14999999999998</v>
          </cell>
        </row>
        <row r="452">
          <cell r="E452" t="str">
            <v>PND</v>
          </cell>
          <cell r="F452">
            <v>180</v>
          </cell>
          <cell r="G452">
            <v>401700</v>
          </cell>
          <cell r="H452">
            <v>1800</v>
          </cell>
          <cell r="I452">
            <v>6151</v>
          </cell>
          <cell r="J452">
            <v>100</v>
          </cell>
          <cell r="K452"/>
          <cell r="L452"/>
          <cell r="M452"/>
          <cell r="N452" t="str">
            <v>Matter # 6520</v>
          </cell>
          <cell r="O452">
            <v>36525</v>
          </cell>
          <cell r="P452">
            <v>75</v>
          </cell>
          <cell r="Q452">
            <v>0</v>
          </cell>
          <cell r="R452">
            <v>3239</v>
          </cell>
          <cell r="S452">
            <v>73.489999999999995</v>
          </cell>
        </row>
        <row r="453">
          <cell r="E453" t="str">
            <v>WCD</v>
          </cell>
          <cell r="F453">
            <v>180</v>
          </cell>
          <cell r="G453">
            <v>401700</v>
          </cell>
          <cell r="H453">
            <v>1800</v>
          </cell>
          <cell r="I453">
            <v>6141</v>
          </cell>
          <cell r="J453">
            <v>999</v>
          </cell>
          <cell r="K453"/>
          <cell r="L453"/>
          <cell r="M453"/>
          <cell r="N453" t="str">
            <v>Matter # 6600</v>
          </cell>
          <cell r="O453">
            <v>36525</v>
          </cell>
          <cell r="P453">
            <v>7572.5</v>
          </cell>
          <cell r="Q453">
            <v>27.14</v>
          </cell>
          <cell r="R453">
            <v>51632.5</v>
          </cell>
          <cell r="S453">
            <v>1480.44</v>
          </cell>
        </row>
        <row r="454">
          <cell r="E454" t="str">
            <v>PND</v>
          </cell>
          <cell r="F454">
            <v>180</v>
          </cell>
          <cell r="G454">
            <v>401700</v>
          </cell>
          <cell r="H454">
            <v>1800</v>
          </cell>
          <cell r="I454">
            <v>6148</v>
          </cell>
          <cell r="J454">
            <v>100</v>
          </cell>
          <cell r="K454"/>
          <cell r="L454"/>
          <cell r="M454"/>
          <cell r="N454" t="str">
            <v>Matter # 6610</v>
          </cell>
          <cell r="O454">
            <v>36525</v>
          </cell>
          <cell r="P454">
            <v>2230</v>
          </cell>
          <cell r="Q454">
            <v>178.55</v>
          </cell>
          <cell r="R454">
            <v>28567.5</v>
          </cell>
          <cell r="S454">
            <v>1533.5</v>
          </cell>
        </row>
        <row r="455">
          <cell r="E455" t="str">
            <v>WCD</v>
          </cell>
          <cell r="F455">
            <v>180</v>
          </cell>
          <cell r="G455">
            <v>401700</v>
          </cell>
          <cell r="H455">
            <v>1800</v>
          </cell>
          <cell r="I455">
            <v>6141</v>
          </cell>
          <cell r="J455">
            <v>120</v>
          </cell>
          <cell r="K455"/>
          <cell r="L455"/>
          <cell r="M455"/>
          <cell r="N455" t="str">
            <v>Matter # 6620</v>
          </cell>
          <cell r="O455">
            <v>36525</v>
          </cell>
          <cell r="P455">
            <v>4805</v>
          </cell>
          <cell r="Q455">
            <v>204.7</v>
          </cell>
          <cell r="R455">
            <v>22486.5</v>
          </cell>
          <cell r="S455">
            <v>1630.22</v>
          </cell>
        </row>
        <row r="456">
          <cell r="E456" t="str">
            <v>MGD</v>
          </cell>
          <cell r="F456">
            <v>180</v>
          </cell>
          <cell r="G456">
            <v>401700</v>
          </cell>
          <cell r="H456">
            <v>1800</v>
          </cell>
          <cell r="I456">
            <v>6144</v>
          </cell>
          <cell r="J456">
            <v>100</v>
          </cell>
          <cell r="K456"/>
          <cell r="L456"/>
          <cell r="M456"/>
          <cell r="N456" t="str">
            <v>Matter # 6700</v>
          </cell>
          <cell r="O456">
            <v>36525</v>
          </cell>
          <cell r="P456">
            <v>3640</v>
          </cell>
          <cell r="Q456">
            <v>117.79</v>
          </cell>
          <cell r="R456">
            <v>90924.75</v>
          </cell>
          <cell r="S456">
            <v>6585.96</v>
          </cell>
        </row>
        <row r="457">
          <cell r="E457" t="str">
            <v>PND</v>
          </cell>
          <cell r="F457">
            <v>180</v>
          </cell>
          <cell r="G457">
            <v>401700</v>
          </cell>
          <cell r="H457">
            <v>1800</v>
          </cell>
          <cell r="I457">
            <v>6149</v>
          </cell>
          <cell r="J457">
            <v>999</v>
          </cell>
          <cell r="K457"/>
          <cell r="L457"/>
          <cell r="M457"/>
          <cell r="N457" t="str">
            <v>Matter # 6800</v>
          </cell>
          <cell r="O457">
            <v>36525</v>
          </cell>
          <cell r="P457">
            <v>0</v>
          </cell>
          <cell r="Q457">
            <v>74.36</v>
          </cell>
          <cell r="R457">
            <v>11171.67</v>
          </cell>
          <cell r="S457">
            <v>341.3</v>
          </cell>
        </row>
        <row r="458">
          <cell r="E458" t="str">
            <v>PND</v>
          </cell>
          <cell r="F458">
            <v>180</v>
          </cell>
          <cell r="G458">
            <v>401700</v>
          </cell>
          <cell r="H458">
            <v>1800</v>
          </cell>
          <cell r="I458">
            <v>6149</v>
          </cell>
          <cell r="J458">
            <v>100</v>
          </cell>
          <cell r="K458"/>
          <cell r="L458"/>
          <cell r="M458"/>
          <cell r="N458" t="str">
            <v>Matter # 6810</v>
          </cell>
          <cell r="O458">
            <v>36525</v>
          </cell>
          <cell r="P458">
            <v>887</v>
          </cell>
          <cell r="Q458">
            <v>141.97</v>
          </cell>
          <cell r="R458">
            <v>54782</v>
          </cell>
          <cell r="S458">
            <v>2483.5500000000002</v>
          </cell>
        </row>
        <row r="459">
          <cell r="E459" t="str">
            <v>WKD</v>
          </cell>
          <cell r="F459">
            <v>180</v>
          </cell>
          <cell r="G459">
            <v>401700</v>
          </cell>
          <cell r="H459">
            <v>1800</v>
          </cell>
          <cell r="I459">
            <v>6142</v>
          </cell>
          <cell r="J459">
            <v>120</v>
          </cell>
          <cell r="K459"/>
          <cell r="L459"/>
          <cell r="M459"/>
          <cell r="N459" t="str">
            <v>Matter # 6820</v>
          </cell>
          <cell r="O459">
            <v>36525</v>
          </cell>
          <cell r="P459">
            <v>1264</v>
          </cell>
          <cell r="Q459">
            <v>211.29</v>
          </cell>
          <cell r="R459">
            <v>13282.5</v>
          </cell>
          <cell r="S459">
            <v>540.63</v>
          </cell>
        </row>
        <row r="460">
          <cell r="E460" t="str">
            <v>UCU</v>
          </cell>
          <cell r="F460">
            <v>180</v>
          </cell>
          <cell r="G460">
            <v>401700</v>
          </cell>
          <cell r="H460">
            <v>1800</v>
          </cell>
          <cell r="I460">
            <v>4071</v>
          </cell>
          <cell r="J460">
            <v>999</v>
          </cell>
          <cell r="K460"/>
          <cell r="L460"/>
          <cell r="M460"/>
          <cell r="N460" t="str">
            <v>Matter # 6900</v>
          </cell>
          <cell r="O460">
            <v>36525</v>
          </cell>
          <cell r="P460">
            <v>0</v>
          </cell>
          <cell r="Q460">
            <v>31.4</v>
          </cell>
          <cell r="R460">
            <v>48938.31</v>
          </cell>
          <cell r="S460">
            <v>3120.8</v>
          </cell>
        </row>
        <row r="461">
          <cell r="E461" t="str">
            <v>UPS</v>
          </cell>
          <cell r="F461">
            <v>180</v>
          </cell>
          <cell r="G461">
            <v>401700</v>
          </cell>
          <cell r="H461">
            <v>1800</v>
          </cell>
          <cell r="I461">
            <v>1026</v>
          </cell>
          <cell r="J461">
            <v>120</v>
          </cell>
          <cell r="K461"/>
          <cell r="L461"/>
          <cell r="M461"/>
          <cell r="N461" t="str">
            <v>Matter #6910</v>
          </cell>
          <cell r="O461">
            <v>36525</v>
          </cell>
          <cell r="P461">
            <v>1473.75</v>
          </cell>
          <cell r="Q461">
            <v>943.47</v>
          </cell>
          <cell r="R461">
            <v>16234</v>
          </cell>
          <cell r="S461">
            <v>1233.1099999999999</v>
          </cell>
        </row>
        <row r="462">
          <cell r="E462" t="str">
            <v>MPD</v>
          </cell>
          <cell r="F462">
            <v>180</v>
          </cell>
          <cell r="G462">
            <v>401700</v>
          </cell>
          <cell r="H462">
            <v>1800</v>
          </cell>
          <cell r="I462">
            <v>5003</v>
          </cell>
          <cell r="J462">
            <v>120</v>
          </cell>
          <cell r="K462"/>
          <cell r="L462"/>
          <cell r="M462"/>
          <cell r="N462" t="str">
            <v>Matter #6920</v>
          </cell>
          <cell r="O462">
            <v>36525</v>
          </cell>
          <cell r="P462">
            <v>7650</v>
          </cell>
          <cell r="Q462">
            <v>861.14</v>
          </cell>
          <cell r="R462">
            <v>7785</v>
          </cell>
          <cell r="S462">
            <v>2655.63</v>
          </cell>
        </row>
        <row r="463">
          <cell r="E463" t="str">
            <v>UER</v>
          </cell>
          <cell r="F463">
            <v>180</v>
          </cell>
          <cell r="G463">
            <v>401700</v>
          </cell>
          <cell r="H463">
            <v>1800</v>
          </cell>
          <cell r="I463">
            <v>2041</v>
          </cell>
          <cell r="J463">
            <v>120</v>
          </cell>
          <cell r="K463"/>
          <cell r="L463"/>
          <cell r="M463"/>
          <cell r="N463" t="str">
            <v>Matter #6930</v>
          </cell>
          <cell r="O463">
            <v>36525</v>
          </cell>
          <cell r="P463">
            <v>0</v>
          </cell>
          <cell r="Q463">
            <v>0</v>
          </cell>
          <cell r="R463">
            <v>13938.75</v>
          </cell>
          <cell r="S463">
            <v>650.57000000000005</v>
          </cell>
        </row>
        <row r="464">
          <cell r="E464" t="str">
            <v>UCU</v>
          </cell>
          <cell r="F464">
            <v>180</v>
          </cell>
          <cell r="G464">
            <v>401700</v>
          </cell>
          <cell r="H464">
            <v>1800</v>
          </cell>
          <cell r="I464">
            <v>4011</v>
          </cell>
          <cell r="J464">
            <v>999</v>
          </cell>
          <cell r="K464"/>
          <cell r="L464"/>
          <cell r="M464"/>
          <cell r="N464" t="str">
            <v>Matter # 70</v>
          </cell>
          <cell r="O464">
            <v>36525</v>
          </cell>
          <cell r="P464">
            <v>2444</v>
          </cell>
          <cell r="Q464">
            <v>20.36</v>
          </cell>
          <cell r="R464">
            <v>21086</v>
          </cell>
          <cell r="S464">
            <v>831.56</v>
          </cell>
        </row>
        <row r="465">
          <cell r="E465" t="str">
            <v>UBC</v>
          </cell>
          <cell r="F465">
            <v>180</v>
          </cell>
          <cell r="G465">
            <v>401700</v>
          </cell>
          <cell r="H465">
            <v>1800</v>
          </cell>
          <cell r="I465">
            <v>9000</v>
          </cell>
          <cell r="J465">
            <v>999</v>
          </cell>
          <cell r="K465"/>
          <cell r="L465"/>
          <cell r="M465"/>
          <cell r="N465" t="str">
            <v>Matter # 7000</v>
          </cell>
          <cell r="O465">
            <v>36525</v>
          </cell>
          <cell r="P465">
            <v>0</v>
          </cell>
          <cell r="Q465">
            <v>0</v>
          </cell>
          <cell r="R465">
            <v>12925.25</v>
          </cell>
          <cell r="S465">
            <v>214.83</v>
          </cell>
        </row>
        <row r="466">
          <cell r="E466" t="str">
            <v>UCU</v>
          </cell>
          <cell r="F466">
            <v>180</v>
          </cell>
          <cell r="G466">
            <v>401700</v>
          </cell>
          <cell r="H466">
            <v>1800</v>
          </cell>
          <cell r="I466">
            <v>4010</v>
          </cell>
          <cell r="J466">
            <v>999</v>
          </cell>
          <cell r="K466"/>
          <cell r="L466"/>
          <cell r="M466"/>
          <cell r="N466" t="str">
            <v>Matter # 71</v>
          </cell>
          <cell r="O466">
            <v>36525</v>
          </cell>
          <cell r="P466">
            <v>0</v>
          </cell>
          <cell r="Q466">
            <v>0</v>
          </cell>
          <cell r="R466">
            <v>3861</v>
          </cell>
          <cell r="S466">
            <v>0</v>
          </cell>
        </row>
        <row r="467">
          <cell r="E467" t="str">
            <v>UKI</v>
          </cell>
          <cell r="F467">
            <v>180</v>
          </cell>
          <cell r="G467">
            <v>401700</v>
          </cell>
          <cell r="H467">
            <v>1800</v>
          </cell>
          <cell r="I467">
            <v>9003</v>
          </cell>
          <cell r="J467">
            <v>999</v>
          </cell>
          <cell r="K467"/>
          <cell r="L467"/>
          <cell r="M467"/>
          <cell r="N467" t="str">
            <v>Matter # 7100</v>
          </cell>
          <cell r="O467">
            <v>36525</v>
          </cell>
          <cell r="P467">
            <v>5521</v>
          </cell>
          <cell r="Q467">
            <v>152.15</v>
          </cell>
          <cell r="R467">
            <v>193492.95</v>
          </cell>
          <cell r="S467">
            <v>5950.75</v>
          </cell>
        </row>
        <row r="468">
          <cell r="E468" t="str">
            <v>UAP</v>
          </cell>
          <cell r="F468">
            <v>180</v>
          </cell>
          <cell r="G468">
            <v>401700</v>
          </cell>
          <cell r="H468">
            <v>1800</v>
          </cell>
          <cell r="I468">
            <v>9001</v>
          </cell>
          <cell r="J468">
            <v>999</v>
          </cell>
          <cell r="K468"/>
          <cell r="L468"/>
          <cell r="M468"/>
          <cell r="N468" t="str">
            <v>Matter # 7200</v>
          </cell>
          <cell r="O468">
            <v>36525</v>
          </cell>
          <cell r="P468">
            <v>1518</v>
          </cell>
          <cell r="Q468">
            <v>326.51</v>
          </cell>
          <cell r="R468">
            <v>18580.919999999998</v>
          </cell>
          <cell r="S468">
            <v>945.09</v>
          </cell>
        </row>
        <row r="469">
          <cell r="E469" t="str">
            <v>USP</v>
          </cell>
          <cell r="F469">
            <v>180</v>
          </cell>
          <cell r="G469">
            <v>401700</v>
          </cell>
          <cell r="H469">
            <v>1800</v>
          </cell>
          <cell r="I469">
            <v>9002</v>
          </cell>
          <cell r="J469">
            <v>999</v>
          </cell>
          <cell r="K469"/>
          <cell r="L469"/>
          <cell r="M469"/>
          <cell r="N469" t="str">
            <v>Matter # 7300</v>
          </cell>
          <cell r="O469">
            <v>36525</v>
          </cell>
          <cell r="P469">
            <v>702</v>
          </cell>
          <cell r="Q469">
            <v>0</v>
          </cell>
          <cell r="R469">
            <v>10166</v>
          </cell>
          <cell r="S469">
            <v>773.64</v>
          </cell>
        </row>
        <row r="470">
          <cell r="E470" t="str">
            <v>UKI</v>
          </cell>
          <cell r="F470">
            <v>180</v>
          </cell>
          <cell r="G470">
            <v>401700</v>
          </cell>
          <cell r="H470">
            <v>1800</v>
          </cell>
          <cell r="I470">
            <v>9003</v>
          </cell>
          <cell r="J470">
            <v>999</v>
          </cell>
          <cell r="K470"/>
          <cell r="L470"/>
          <cell r="M470"/>
          <cell r="N470" t="str">
            <v>Matter #7400</v>
          </cell>
          <cell r="O470">
            <v>36525</v>
          </cell>
          <cell r="P470">
            <v>3998.5</v>
          </cell>
          <cell r="Q470">
            <v>199.95</v>
          </cell>
          <cell r="R470">
            <v>16600.009999999998</v>
          </cell>
          <cell r="S470">
            <v>2994.84</v>
          </cell>
        </row>
        <row r="471">
          <cell r="E471" t="str">
            <v>UKI</v>
          </cell>
          <cell r="F471">
            <v>180</v>
          </cell>
          <cell r="G471">
            <v>401700</v>
          </cell>
          <cell r="H471">
            <v>1800</v>
          </cell>
          <cell r="I471">
            <v>9003</v>
          </cell>
          <cell r="J471">
            <v>999</v>
          </cell>
          <cell r="K471"/>
          <cell r="L471"/>
          <cell r="M471"/>
          <cell r="N471" t="str">
            <v>Matter #7500</v>
          </cell>
          <cell r="O471">
            <v>36525</v>
          </cell>
          <cell r="P471">
            <v>5439.73</v>
          </cell>
          <cell r="Q471">
            <v>7.12</v>
          </cell>
          <cell r="R471">
            <v>49881.3</v>
          </cell>
          <cell r="S471">
            <v>63.48</v>
          </cell>
        </row>
        <row r="472">
          <cell r="E472" t="str">
            <v>UKI</v>
          </cell>
          <cell r="F472">
            <v>180</v>
          </cell>
          <cell r="G472">
            <v>401700</v>
          </cell>
          <cell r="H472">
            <v>1800</v>
          </cell>
          <cell r="I472">
            <v>9003</v>
          </cell>
          <cell r="J472">
            <v>999</v>
          </cell>
          <cell r="K472"/>
          <cell r="L472"/>
          <cell r="M472"/>
          <cell r="N472" t="str">
            <v>Matter #7600</v>
          </cell>
          <cell r="O472">
            <v>36525</v>
          </cell>
          <cell r="P472">
            <v>2201.71</v>
          </cell>
          <cell r="Q472">
            <v>142.94</v>
          </cell>
          <cell r="R472">
            <v>15837.51</v>
          </cell>
          <cell r="S472">
            <v>409.22</v>
          </cell>
        </row>
        <row r="473">
          <cell r="E473" t="str">
            <v>AEC</v>
          </cell>
          <cell r="F473">
            <v>180</v>
          </cell>
          <cell r="G473">
            <v>401700</v>
          </cell>
          <cell r="H473">
            <v>1800</v>
          </cell>
          <cell r="I473">
            <v>7002</v>
          </cell>
          <cell r="J473">
            <v>999</v>
          </cell>
          <cell r="K473"/>
          <cell r="L473"/>
          <cell r="M473"/>
          <cell r="N473" t="str">
            <v>Matter # 7700</v>
          </cell>
          <cell r="O473">
            <v>36525</v>
          </cell>
          <cell r="P473">
            <v>0</v>
          </cell>
          <cell r="Q473">
            <v>0</v>
          </cell>
          <cell r="R473">
            <v>923</v>
          </cell>
          <cell r="S473">
            <v>53.71</v>
          </cell>
        </row>
        <row r="474">
          <cell r="E474" t="str">
            <v>UCU</v>
          </cell>
          <cell r="F474">
            <v>180</v>
          </cell>
          <cell r="G474">
            <v>401700</v>
          </cell>
          <cell r="H474">
            <v>1800</v>
          </cell>
          <cell r="I474">
            <v>4102</v>
          </cell>
          <cell r="J474">
            <v>999</v>
          </cell>
          <cell r="K474"/>
          <cell r="L474"/>
          <cell r="M474"/>
          <cell r="N474" t="str">
            <v>Matter #7800</v>
          </cell>
          <cell r="O474">
            <v>36525</v>
          </cell>
          <cell r="P474">
            <v>273</v>
          </cell>
          <cell r="Q474">
            <v>0</v>
          </cell>
          <cell r="R474">
            <v>3006</v>
          </cell>
          <cell r="S474">
            <v>48.85</v>
          </cell>
        </row>
        <row r="475">
          <cell r="E475" t="str">
            <v>UCU</v>
          </cell>
          <cell r="F475">
            <v>180</v>
          </cell>
          <cell r="G475">
            <v>401700</v>
          </cell>
          <cell r="H475">
            <v>1800</v>
          </cell>
          <cell r="I475">
            <v>4130</v>
          </cell>
          <cell r="J475">
            <v>999</v>
          </cell>
          <cell r="K475"/>
          <cell r="L475"/>
          <cell r="M475"/>
          <cell r="N475" t="str">
            <v>Matter # 80</v>
          </cell>
          <cell r="O475">
            <v>36525</v>
          </cell>
          <cell r="P475">
            <v>3952</v>
          </cell>
          <cell r="Q475">
            <v>143.31</v>
          </cell>
          <cell r="R475">
            <v>20657</v>
          </cell>
          <cell r="S475">
            <v>1246.1400000000001</v>
          </cell>
        </row>
        <row r="476">
          <cell r="E476" t="str">
            <v>UCU</v>
          </cell>
          <cell r="F476"/>
          <cell r="G476">
            <v>181000</v>
          </cell>
          <cell r="H476"/>
          <cell r="I476">
            <v>4210</v>
          </cell>
          <cell r="J476">
            <v>999</v>
          </cell>
          <cell r="K476"/>
          <cell r="L476"/>
          <cell r="M476" t="str">
            <v>DIPOLCNTRL</v>
          </cell>
          <cell r="N476" t="str">
            <v>Matter # 81</v>
          </cell>
          <cell r="O476">
            <v>36525</v>
          </cell>
          <cell r="P476">
            <v>0</v>
          </cell>
          <cell r="Q476">
            <v>0</v>
          </cell>
          <cell r="R476">
            <v>3805</v>
          </cell>
          <cell r="S476">
            <v>64.61</v>
          </cell>
        </row>
        <row r="477">
          <cell r="E477" t="str">
            <v>UCU</v>
          </cell>
          <cell r="F477">
            <v>180</v>
          </cell>
          <cell r="G477">
            <v>401700</v>
          </cell>
          <cell r="H477">
            <v>1800</v>
          </cell>
          <cell r="I477">
            <v>4132</v>
          </cell>
          <cell r="J477">
            <v>999</v>
          </cell>
          <cell r="K477"/>
          <cell r="L477"/>
          <cell r="M477"/>
          <cell r="N477" t="str">
            <v>Matter # 82</v>
          </cell>
          <cell r="O477">
            <v>36525</v>
          </cell>
          <cell r="P477">
            <v>767</v>
          </cell>
          <cell r="Q477">
            <v>0</v>
          </cell>
          <cell r="R477">
            <v>2405</v>
          </cell>
          <cell r="S477">
            <v>11.52</v>
          </cell>
        </row>
        <row r="478">
          <cell r="E478" t="str">
            <v>UCU</v>
          </cell>
          <cell r="F478">
            <v>180</v>
          </cell>
          <cell r="G478">
            <v>401700</v>
          </cell>
          <cell r="H478">
            <v>1800</v>
          </cell>
          <cell r="I478">
            <v>4130</v>
          </cell>
          <cell r="J478">
            <v>999</v>
          </cell>
          <cell r="K478"/>
          <cell r="L478"/>
          <cell r="M478"/>
          <cell r="N478" t="str">
            <v>Matter # 83</v>
          </cell>
          <cell r="O478">
            <v>36525</v>
          </cell>
          <cell r="P478">
            <v>2034.85</v>
          </cell>
          <cell r="Q478">
            <v>227.91</v>
          </cell>
          <cell r="R478">
            <v>6489.85</v>
          </cell>
          <cell r="S478">
            <v>640.84</v>
          </cell>
        </row>
        <row r="479">
          <cell r="E479" t="str">
            <v>UCU</v>
          </cell>
          <cell r="F479">
            <v>180</v>
          </cell>
          <cell r="G479">
            <v>401700</v>
          </cell>
          <cell r="H479">
            <v>1800</v>
          </cell>
          <cell r="I479">
            <v>4140</v>
          </cell>
          <cell r="J479">
            <v>999</v>
          </cell>
          <cell r="K479"/>
          <cell r="L479"/>
          <cell r="M479"/>
          <cell r="N479" t="str">
            <v>Matter # 84</v>
          </cell>
          <cell r="O479">
            <v>36525</v>
          </cell>
          <cell r="P479">
            <v>403</v>
          </cell>
          <cell r="Q479">
            <v>0</v>
          </cell>
          <cell r="R479">
            <v>7501</v>
          </cell>
          <cell r="S479">
            <v>51.99</v>
          </cell>
        </row>
        <row r="480">
          <cell r="E480" t="str">
            <v>UCU</v>
          </cell>
          <cell r="F480">
            <v>180</v>
          </cell>
          <cell r="G480">
            <v>401700</v>
          </cell>
          <cell r="H480">
            <v>1800</v>
          </cell>
          <cell r="I480">
            <v>4130</v>
          </cell>
          <cell r="J480">
            <v>999</v>
          </cell>
          <cell r="K480"/>
          <cell r="L480"/>
          <cell r="M480"/>
          <cell r="N480" t="str">
            <v>Matter # 85</v>
          </cell>
          <cell r="O480">
            <v>36525</v>
          </cell>
          <cell r="P480">
            <v>845</v>
          </cell>
          <cell r="Q480">
            <v>0</v>
          </cell>
          <cell r="R480">
            <v>6474</v>
          </cell>
          <cell r="S480">
            <v>91.43</v>
          </cell>
        </row>
        <row r="481">
          <cell r="E481" t="str">
            <v>UCU</v>
          </cell>
          <cell r="F481">
            <v>210</v>
          </cell>
          <cell r="G481">
            <v>401700</v>
          </cell>
          <cell r="H481">
            <v>1800</v>
          </cell>
          <cell r="I481">
            <v>4192</v>
          </cell>
          <cell r="J481">
            <v>999</v>
          </cell>
          <cell r="K481"/>
          <cell r="L481"/>
          <cell r="M481"/>
          <cell r="N481" t="str">
            <v>Matter # 86</v>
          </cell>
          <cell r="O481">
            <v>36525</v>
          </cell>
          <cell r="P481">
            <v>44</v>
          </cell>
          <cell r="Q481">
            <v>1.9</v>
          </cell>
          <cell r="R481">
            <v>18397</v>
          </cell>
          <cell r="S481">
            <v>5933.2</v>
          </cell>
        </row>
        <row r="482">
          <cell r="E482" t="str">
            <v>UCU</v>
          </cell>
          <cell r="F482">
            <v>180</v>
          </cell>
          <cell r="G482">
            <v>401700</v>
          </cell>
          <cell r="H482">
            <v>1800</v>
          </cell>
          <cell r="I482">
            <v>4030</v>
          </cell>
          <cell r="J482">
            <v>999</v>
          </cell>
          <cell r="K482"/>
          <cell r="L482"/>
          <cell r="M482"/>
          <cell r="N482" t="str">
            <v>Matter # 900</v>
          </cell>
          <cell r="O482">
            <v>36525</v>
          </cell>
          <cell r="P482">
            <v>51454</v>
          </cell>
          <cell r="Q482">
            <v>2183.13</v>
          </cell>
          <cell r="R482">
            <v>99931</v>
          </cell>
          <cell r="S482">
            <v>3358.51</v>
          </cell>
        </row>
      </sheetData>
      <sheetData sheetId="1">
        <row r="1">
          <cell r="E1" t="str">
            <v>BU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>
        <row r="6">
          <cell r="H6">
            <v>5</v>
          </cell>
        </row>
        <row r="7">
          <cell r="H7">
            <v>3</v>
          </cell>
        </row>
        <row r="9">
          <cell r="H9">
            <v>0.11</v>
          </cell>
        </row>
        <row r="11">
          <cell r="H11">
            <v>2004</v>
          </cell>
        </row>
        <row r="13">
          <cell r="H13">
            <v>2002</v>
          </cell>
        </row>
        <row r="17">
          <cell r="H17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>
        <row r="5">
          <cell r="G5">
            <v>300000</v>
          </cell>
        </row>
        <row r="6">
          <cell r="F6">
            <v>35399</v>
          </cell>
        </row>
        <row r="7">
          <cell r="F7">
            <v>35826</v>
          </cell>
          <cell r="G7">
            <v>0</v>
          </cell>
          <cell r="H7">
            <v>0.5</v>
          </cell>
        </row>
      </sheetData>
      <sheetData sheetId="1"/>
      <sheetData sheetId="2"/>
      <sheetData sheetId="3"/>
      <sheetData sheetId="4" refreshError="1"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16136.829309637022</v>
          </cell>
          <cell r="Q63">
            <v>16136.829309637022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7512.7489912184137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7907.9297882561486</v>
          </cell>
          <cell r="AD63">
            <v>15420.678779474561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9470.7149080742402</v>
          </cell>
        </row>
      </sheetData>
      <sheetData sheetId="5" refreshError="1">
        <row r="9">
          <cell r="E9">
            <v>0</v>
          </cell>
          <cell r="F9">
            <v>722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15000</v>
          </cell>
          <cell r="Q10">
            <v>15000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32">
          <cell r="E32">
            <v>0</v>
          </cell>
          <cell r="F32">
            <v>0</v>
          </cell>
          <cell r="G32">
            <v>1500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754.6361982285049</v>
          </cell>
          <cell r="K40">
            <v>759.11378543807984</v>
          </cell>
          <cell r="L40">
            <v>763.28212032911426</v>
          </cell>
          <cell r="M40">
            <v>767.47388065942198</v>
          </cell>
          <cell r="N40">
            <v>771.51987079381615</v>
          </cell>
          <cell r="O40">
            <v>775.75791591494897</v>
          </cell>
          <cell r="P40">
            <v>780.01977716438364</v>
          </cell>
          <cell r="R40">
            <v>606.99082602752515</v>
          </cell>
          <cell r="S40">
            <v>610.27824226723214</v>
          </cell>
          <cell r="T40">
            <v>613.58403858172051</v>
          </cell>
          <cell r="U40">
            <v>623.61572855501481</v>
          </cell>
          <cell r="V40">
            <v>626.99596352855383</v>
          </cell>
          <cell r="W40">
            <v>630.3951036400772</v>
          </cell>
          <cell r="X40">
            <v>600.1819559672582</v>
          </cell>
          <cell r="Y40">
            <v>603.43048834511467</v>
          </cell>
          <cell r="Z40">
            <v>606.69676391895882</v>
          </cell>
          <cell r="AA40">
            <v>618.79132633988002</v>
          </cell>
          <cell r="AB40">
            <v>622.14253011069911</v>
          </cell>
          <cell r="AC40">
            <v>625.51207588658986</v>
          </cell>
          <cell r="AE40">
            <v>593.02083564728196</v>
          </cell>
          <cell r="AF40">
            <v>596.22437556753994</v>
          </cell>
          <cell r="AG40">
            <v>599.44427885590483</v>
          </cell>
          <cell r="AH40">
            <v>612.61149404194157</v>
          </cell>
          <cell r="AI40">
            <v>615.92004572099665</v>
          </cell>
          <cell r="AJ40">
            <v>619.24572763819822</v>
          </cell>
        </row>
      </sheetData>
      <sheetData sheetId="6" refreshError="1"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8742.2432455307353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8742.2432455307353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104.55839097644727</v>
          </cell>
          <cell r="K11">
            <v>0</v>
          </cell>
          <cell r="L11">
            <v>0</v>
          </cell>
          <cell r="M11">
            <v>107.1365430827159</v>
          </cell>
          <cell r="N11">
            <v>0</v>
          </cell>
          <cell r="O11">
            <v>0</v>
          </cell>
          <cell r="P11">
            <v>112.217783086456</v>
          </cell>
          <cell r="Q11">
            <v>323.91271714561918</v>
          </cell>
          <cell r="R11">
            <v>0</v>
          </cell>
          <cell r="S11">
            <v>0</v>
          </cell>
          <cell r="T11">
            <v>115.04628611219688</v>
          </cell>
          <cell r="U11">
            <v>0</v>
          </cell>
          <cell r="V11">
            <v>0</v>
          </cell>
          <cell r="W11">
            <v>116.66406027247646</v>
          </cell>
          <cell r="X11">
            <v>0</v>
          </cell>
          <cell r="Y11">
            <v>0</v>
          </cell>
          <cell r="Z11">
            <v>118.25868569363266</v>
          </cell>
          <cell r="AA11">
            <v>0</v>
          </cell>
          <cell r="AB11">
            <v>0</v>
          </cell>
          <cell r="AC11">
            <v>123.86742335910232</v>
          </cell>
          <cell r="AD11">
            <v>473.83645543740829</v>
          </cell>
          <cell r="AE11">
            <v>0</v>
          </cell>
          <cell r="AF11">
            <v>0</v>
          </cell>
          <cell r="AG11">
            <v>126.9895611533592</v>
          </cell>
          <cell r="AH11">
            <v>0</v>
          </cell>
          <cell r="AI11">
            <v>0</v>
          </cell>
          <cell r="AJ11">
            <v>128.77528095016137</v>
          </cell>
        </row>
        <row r="16">
          <cell r="E16">
            <v>0</v>
          </cell>
          <cell r="F16">
            <v>722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740.79979208622296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740.79979208622296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30">
          <cell r="E30">
            <v>0</v>
          </cell>
          <cell r="F30">
            <v>0</v>
          </cell>
          <cell r="G30">
            <v>1500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4.375</v>
          </cell>
          <cell r="Q48">
            <v>4.375</v>
          </cell>
          <cell r="R48">
            <v>4.375</v>
          </cell>
          <cell r="S48">
            <v>4.375</v>
          </cell>
          <cell r="T48">
            <v>4.375</v>
          </cell>
          <cell r="U48">
            <v>4.375</v>
          </cell>
          <cell r="V48">
            <v>4.375</v>
          </cell>
          <cell r="W48">
            <v>4.375</v>
          </cell>
          <cell r="X48">
            <v>4.375</v>
          </cell>
          <cell r="Y48">
            <v>4.375</v>
          </cell>
          <cell r="Z48">
            <v>4.375</v>
          </cell>
          <cell r="AA48">
            <v>4.375</v>
          </cell>
          <cell r="AB48">
            <v>4.375</v>
          </cell>
          <cell r="AC48">
            <v>4.375</v>
          </cell>
          <cell r="AD48">
            <v>52.5</v>
          </cell>
          <cell r="AE48">
            <v>4.375</v>
          </cell>
          <cell r="AF48">
            <v>4.375</v>
          </cell>
          <cell r="AG48">
            <v>4.375</v>
          </cell>
          <cell r="AH48">
            <v>4.375</v>
          </cell>
          <cell r="AI48">
            <v>4.375</v>
          </cell>
          <cell r="AJ48">
            <v>4.375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</row>
      </sheetData>
      <sheetData sheetId="9" refreshError="1">
        <row r="5">
          <cell r="T5" t="str">
            <v>Using</v>
          </cell>
        </row>
        <row r="6">
          <cell r="T6" t="str">
            <v>Not Using</v>
          </cell>
        </row>
        <row r="10">
          <cell r="AD10">
            <v>40</v>
          </cell>
        </row>
        <row r="12">
          <cell r="AD12">
            <v>0.35</v>
          </cell>
        </row>
        <row r="14">
          <cell r="O14">
            <v>0.98420649999999998</v>
          </cell>
        </row>
        <row r="15">
          <cell r="AD15">
            <v>0.621</v>
          </cell>
        </row>
        <row r="16">
          <cell r="AD16">
            <v>7.4999999999999997E-2</v>
          </cell>
        </row>
        <row r="17">
          <cell r="AD17">
            <v>0.04</v>
          </cell>
        </row>
        <row r="19">
          <cell r="AD19">
            <v>0.28000000000000003</v>
          </cell>
        </row>
        <row r="21">
          <cell r="AD21">
            <v>3.5000000000000003E-2</v>
          </cell>
        </row>
        <row r="24">
          <cell r="AD24">
            <v>0.25</v>
          </cell>
        </row>
        <row r="26">
          <cell r="AD26">
            <v>5</v>
          </cell>
        </row>
        <row r="37">
          <cell r="H37">
            <v>0.56699999999999995</v>
          </cell>
          <cell r="I37">
            <v>0.74890000000000001</v>
          </cell>
          <cell r="J37">
            <v>0.73599999999999999</v>
          </cell>
          <cell r="K37">
            <v>0.76</v>
          </cell>
          <cell r="L37">
            <v>0.68400000000000005</v>
          </cell>
          <cell r="M37">
            <v>0.64500000000000002</v>
          </cell>
          <cell r="N37">
            <v>0.65</v>
          </cell>
          <cell r="O37">
            <v>0.65</v>
          </cell>
          <cell r="P37">
            <v>0.65</v>
          </cell>
          <cell r="Q37">
            <v>0.65</v>
          </cell>
          <cell r="R37">
            <v>0.65</v>
          </cell>
          <cell r="S37">
            <v>0.65</v>
          </cell>
          <cell r="T37">
            <v>0.65</v>
          </cell>
          <cell r="U37">
            <v>0.65</v>
          </cell>
          <cell r="V37">
            <v>0.65</v>
          </cell>
          <cell r="W37">
            <v>0.65</v>
          </cell>
          <cell r="X37">
            <v>0.65</v>
          </cell>
          <cell r="Y37">
            <v>0.65</v>
          </cell>
          <cell r="Z37">
            <v>0.65</v>
          </cell>
          <cell r="AA37">
            <v>0.65</v>
          </cell>
          <cell r="AB37">
            <v>0.65</v>
          </cell>
          <cell r="AC37">
            <v>0.65</v>
          </cell>
          <cell r="AD37">
            <v>0.65</v>
          </cell>
          <cell r="AE37">
            <v>0.65</v>
          </cell>
          <cell r="AF37">
            <v>0.65</v>
          </cell>
          <cell r="AG37">
            <v>0.65</v>
          </cell>
          <cell r="AH37">
            <v>0.65</v>
          </cell>
          <cell r="AI37">
            <v>0.65</v>
          </cell>
          <cell r="AJ37">
            <v>0.65</v>
          </cell>
          <cell r="AK37">
            <v>0.65</v>
          </cell>
          <cell r="AL37">
            <v>0.65</v>
          </cell>
          <cell r="AM37">
            <v>0.65</v>
          </cell>
          <cell r="AN37">
            <v>0.65</v>
          </cell>
          <cell r="AO37">
            <v>0.65</v>
          </cell>
          <cell r="AP37">
            <v>0.65</v>
          </cell>
          <cell r="AQ37">
            <v>0.65</v>
          </cell>
          <cell r="AR37">
            <v>0.65</v>
          </cell>
          <cell r="AS37">
            <v>0.65</v>
          </cell>
          <cell r="AT37">
            <v>0.65</v>
          </cell>
          <cell r="AU37">
            <v>0.65</v>
          </cell>
          <cell r="AV37">
            <v>0.65</v>
          </cell>
          <cell r="AW37">
            <v>0.65</v>
          </cell>
          <cell r="AX37">
            <v>0.65</v>
          </cell>
          <cell r="AY37">
            <v>0.65</v>
          </cell>
          <cell r="AZ37">
            <v>0.65</v>
          </cell>
          <cell r="BA37">
            <v>0.65</v>
          </cell>
          <cell r="BB37">
            <v>0.65</v>
          </cell>
          <cell r="BC37">
            <v>0.65</v>
          </cell>
          <cell r="BD37">
            <v>0.65</v>
          </cell>
        </row>
        <row r="45">
          <cell r="G45">
            <v>0.90776336345439146</v>
          </cell>
          <cell r="H45">
            <v>0.93590402772147752</v>
          </cell>
          <cell r="I45">
            <v>0.95181439619274255</v>
          </cell>
          <cell r="J45">
            <v>0.97560975609756106</v>
          </cell>
          <cell r="K45">
            <v>1</v>
          </cell>
          <cell r="L45">
            <v>1.0249999999999997</v>
          </cell>
          <cell r="M45">
            <v>1.0506249999999995</v>
          </cell>
          <cell r="N45">
            <v>1.0768906249999992</v>
          </cell>
          <cell r="O45">
            <v>1.1038128906249989</v>
          </cell>
          <cell r="P45">
            <v>1.1314082128906235</v>
          </cell>
          <cell r="Q45">
            <v>1.1596934182128888</v>
          </cell>
          <cell r="R45">
            <v>1.1886857536682107</v>
          </cell>
          <cell r="S45">
            <v>1.2184028975099157</v>
          </cell>
          <cell r="T45">
            <v>1.2488629699476632</v>
          </cell>
          <cell r="U45">
            <v>1.2800845441963544</v>
          </cell>
          <cell r="V45">
            <v>1.3120866578012629</v>
          </cell>
          <cell r="W45">
            <v>1.344888824246294</v>
          </cell>
          <cell r="X45">
            <v>1.3785110448524509</v>
          </cell>
          <cell r="Y45">
            <v>1.4129738209737617</v>
          </cell>
          <cell r="Z45">
            <v>1.4482981664981052</v>
          </cell>
          <cell r="AA45">
            <v>1.4845056206605574</v>
          </cell>
          <cell r="AB45">
            <v>1.521618261177071</v>
          </cell>
          <cell r="AC45">
            <v>1.5596587177064973</v>
          </cell>
          <cell r="AD45">
            <v>1.5986501856491593</v>
          </cell>
          <cell r="AE45">
            <v>1.6386164402903878</v>
          </cell>
          <cell r="AF45">
            <v>1.679581851297647</v>
          </cell>
          <cell r="AG45">
            <v>1.7215713975800877</v>
          </cell>
          <cell r="AH45">
            <v>1.7646106825195893</v>
          </cell>
          <cell r="AI45">
            <v>1.8087259495825785</v>
          </cell>
          <cell r="AJ45">
            <v>1.8539440983221425</v>
          </cell>
          <cell r="AK45">
            <v>1.9002927007801955</v>
          </cell>
          <cell r="AL45">
            <v>1.9478000182997</v>
          </cell>
          <cell r="AM45">
            <v>1.9964950187571919</v>
          </cell>
          <cell r="AN45">
            <v>2.0464073942261214</v>
          </cell>
          <cell r="AO45">
            <v>2.0975675790817738</v>
          </cell>
          <cell r="AP45">
            <v>2.1500067685588178</v>
          </cell>
          <cell r="AQ45">
            <v>2.2037569377727877</v>
          </cell>
          <cell r="AR45">
            <v>2.2588508612171068</v>
          </cell>
          <cell r="AS45">
            <v>2.3153221327475335</v>
          </cell>
          <cell r="AT45">
            <v>2.3732051860662211</v>
          </cell>
          <cell r="AU45">
            <v>2.432535315717876</v>
          </cell>
          <cell r="AV45">
            <v>2.4933486986108222</v>
          </cell>
          <cell r="AW45">
            <v>2.5556824160760918</v>
          </cell>
          <cell r="AX45">
            <v>2.6195744764779936</v>
          </cell>
          <cell r="AY45">
            <v>2.6850638383899428</v>
          </cell>
          <cell r="AZ45">
            <v>2.7521904343496906</v>
          </cell>
          <cell r="BA45">
            <v>2.820995195208432</v>
          </cell>
          <cell r="BB45">
            <v>2.8915200750886418</v>
          </cell>
          <cell r="BC45">
            <v>2.963808076965857</v>
          </cell>
          <cell r="BD45">
            <v>3.0379032788900027</v>
          </cell>
        </row>
        <row r="46">
          <cell r="G46">
            <v>1.1016086793749997</v>
          </cell>
          <cell r="H46">
            <v>1.0684856249999997</v>
          </cell>
          <cell r="I46">
            <v>1.0506249999999999</v>
          </cell>
          <cell r="J46">
            <v>1.0249999999999999</v>
          </cell>
          <cell r="K46">
            <v>1</v>
          </cell>
          <cell r="L46">
            <v>0.97560975609756129</v>
          </cell>
          <cell r="M46">
            <v>0.95181439619274288</v>
          </cell>
          <cell r="N46">
            <v>0.9285994109197494</v>
          </cell>
          <cell r="O46">
            <v>0.90595064479975573</v>
          </cell>
          <cell r="P46">
            <v>0.88385428760951801</v>
          </cell>
          <cell r="Q46">
            <v>0.86229686596050559</v>
          </cell>
          <cell r="R46">
            <v>0.84126523508342033</v>
          </cell>
          <cell r="S46">
            <v>0.82074657081309321</v>
          </cell>
          <cell r="T46">
            <v>0.80072836176887163</v>
          </cell>
          <cell r="U46">
            <v>0.78119840172572874</v>
          </cell>
          <cell r="V46">
            <v>0.76214478217144288</v>
          </cell>
          <cell r="W46">
            <v>0.74355588504531034</v>
          </cell>
          <cell r="X46">
            <v>0.72542037565396156</v>
          </cell>
          <cell r="Y46">
            <v>0.70772719575996279</v>
          </cell>
          <cell r="Z46">
            <v>0.69046555683898836</v>
          </cell>
          <cell r="AA46">
            <v>0.67362493350145225</v>
          </cell>
          <cell r="AB46">
            <v>0.6571950570745877</v>
          </cell>
          <cell r="AC46">
            <v>0.64116590934106132</v>
          </cell>
          <cell r="AD46">
            <v>0.62552771643030392</v>
          </cell>
          <cell r="AE46">
            <v>0.61027094285883321</v>
          </cell>
          <cell r="AF46">
            <v>0.59538628571593499</v>
          </cell>
          <cell r="AG46">
            <v>0.5808646689911563</v>
          </cell>
          <cell r="AH46">
            <v>0.56669723804015271</v>
          </cell>
          <cell r="AI46">
            <v>0.55287535418551503</v>
          </cell>
          <cell r="AJ46">
            <v>0.53939058944928309</v>
          </cell>
          <cell r="AK46">
            <v>0.52623472141393479</v>
          </cell>
          <cell r="AL46">
            <v>0.51339972820871704</v>
          </cell>
          <cell r="AM46">
            <v>0.50087778361826063</v>
          </cell>
          <cell r="AN46">
            <v>0.48866125231049828</v>
          </cell>
          <cell r="AO46">
            <v>0.47674268518097407</v>
          </cell>
          <cell r="AP46">
            <v>0.46511481481070649</v>
          </cell>
          <cell r="AQ46">
            <v>0.45377055103483571</v>
          </cell>
          <cell r="AR46">
            <v>0.44270297661935204</v>
          </cell>
          <cell r="AS46">
            <v>0.43190534304327044</v>
          </cell>
          <cell r="AT46">
            <v>0.42137106638367861</v>
          </cell>
          <cell r="AU46">
            <v>0.41109372330114996</v>
          </cell>
          <cell r="AV46">
            <v>0.40106704712307323</v>
          </cell>
          <cell r="AW46">
            <v>0.39128492402251064</v>
          </cell>
          <cell r="AX46">
            <v>0.38174138929025436</v>
          </cell>
          <cell r="AY46">
            <v>0.37243062369780922</v>
          </cell>
          <cell r="AZ46">
            <v>0.36334694994908229</v>
          </cell>
          <cell r="BA46">
            <v>0.35448482921861696</v>
          </cell>
          <cell r="BB46">
            <v>0.34583885777426054</v>
          </cell>
          <cell r="BC46">
            <v>0.33740376368220554</v>
          </cell>
          <cell r="BD46">
            <v>0.32917440359239569</v>
          </cell>
        </row>
        <row r="53">
          <cell r="K53">
            <v>1</v>
          </cell>
          <cell r="L53">
            <v>0.93457943925233644</v>
          </cell>
          <cell r="M53">
            <v>0.87343872827321156</v>
          </cell>
          <cell r="N53">
            <v>0.81629787689085187</v>
          </cell>
          <cell r="O53">
            <v>0.76289521204752508</v>
          </cell>
          <cell r="P53">
            <v>0.71298617948366827</v>
          </cell>
          <cell r="Q53">
            <v>0.66634222381651231</v>
          </cell>
          <cell r="R53">
            <v>0.62274974188459087</v>
          </cell>
          <cell r="S53">
            <v>0.58200910456503818</v>
          </cell>
          <cell r="T53">
            <v>0.54393374258414784</v>
          </cell>
          <cell r="U53">
            <v>0.50834929213471758</v>
          </cell>
          <cell r="V53">
            <v>0.4750927963875865</v>
          </cell>
          <cell r="W53">
            <v>0.444011959240735</v>
          </cell>
          <cell r="X53">
            <v>0.41496444788853737</v>
          </cell>
          <cell r="Y53">
            <v>0.38781724101732462</v>
          </cell>
          <cell r="Z53">
            <v>0.36244601964235945</v>
          </cell>
          <cell r="AA53">
            <v>0.33873459779659759</v>
          </cell>
          <cell r="AB53">
            <v>0.3165743904641099</v>
          </cell>
          <cell r="AC53">
            <v>0.29586391632159803</v>
          </cell>
          <cell r="AD53">
            <v>0.27650833301083927</v>
          </cell>
          <cell r="AE53">
            <v>0.25841900281386848</v>
          </cell>
          <cell r="AF53">
            <v>0.24151308674193314</v>
          </cell>
          <cell r="AG53">
            <v>0.22571316517937676</v>
          </cell>
          <cell r="AH53">
            <v>0.21094688334521192</v>
          </cell>
          <cell r="AI53">
            <v>0.19714661994879618</v>
          </cell>
          <cell r="AJ53">
            <v>0.1842491775222394</v>
          </cell>
          <cell r="AK53">
            <v>0.17219549301143869</v>
          </cell>
          <cell r="AL53">
            <v>0.16093036730040999</v>
          </cell>
          <cell r="AM53">
            <v>0.1504022124302897</v>
          </cell>
          <cell r="AN53">
            <v>0.14056281535541093</v>
          </cell>
          <cell r="AO53">
            <v>0.13136711715458965</v>
          </cell>
          <cell r="AP53">
            <v>0.12277300668653238</v>
          </cell>
          <cell r="AQ53">
            <v>0.11474112774442277</v>
          </cell>
          <cell r="AR53">
            <v>0.10723469882656333</v>
          </cell>
          <cell r="AS53">
            <v>0.10021934469772274</v>
          </cell>
          <cell r="AT53">
            <v>9.3662938969834339E-2</v>
          </cell>
          <cell r="AU53">
            <v>8.7535456981153587E-2</v>
          </cell>
          <cell r="AV53">
            <v>8.180883830014353E-2</v>
          </cell>
          <cell r="AW53">
            <v>7.6456858224433197E-2</v>
          </cell>
          <cell r="AX53">
            <v>7.1455007686386157E-2</v>
          </cell>
          <cell r="AY53">
            <v>6.6780381015314166E-2</v>
          </cell>
          <cell r="AZ53">
            <v>6.2411571042349685E-2</v>
          </cell>
          <cell r="BA53">
            <v>5.8328571067616526E-2</v>
          </cell>
          <cell r="BB53">
            <v>5.4512683240763103E-2</v>
          </cell>
          <cell r="BC53">
            <v>5.0946432935292614E-2</v>
          </cell>
          <cell r="BD53">
            <v>4.7613488724572536E-2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1.4999999999999999E-2</v>
          </cell>
          <cell r="L145">
            <v>0.02</v>
          </cell>
          <cell r="M145">
            <v>2.5000000000000001E-2</v>
          </cell>
          <cell r="N145">
            <v>0.03</v>
          </cell>
          <cell r="O145">
            <v>3.5000000000000003E-2</v>
          </cell>
          <cell r="P145">
            <v>0.04</v>
          </cell>
          <cell r="Q145">
            <v>0.04</v>
          </cell>
          <cell r="R145">
            <v>0.04</v>
          </cell>
          <cell r="S145">
            <v>0.04</v>
          </cell>
          <cell r="T145">
            <v>0.04</v>
          </cell>
          <cell r="U145">
            <v>0.04</v>
          </cell>
          <cell r="V145">
            <v>0.04</v>
          </cell>
          <cell r="W145">
            <v>0.04</v>
          </cell>
          <cell r="X145">
            <v>0.04</v>
          </cell>
          <cell r="Y145">
            <v>0.04</v>
          </cell>
          <cell r="Z145">
            <v>0.04</v>
          </cell>
          <cell r="AA145">
            <v>0.04</v>
          </cell>
          <cell r="AB145">
            <v>0.04</v>
          </cell>
          <cell r="AC145">
            <v>0.04</v>
          </cell>
          <cell r="AD145">
            <v>0.04</v>
          </cell>
          <cell r="AE145">
            <v>0.04</v>
          </cell>
          <cell r="AF145">
            <v>0.04</v>
          </cell>
          <cell r="AG145">
            <v>0.04</v>
          </cell>
          <cell r="AH145">
            <v>0.04</v>
          </cell>
          <cell r="AI145">
            <v>0.04</v>
          </cell>
          <cell r="AJ145">
            <v>0.04</v>
          </cell>
          <cell r="AK145">
            <v>0.04</v>
          </cell>
          <cell r="AL145">
            <v>0.04</v>
          </cell>
          <cell r="AM145">
            <v>0.04</v>
          </cell>
          <cell r="AN145">
            <v>0.04</v>
          </cell>
          <cell r="AO145">
            <v>0.04</v>
          </cell>
          <cell r="AP145">
            <v>0.04</v>
          </cell>
          <cell r="AQ145">
            <v>0.04</v>
          </cell>
          <cell r="AR145">
            <v>0.04</v>
          </cell>
          <cell r="AS145">
            <v>0.04</v>
          </cell>
          <cell r="AT145">
            <v>0.04</v>
          </cell>
          <cell r="AU145">
            <v>0.04</v>
          </cell>
          <cell r="AV145">
            <v>0.04</v>
          </cell>
          <cell r="AW145">
            <v>0.04</v>
          </cell>
          <cell r="AX145">
            <v>0.04</v>
          </cell>
          <cell r="AY145">
            <v>0.04</v>
          </cell>
          <cell r="AZ145">
            <v>0.04</v>
          </cell>
          <cell r="BA145">
            <v>0.04</v>
          </cell>
          <cell r="BB145">
            <v>0.04</v>
          </cell>
          <cell r="BC145">
            <v>0.04</v>
          </cell>
          <cell r="BD145">
            <v>0.04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>
        <row r="29">
          <cell r="C29" t="str">
            <v>621100 Salaries Ordinary Time</v>
          </cell>
          <cell r="D29">
            <v>96914.53125</v>
          </cell>
          <cell r="E29">
            <v>96914.53125</v>
          </cell>
          <cell r="F29">
            <v>96914.53125</v>
          </cell>
          <cell r="G29">
            <v>96914.53125</v>
          </cell>
          <cell r="H29">
            <v>96914.53125</v>
          </cell>
          <cell r="I29">
            <v>96914.53125</v>
          </cell>
          <cell r="J29">
            <v>96914.53125</v>
          </cell>
          <cell r="K29">
            <v>96914.53125</v>
          </cell>
          <cell r="L29">
            <v>96914.53125</v>
          </cell>
          <cell r="M29">
            <v>96914.53125</v>
          </cell>
          <cell r="N29">
            <v>96914.53125</v>
          </cell>
          <cell r="O29">
            <v>96914.53125</v>
          </cell>
          <cell r="P29">
            <v>1162974.375</v>
          </cell>
        </row>
        <row r="30">
          <cell r="C30" t="str">
            <v>621205 Ex Gratia - Salaries</v>
          </cell>
          <cell r="D30">
            <v>21339.375</v>
          </cell>
          <cell r="E30">
            <v>21339.375</v>
          </cell>
          <cell r="F30">
            <v>21339.375</v>
          </cell>
          <cell r="G30">
            <v>21339.375</v>
          </cell>
          <cell r="H30">
            <v>21339.375</v>
          </cell>
          <cell r="I30">
            <v>21339.375</v>
          </cell>
          <cell r="J30">
            <v>21339.375</v>
          </cell>
          <cell r="K30">
            <v>21339.375</v>
          </cell>
          <cell r="L30">
            <v>21339.375</v>
          </cell>
          <cell r="M30">
            <v>21339.375</v>
          </cell>
          <cell r="N30">
            <v>21339.375</v>
          </cell>
          <cell r="O30">
            <v>21339.375</v>
          </cell>
          <cell r="P30">
            <v>256072.5</v>
          </cell>
        </row>
        <row r="31">
          <cell r="C31" t="str">
            <v>621215 Super Empl Cont</v>
          </cell>
          <cell r="D31">
            <v>8730.75</v>
          </cell>
          <cell r="E31">
            <v>8730.75</v>
          </cell>
          <cell r="F31">
            <v>8730.75</v>
          </cell>
          <cell r="G31">
            <v>8730.75</v>
          </cell>
          <cell r="H31">
            <v>8730.75</v>
          </cell>
          <cell r="I31">
            <v>8730.75</v>
          </cell>
          <cell r="J31">
            <v>8730.75</v>
          </cell>
          <cell r="K31">
            <v>8730.75</v>
          </cell>
          <cell r="L31">
            <v>8730.75</v>
          </cell>
          <cell r="M31">
            <v>8730.75</v>
          </cell>
          <cell r="N31">
            <v>8730.75</v>
          </cell>
          <cell r="O31">
            <v>8730.75</v>
          </cell>
          <cell r="P31">
            <v>104769</v>
          </cell>
        </row>
        <row r="32">
          <cell r="C32" t="str">
            <v>621225 Payroll Tax - Salaries</v>
          </cell>
          <cell r="D32">
            <v>6337.78125</v>
          </cell>
          <cell r="E32">
            <v>6337.78125</v>
          </cell>
          <cell r="F32">
            <v>6337.78125</v>
          </cell>
          <cell r="G32">
            <v>6337.78125</v>
          </cell>
          <cell r="H32">
            <v>6337.78125</v>
          </cell>
          <cell r="I32">
            <v>6337.78125</v>
          </cell>
          <cell r="J32">
            <v>6337.78125</v>
          </cell>
          <cell r="K32">
            <v>6337.78125</v>
          </cell>
          <cell r="L32">
            <v>6337.78125</v>
          </cell>
          <cell r="M32">
            <v>6337.78125</v>
          </cell>
          <cell r="N32">
            <v>6337.78125</v>
          </cell>
          <cell r="O32">
            <v>6337.78125</v>
          </cell>
          <cell r="P32">
            <v>76053.375</v>
          </cell>
        </row>
        <row r="33">
          <cell r="C33" t="str">
            <v>621246 Annual Leave Provided - Salaries</v>
          </cell>
          <cell r="D33">
            <v>8768.53125</v>
          </cell>
          <cell r="E33">
            <v>8768.53125</v>
          </cell>
          <cell r="F33">
            <v>8768.53125</v>
          </cell>
          <cell r="G33">
            <v>8768.53125</v>
          </cell>
          <cell r="H33">
            <v>8768.53125</v>
          </cell>
          <cell r="I33">
            <v>8768.53125</v>
          </cell>
          <cell r="J33">
            <v>8768.53125</v>
          </cell>
          <cell r="K33">
            <v>8768.53125</v>
          </cell>
          <cell r="L33">
            <v>8768.53125</v>
          </cell>
          <cell r="M33">
            <v>8768.53125</v>
          </cell>
          <cell r="N33">
            <v>8768.53125</v>
          </cell>
          <cell r="O33">
            <v>8768.53125</v>
          </cell>
          <cell r="P33">
            <v>105222.375</v>
          </cell>
        </row>
        <row r="34">
          <cell r="C34" t="str">
            <v>621251 LSL Provided Salary</v>
          </cell>
          <cell r="D34">
            <v>1796.0625</v>
          </cell>
          <cell r="E34">
            <v>1796.0625</v>
          </cell>
          <cell r="F34">
            <v>1796.0625</v>
          </cell>
          <cell r="G34">
            <v>1796.0625</v>
          </cell>
          <cell r="H34">
            <v>1796.0625</v>
          </cell>
          <cell r="I34">
            <v>1796.0625</v>
          </cell>
          <cell r="J34">
            <v>1796.0625</v>
          </cell>
          <cell r="K34">
            <v>1796.0625</v>
          </cell>
          <cell r="L34">
            <v>1796.0625</v>
          </cell>
          <cell r="M34">
            <v>1796.0625</v>
          </cell>
          <cell r="N34">
            <v>1796.0625</v>
          </cell>
          <cell r="O34">
            <v>1796.0625</v>
          </cell>
          <cell r="P34">
            <v>21552.75</v>
          </cell>
        </row>
        <row r="35">
          <cell r="C35" t="str">
            <v>621277 Deferred Employee Share Plan</v>
          </cell>
          <cell r="D35">
            <v>11666.666666666666</v>
          </cell>
          <cell r="E35">
            <v>11666.666666666666</v>
          </cell>
          <cell r="F35">
            <v>11666.666666666666</v>
          </cell>
          <cell r="G35">
            <v>11666.666666666666</v>
          </cell>
          <cell r="H35">
            <v>11666.666666666666</v>
          </cell>
          <cell r="I35">
            <v>11666.666666666666</v>
          </cell>
          <cell r="J35">
            <v>11666.666666666666</v>
          </cell>
          <cell r="K35">
            <v>11666.666666666666</v>
          </cell>
          <cell r="L35">
            <v>11666.666666666666</v>
          </cell>
          <cell r="M35">
            <v>11666.666666666666</v>
          </cell>
          <cell r="N35">
            <v>11666.666666666666</v>
          </cell>
          <cell r="O35">
            <v>11666.666666666666</v>
          </cell>
          <cell r="P35">
            <v>140000.00000000003</v>
          </cell>
        </row>
        <row r="36">
          <cell r="C36" t="str">
            <v>641520 Sundry Expense</v>
          </cell>
          <cell r="D36">
            <v>416.66666666666669</v>
          </cell>
          <cell r="E36">
            <v>416.66666666666669</v>
          </cell>
          <cell r="F36">
            <v>416.66666666666669</v>
          </cell>
          <cell r="G36">
            <v>416.66666666666669</v>
          </cell>
          <cell r="H36">
            <v>416.66666666666669</v>
          </cell>
          <cell r="I36">
            <v>416.66666666666669</v>
          </cell>
          <cell r="J36">
            <v>416.66666666666669</v>
          </cell>
          <cell r="K36">
            <v>416.66666666666669</v>
          </cell>
          <cell r="L36">
            <v>416.66666666666669</v>
          </cell>
          <cell r="M36">
            <v>416.66666666666669</v>
          </cell>
          <cell r="N36">
            <v>416.66666666666669</v>
          </cell>
          <cell r="O36">
            <v>416.66666666666669</v>
          </cell>
          <cell r="P36">
            <v>5000</v>
          </cell>
        </row>
        <row r="37">
          <cell r="C37" t="str">
            <v>642280 Share Registery</v>
          </cell>
          <cell r="D37">
            <v>116666.66666666667</v>
          </cell>
          <cell r="E37">
            <v>116666.66666666667</v>
          </cell>
          <cell r="F37">
            <v>116666.66666666667</v>
          </cell>
          <cell r="G37">
            <v>116666.66666666667</v>
          </cell>
          <cell r="H37">
            <v>116666.66666666667</v>
          </cell>
          <cell r="I37">
            <v>116666.66666666667</v>
          </cell>
          <cell r="J37">
            <v>116666.66666666667</v>
          </cell>
          <cell r="K37">
            <v>116666.66666666667</v>
          </cell>
          <cell r="L37">
            <v>116666.66666666667</v>
          </cell>
          <cell r="M37">
            <v>116666.66666666667</v>
          </cell>
          <cell r="N37">
            <v>116666.66666666667</v>
          </cell>
          <cell r="O37">
            <v>116666.66666666667</v>
          </cell>
          <cell r="P37">
            <v>1400000.0000000002</v>
          </cell>
        </row>
        <row r="38">
          <cell r="C38" t="str">
            <v>646100 Consultancy - Deductible</v>
          </cell>
          <cell r="D38">
            <v>4166.666666666667</v>
          </cell>
          <cell r="E38">
            <v>4166.666666666667</v>
          </cell>
          <cell r="F38">
            <v>4166.666666666667</v>
          </cell>
          <cell r="G38">
            <v>4166.666666666667</v>
          </cell>
          <cell r="H38">
            <v>4166.666666666667</v>
          </cell>
          <cell r="I38">
            <v>4166.666666666667</v>
          </cell>
          <cell r="J38">
            <v>4166.666666666667</v>
          </cell>
          <cell r="K38">
            <v>4166.666666666667</v>
          </cell>
          <cell r="L38">
            <v>4166.666666666667</v>
          </cell>
          <cell r="M38">
            <v>4166.666666666667</v>
          </cell>
          <cell r="N38">
            <v>4166.666666666667</v>
          </cell>
          <cell r="O38">
            <v>4166.666666666667</v>
          </cell>
          <cell r="P38">
            <v>49999.999999999993</v>
          </cell>
        </row>
        <row r="39">
          <cell r="C39" t="str">
            <v>646240 Legal Expenses - Deductible</v>
          </cell>
          <cell r="D39">
            <v>12500</v>
          </cell>
          <cell r="E39">
            <v>12500</v>
          </cell>
          <cell r="F39">
            <v>12500</v>
          </cell>
          <cell r="G39">
            <v>12500</v>
          </cell>
          <cell r="H39">
            <v>12500</v>
          </cell>
          <cell r="I39">
            <v>12500</v>
          </cell>
          <cell r="J39">
            <v>12500</v>
          </cell>
          <cell r="K39">
            <v>12500</v>
          </cell>
          <cell r="L39">
            <v>12500</v>
          </cell>
          <cell r="M39">
            <v>12500</v>
          </cell>
          <cell r="N39">
            <v>12500</v>
          </cell>
          <cell r="O39">
            <v>12500</v>
          </cell>
          <cell r="P39">
            <v>150000</v>
          </cell>
        </row>
        <row r="40">
          <cell r="C40" t="str">
            <v>648140 Taxi Charges</v>
          </cell>
          <cell r="D40">
            <v>166.66666666666666</v>
          </cell>
          <cell r="E40">
            <v>166.66666666666666</v>
          </cell>
          <cell r="F40">
            <v>166.66666666666666</v>
          </cell>
          <cell r="G40">
            <v>166.66666666666666</v>
          </cell>
          <cell r="H40">
            <v>166.66666666666666</v>
          </cell>
          <cell r="I40">
            <v>166.66666666666666</v>
          </cell>
          <cell r="J40">
            <v>166.66666666666666</v>
          </cell>
          <cell r="K40">
            <v>166.66666666666666</v>
          </cell>
          <cell r="L40">
            <v>166.66666666666666</v>
          </cell>
          <cell r="M40">
            <v>166.66666666666666</v>
          </cell>
          <cell r="N40">
            <v>166.66666666666666</v>
          </cell>
          <cell r="O40">
            <v>166.66666666666666</v>
          </cell>
          <cell r="P40">
            <v>2000.0000000000002</v>
          </cell>
        </row>
        <row r="41">
          <cell r="C41" t="str">
            <v>648160 Emp.Course Ex First</v>
          </cell>
          <cell r="D41">
            <v>1666.6666666666667</v>
          </cell>
          <cell r="E41">
            <v>1666.6666666666667</v>
          </cell>
          <cell r="F41">
            <v>1666.6666666666667</v>
          </cell>
          <cell r="G41">
            <v>1666.6666666666667</v>
          </cell>
          <cell r="H41">
            <v>1666.6666666666667</v>
          </cell>
          <cell r="I41">
            <v>1666.6666666666667</v>
          </cell>
          <cell r="J41">
            <v>1666.6666666666667</v>
          </cell>
          <cell r="K41">
            <v>1666.6666666666667</v>
          </cell>
          <cell r="L41">
            <v>1666.6666666666667</v>
          </cell>
          <cell r="M41">
            <v>1666.6666666666667</v>
          </cell>
          <cell r="N41">
            <v>1666.6666666666667</v>
          </cell>
          <cell r="O41">
            <v>1666.6666666666667</v>
          </cell>
          <cell r="P41">
            <v>20000</v>
          </cell>
        </row>
        <row r="42">
          <cell r="C42" t="str">
            <v>648165 Interstate Tvl Emple</v>
          </cell>
          <cell r="D42">
            <v>3750</v>
          </cell>
          <cell r="E42">
            <v>3750</v>
          </cell>
          <cell r="F42">
            <v>3750</v>
          </cell>
          <cell r="G42">
            <v>3750</v>
          </cell>
          <cell r="H42">
            <v>3750</v>
          </cell>
          <cell r="I42">
            <v>3750</v>
          </cell>
          <cell r="J42">
            <v>3750</v>
          </cell>
          <cell r="K42">
            <v>3750</v>
          </cell>
          <cell r="L42">
            <v>3750</v>
          </cell>
          <cell r="M42">
            <v>3750</v>
          </cell>
          <cell r="N42">
            <v>3750</v>
          </cell>
          <cell r="O42">
            <v>3750</v>
          </cell>
          <cell r="P42">
            <v>45000</v>
          </cell>
        </row>
        <row r="43">
          <cell r="C43" t="str">
            <v>648170 Entertainment Deductible No FBT</v>
          </cell>
          <cell r="D43">
            <v>416.66666666666669</v>
          </cell>
          <cell r="E43">
            <v>416.66666666666669</v>
          </cell>
          <cell r="F43">
            <v>416.66666666666669</v>
          </cell>
          <cell r="G43">
            <v>416.66666666666669</v>
          </cell>
          <cell r="H43">
            <v>416.66666666666669</v>
          </cell>
          <cell r="I43">
            <v>416.66666666666669</v>
          </cell>
          <cell r="J43">
            <v>416.66666666666669</v>
          </cell>
          <cell r="K43">
            <v>416.66666666666669</v>
          </cell>
          <cell r="L43">
            <v>416.66666666666669</v>
          </cell>
          <cell r="M43">
            <v>416.66666666666669</v>
          </cell>
          <cell r="N43">
            <v>416.66666666666669</v>
          </cell>
          <cell r="O43">
            <v>416.66666666666669</v>
          </cell>
          <cell r="P43">
            <v>5000</v>
          </cell>
        </row>
        <row r="44">
          <cell r="C44" t="str">
            <v>648232 Postage</v>
          </cell>
          <cell r="D44">
            <v>83.333333333333329</v>
          </cell>
          <cell r="E44">
            <v>83.333333333333329</v>
          </cell>
          <cell r="F44">
            <v>83.333333333333329</v>
          </cell>
          <cell r="G44">
            <v>83.333333333333329</v>
          </cell>
          <cell r="H44">
            <v>83.333333333333329</v>
          </cell>
          <cell r="I44">
            <v>83.333333333333329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1000.0000000000001</v>
          </cell>
        </row>
        <row r="45">
          <cell r="C45" t="str">
            <v>648230 Printing and Mailing Non Bills</v>
          </cell>
          <cell r="D45">
            <v>166.66666666666666</v>
          </cell>
          <cell r="E45">
            <v>166.66666666666666</v>
          </cell>
          <cell r="F45">
            <v>166.66666666666666</v>
          </cell>
          <cell r="G45">
            <v>166.66666666666666</v>
          </cell>
          <cell r="H45">
            <v>166.66666666666666</v>
          </cell>
          <cell r="I45">
            <v>166.66666666666666</v>
          </cell>
          <cell r="J45">
            <v>166.66666666666666</v>
          </cell>
          <cell r="K45">
            <v>166.66666666666666</v>
          </cell>
          <cell r="L45">
            <v>166.66666666666666</v>
          </cell>
          <cell r="M45">
            <v>166.66666666666666</v>
          </cell>
          <cell r="N45">
            <v>166.66666666666666</v>
          </cell>
          <cell r="O45">
            <v>166.66666666666666</v>
          </cell>
          <cell r="P45">
            <v>2000.0000000000002</v>
          </cell>
        </row>
        <row r="46">
          <cell r="C46" t="str">
            <v>648245 Stationery</v>
          </cell>
          <cell r="D46">
            <v>416.66666666666669</v>
          </cell>
          <cell r="E46">
            <v>416.66666666666669</v>
          </cell>
          <cell r="F46">
            <v>416.66666666666669</v>
          </cell>
          <cell r="G46">
            <v>416.66666666666669</v>
          </cell>
          <cell r="H46">
            <v>416.66666666666669</v>
          </cell>
          <cell r="I46">
            <v>416.66666666666669</v>
          </cell>
          <cell r="J46">
            <v>416.66666666666669</v>
          </cell>
          <cell r="K46">
            <v>416.66666666666669</v>
          </cell>
          <cell r="L46">
            <v>416.66666666666669</v>
          </cell>
          <cell r="M46">
            <v>416.66666666666669</v>
          </cell>
          <cell r="N46">
            <v>416.66666666666669</v>
          </cell>
          <cell r="O46">
            <v>416.66666666666669</v>
          </cell>
          <cell r="P46">
            <v>5000</v>
          </cell>
        </row>
        <row r="47">
          <cell r="C47" t="str">
            <v>648250 Subscriptions Tax Deductible</v>
          </cell>
          <cell r="D47">
            <v>416.66666666666669</v>
          </cell>
          <cell r="E47">
            <v>416.66666666666669</v>
          </cell>
          <cell r="F47">
            <v>416.66666666666669</v>
          </cell>
          <cell r="G47">
            <v>416.66666666666669</v>
          </cell>
          <cell r="H47">
            <v>416.66666666666669</v>
          </cell>
          <cell r="I47">
            <v>416.66666666666669</v>
          </cell>
          <cell r="J47">
            <v>416.66666666666669</v>
          </cell>
          <cell r="K47">
            <v>416.66666666666669</v>
          </cell>
          <cell r="L47">
            <v>416.66666666666669</v>
          </cell>
          <cell r="M47">
            <v>416.66666666666669</v>
          </cell>
          <cell r="N47">
            <v>416.66666666666669</v>
          </cell>
          <cell r="O47">
            <v>416.66666666666669</v>
          </cell>
          <cell r="P47">
            <v>5000</v>
          </cell>
        </row>
        <row r="48">
          <cell r="C48" t="str">
            <v>648300 Courier</v>
          </cell>
          <cell r="D48">
            <v>166.66666666666666</v>
          </cell>
          <cell r="E48">
            <v>166.66666666666666</v>
          </cell>
          <cell r="F48">
            <v>166.66666666666666</v>
          </cell>
          <cell r="G48">
            <v>166.66666666666666</v>
          </cell>
          <cell r="H48">
            <v>166.66666666666666</v>
          </cell>
          <cell r="I48">
            <v>166.66666666666666</v>
          </cell>
          <cell r="J48">
            <v>166.66666666666666</v>
          </cell>
          <cell r="K48">
            <v>166.66666666666666</v>
          </cell>
          <cell r="L48">
            <v>166.66666666666666</v>
          </cell>
          <cell r="M48">
            <v>166.66666666666666</v>
          </cell>
          <cell r="N48">
            <v>166.66666666666666</v>
          </cell>
          <cell r="O48">
            <v>166.66666666666666</v>
          </cell>
          <cell r="P48">
            <v>2000.0000000000002</v>
          </cell>
        </row>
        <row r="49">
          <cell r="C49" t="str">
            <v>648500 Conferences and Seminars</v>
          </cell>
          <cell r="D49">
            <v>416.66666666666669</v>
          </cell>
          <cell r="E49">
            <v>416.66666666666669</v>
          </cell>
          <cell r="F49">
            <v>416.66666666666669</v>
          </cell>
          <cell r="G49">
            <v>416.66666666666669</v>
          </cell>
          <cell r="H49">
            <v>416.66666666666669</v>
          </cell>
          <cell r="I49">
            <v>416.66666666666669</v>
          </cell>
          <cell r="J49">
            <v>416.66666666666669</v>
          </cell>
          <cell r="K49">
            <v>416.66666666666669</v>
          </cell>
          <cell r="L49">
            <v>416.66666666666669</v>
          </cell>
          <cell r="M49">
            <v>416.66666666666669</v>
          </cell>
          <cell r="N49">
            <v>416.66666666666669</v>
          </cell>
          <cell r="O49">
            <v>416.66666666666669</v>
          </cell>
          <cell r="P49">
            <v>5000</v>
          </cell>
        </row>
        <row r="50">
          <cell r="C50" t="str">
            <v>648550 Recruitment General</v>
          </cell>
          <cell r="D50">
            <v>1666.6666666666667</v>
          </cell>
          <cell r="E50">
            <v>1666.6666666666667</v>
          </cell>
          <cell r="F50">
            <v>1666.6666666666667</v>
          </cell>
          <cell r="G50">
            <v>1666.6666666666667</v>
          </cell>
          <cell r="H50">
            <v>1666.6666666666667</v>
          </cell>
          <cell r="I50">
            <v>1666.6666666666667</v>
          </cell>
          <cell r="J50">
            <v>1666.6666666666667</v>
          </cell>
          <cell r="K50">
            <v>1666.6666666666667</v>
          </cell>
          <cell r="L50">
            <v>1666.6666666666667</v>
          </cell>
          <cell r="M50">
            <v>1666.6666666666667</v>
          </cell>
          <cell r="N50">
            <v>1666.6666666666667</v>
          </cell>
          <cell r="O50">
            <v>1666.6666666666667</v>
          </cell>
          <cell r="P50">
            <v>20000</v>
          </cell>
        </row>
        <row r="51">
          <cell r="C51" t="str">
            <v>659065 FBT Motor Vehicles</v>
          </cell>
          <cell r="D51">
            <v>416.66666666666669</v>
          </cell>
          <cell r="E51">
            <v>416.66666666666669</v>
          </cell>
          <cell r="F51">
            <v>416.66666666666669</v>
          </cell>
          <cell r="G51">
            <v>416.66666666666669</v>
          </cell>
          <cell r="H51">
            <v>416.66666666666669</v>
          </cell>
          <cell r="I51">
            <v>416.66666666666669</v>
          </cell>
          <cell r="J51">
            <v>416.66666666666669</v>
          </cell>
          <cell r="K51">
            <v>416.66666666666669</v>
          </cell>
          <cell r="L51">
            <v>416.66666666666669</v>
          </cell>
          <cell r="M51">
            <v>416.66666666666669</v>
          </cell>
          <cell r="N51">
            <v>416.66666666666669</v>
          </cell>
          <cell r="O51">
            <v>416.66666666666669</v>
          </cell>
          <cell r="P51">
            <v>5000</v>
          </cell>
        </row>
        <row r="195">
          <cell r="C195" t="str">
            <v>621100 Salaries Ordinary Time</v>
          </cell>
          <cell r="D195">
            <v>45710.416666666664</v>
          </cell>
          <cell r="E195">
            <v>45710.416666666664</v>
          </cell>
          <cell r="F195">
            <v>45710.416666666664</v>
          </cell>
          <cell r="G195">
            <v>45710.416666666664</v>
          </cell>
          <cell r="H195">
            <v>45710.416666666664</v>
          </cell>
          <cell r="I195">
            <v>45710.416666666664</v>
          </cell>
          <cell r="J195">
            <v>45710.416666666664</v>
          </cell>
          <cell r="K195">
            <v>45710.416666666664</v>
          </cell>
          <cell r="L195">
            <v>45710.416666666664</v>
          </cell>
          <cell r="M195">
            <v>45710.416666666664</v>
          </cell>
          <cell r="N195">
            <v>45710.416666666664</v>
          </cell>
          <cell r="O195">
            <v>45710.416666666664</v>
          </cell>
          <cell r="P195">
            <v>548525.00000000012</v>
          </cell>
        </row>
        <row r="196">
          <cell r="C196" t="str">
            <v>621135 Contract Temp Staff</v>
          </cell>
          <cell r="E196">
            <v>5000</v>
          </cell>
          <cell r="K196">
            <v>5000</v>
          </cell>
          <cell r="P196">
            <v>10000</v>
          </cell>
        </row>
        <row r="197">
          <cell r="C197" t="str">
            <v>621205 Ex Gratia - Salaries</v>
          </cell>
          <cell r="D197">
            <v>7968.583333333333</v>
          </cell>
          <cell r="E197">
            <v>7968.583333333333</v>
          </cell>
          <cell r="F197">
            <v>7968.583333333333</v>
          </cell>
          <cell r="G197">
            <v>7968.583333333333</v>
          </cell>
          <cell r="H197">
            <v>7968.583333333333</v>
          </cell>
          <cell r="I197">
            <v>7968.583333333333</v>
          </cell>
          <cell r="J197">
            <v>7968.583333333333</v>
          </cell>
          <cell r="K197">
            <v>7968.583333333333</v>
          </cell>
          <cell r="L197">
            <v>7968.583333333333</v>
          </cell>
          <cell r="M197">
            <v>7968.583333333333</v>
          </cell>
          <cell r="N197">
            <v>7968.583333333333</v>
          </cell>
          <cell r="O197">
            <v>7968.583333333333</v>
          </cell>
          <cell r="P197">
            <v>95622.999999999985</v>
          </cell>
        </row>
        <row r="198">
          <cell r="C198" t="str">
            <v>621215 Super Empl Cont</v>
          </cell>
          <cell r="D198">
            <v>4113.916666666667</v>
          </cell>
          <cell r="E198">
            <v>4113.916666666667</v>
          </cell>
          <cell r="F198">
            <v>4113.916666666667</v>
          </cell>
          <cell r="G198">
            <v>4113.916666666667</v>
          </cell>
          <cell r="H198">
            <v>4113.916666666667</v>
          </cell>
          <cell r="I198">
            <v>4113.916666666667</v>
          </cell>
          <cell r="J198">
            <v>4113.916666666667</v>
          </cell>
          <cell r="K198">
            <v>4113.916666666667</v>
          </cell>
          <cell r="L198">
            <v>4113.916666666667</v>
          </cell>
          <cell r="M198">
            <v>4113.916666666667</v>
          </cell>
          <cell r="N198">
            <v>4113.916666666667</v>
          </cell>
          <cell r="O198">
            <v>4113.916666666667</v>
          </cell>
          <cell r="P198">
            <v>49366.999999999993</v>
          </cell>
        </row>
        <row r="199">
          <cell r="C199" t="str">
            <v>621225 Payroll Tax - Salaries</v>
          </cell>
          <cell r="D199">
            <v>2989.4166666666665</v>
          </cell>
          <cell r="E199">
            <v>2989.4166666666665</v>
          </cell>
          <cell r="F199">
            <v>2989.4166666666665</v>
          </cell>
          <cell r="G199">
            <v>2989.4166666666665</v>
          </cell>
          <cell r="H199">
            <v>2989.4166666666665</v>
          </cell>
          <cell r="I199">
            <v>2989.4166666666665</v>
          </cell>
          <cell r="J199">
            <v>2989.4166666666665</v>
          </cell>
          <cell r="K199">
            <v>2989.4166666666665</v>
          </cell>
          <cell r="L199">
            <v>2989.4166666666665</v>
          </cell>
          <cell r="M199">
            <v>2989.4166666666665</v>
          </cell>
          <cell r="N199">
            <v>2989.4166666666665</v>
          </cell>
          <cell r="O199">
            <v>2989.4166666666665</v>
          </cell>
          <cell r="P199">
            <v>35873</v>
          </cell>
        </row>
        <row r="200">
          <cell r="C200" t="str">
            <v>621246 Annual Leave Provided - Salaries</v>
          </cell>
          <cell r="D200">
            <v>4135.416666666667</v>
          </cell>
          <cell r="E200">
            <v>4135.416666666667</v>
          </cell>
          <cell r="F200">
            <v>4135.416666666667</v>
          </cell>
          <cell r="G200">
            <v>4135.416666666667</v>
          </cell>
          <cell r="H200">
            <v>4135.416666666667</v>
          </cell>
          <cell r="I200">
            <v>4135.416666666667</v>
          </cell>
          <cell r="J200">
            <v>4135.416666666667</v>
          </cell>
          <cell r="K200">
            <v>4135.416666666667</v>
          </cell>
          <cell r="L200">
            <v>4135.416666666667</v>
          </cell>
          <cell r="M200">
            <v>4135.416666666667</v>
          </cell>
          <cell r="N200">
            <v>4135.416666666667</v>
          </cell>
          <cell r="O200">
            <v>4135.416666666667</v>
          </cell>
          <cell r="P200">
            <v>49624.999999999993</v>
          </cell>
        </row>
        <row r="201">
          <cell r="C201" t="str">
            <v>621251 LSL Provided Salary</v>
          </cell>
          <cell r="D201">
            <v>847</v>
          </cell>
          <cell r="E201">
            <v>847</v>
          </cell>
          <cell r="F201">
            <v>847</v>
          </cell>
          <cell r="G201">
            <v>847</v>
          </cell>
          <cell r="H201">
            <v>847</v>
          </cell>
          <cell r="I201">
            <v>847</v>
          </cell>
          <cell r="J201">
            <v>847</v>
          </cell>
          <cell r="K201">
            <v>847</v>
          </cell>
          <cell r="L201">
            <v>847</v>
          </cell>
          <cell r="M201">
            <v>847</v>
          </cell>
          <cell r="N201">
            <v>847</v>
          </cell>
          <cell r="O201">
            <v>847</v>
          </cell>
          <cell r="P201">
            <v>10164</v>
          </cell>
        </row>
        <row r="202">
          <cell r="C202" t="str">
            <v>641520 Sundry Expense</v>
          </cell>
          <cell r="D202">
            <v>200</v>
          </cell>
          <cell r="E202">
            <v>200</v>
          </cell>
          <cell r="F202">
            <v>200</v>
          </cell>
          <cell r="G202">
            <v>200</v>
          </cell>
          <cell r="H202">
            <v>200</v>
          </cell>
          <cell r="I202">
            <v>200</v>
          </cell>
          <cell r="J202">
            <v>200</v>
          </cell>
          <cell r="K202">
            <v>200</v>
          </cell>
          <cell r="L202">
            <v>200</v>
          </cell>
          <cell r="M202">
            <v>200</v>
          </cell>
          <cell r="N202">
            <v>200</v>
          </cell>
          <cell r="O202">
            <v>200</v>
          </cell>
          <cell r="P202">
            <v>2400</v>
          </cell>
        </row>
        <row r="203">
          <cell r="C203" t="str">
            <v>646100 Consultancy - Deductible</v>
          </cell>
          <cell r="G203">
            <v>10000</v>
          </cell>
          <cell r="K203">
            <v>10000</v>
          </cell>
          <cell r="P203">
            <v>20000</v>
          </cell>
        </row>
        <row r="204">
          <cell r="C204" t="str">
            <v>648140 Taxi Charges</v>
          </cell>
          <cell r="D204">
            <v>250</v>
          </cell>
          <cell r="E204">
            <v>250</v>
          </cell>
          <cell r="F204">
            <v>250</v>
          </cell>
          <cell r="G204">
            <v>250</v>
          </cell>
          <cell r="H204">
            <v>250</v>
          </cell>
          <cell r="I204">
            <v>250</v>
          </cell>
          <cell r="J204">
            <v>250</v>
          </cell>
          <cell r="K204">
            <v>250</v>
          </cell>
          <cell r="L204">
            <v>250</v>
          </cell>
          <cell r="M204">
            <v>250</v>
          </cell>
          <cell r="N204">
            <v>250</v>
          </cell>
          <cell r="O204">
            <v>250</v>
          </cell>
          <cell r="P204">
            <v>3000</v>
          </cell>
        </row>
        <row r="205">
          <cell r="C205" t="str">
            <v>648142 Staff Supplies</v>
          </cell>
          <cell r="D205">
            <v>167</v>
          </cell>
          <cell r="E205">
            <v>167</v>
          </cell>
          <cell r="F205">
            <v>167</v>
          </cell>
          <cell r="G205">
            <v>167</v>
          </cell>
          <cell r="H205">
            <v>167</v>
          </cell>
          <cell r="I205">
            <v>167</v>
          </cell>
          <cell r="J205">
            <v>167</v>
          </cell>
          <cell r="K205">
            <v>167</v>
          </cell>
          <cell r="L205">
            <v>167</v>
          </cell>
          <cell r="M205">
            <v>167</v>
          </cell>
          <cell r="N205">
            <v>167</v>
          </cell>
          <cell r="O205">
            <v>167</v>
          </cell>
          <cell r="P205">
            <v>2004</v>
          </cell>
        </row>
        <row r="206">
          <cell r="C206" t="str">
            <v>648151 Professional Membership</v>
          </cell>
          <cell r="D206">
            <v>1500</v>
          </cell>
          <cell r="I206">
            <v>1000</v>
          </cell>
          <cell r="P206">
            <v>2500</v>
          </cell>
        </row>
        <row r="207">
          <cell r="C207" t="str">
            <v>648160 Emp.Course Ex First</v>
          </cell>
          <cell r="F207">
            <v>2000</v>
          </cell>
          <cell r="I207">
            <v>3500</v>
          </cell>
          <cell r="L207">
            <v>2000</v>
          </cell>
          <cell r="P207">
            <v>7500</v>
          </cell>
        </row>
        <row r="208">
          <cell r="C208" t="str">
            <v>648165 Interstate Tvl Emple</v>
          </cell>
          <cell r="D208">
            <v>1000</v>
          </cell>
          <cell r="E208">
            <v>3200</v>
          </cell>
          <cell r="F208">
            <v>3200</v>
          </cell>
          <cell r="G208">
            <v>0</v>
          </cell>
          <cell r="H208">
            <v>1600</v>
          </cell>
          <cell r="I208">
            <v>2200</v>
          </cell>
          <cell r="J208">
            <v>0</v>
          </cell>
          <cell r="K208">
            <v>5800</v>
          </cell>
          <cell r="L208">
            <v>1600</v>
          </cell>
          <cell r="M208">
            <v>0</v>
          </cell>
          <cell r="N208">
            <v>1600</v>
          </cell>
          <cell r="O208">
            <v>3200</v>
          </cell>
          <cell r="P208">
            <v>23400</v>
          </cell>
        </row>
        <row r="209">
          <cell r="C209" t="str">
            <v>648170 Entertainment Deductible No FBT</v>
          </cell>
          <cell r="D209">
            <v>250</v>
          </cell>
          <cell r="E209">
            <v>250</v>
          </cell>
          <cell r="F209">
            <v>250</v>
          </cell>
          <cell r="G209">
            <v>250</v>
          </cell>
          <cell r="H209">
            <v>250</v>
          </cell>
          <cell r="I209">
            <v>250</v>
          </cell>
          <cell r="J209">
            <v>250</v>
          </cell>
          <cell r="K209">
            <v>250</v>
          </cell>
          <cell r="L209">
            <v>250</v>
          </cell>
          <cell r="M209">
            <v>250</v>
          </cell>
          <cell r="N209">
            <v>250</v>
          </cell>
          <cell r="O209">
            <v>250</v>
          </cell>
          <cell r="P209">
            <v>3000</v>
          </cell>
        </row>
        <row r="210">
          <cell r="C210" t="str">
            <v>648232 Postage</v>
          </cell>
          <cell r="D210">
            <v>100</v>
          </cell>
          <cell r="E210">
            <v>100</v>
          </cell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100</v>
          </cell>
          <cell r="N210">
            <v>100</v>
          </cell>
          <cell r="O210">
            <v>100</v>
          </cell>
          <cell r="P210">
            <v>1200</v>
          </cell>
        </row>
        <row r="211">
          <cell r="C211" t="str">
            <v>648245 Stationery</v>
          </cell>
          <cell r="D211">
            <v>200</v>
          </cell>
          <cell r="E211">
            <v>200</v>
          </cell>
          <cell r="F211">
            <v>200</v>
          </cell>
          <cell r="G211">
            <v>200</v>
          </cell>
          <cell r="H211">
            <v>200</v>
          </cell>
          <cell r="I211">
            <v>200</v>
          </cell>
          <cell r="J211">
            <v>200</v>
          </cell>
          <cell r="K211">
            <v>200</v>
          </cell>
          <cell r="L211">
            <v>200</v>
          </cell>
          <cell r="M211">
            <v>200</v>
          </cell>
          <cell r="N211">
            <v>200</v>
          </cell>
          <cell r="O211">
            <v>200</v>
          </cell>
          <cell r="P211">
            <v>2400</v>
          </cell>
        </row>
        <row r="212">
          <cell r="C212" t="str">
            <v>648250 Subscriptions Tax Deductible</v>
          </cell>
          <cell r="F212">
            <v>500</v>
          </cell>
          <cell r="I212">
            <v>500</v>
          </cell>
          <cell r="L212">
            <v>500</v>
          </cell>
          <cell r="N212">
            <v>500</v>
          </cell>
          <cell r="P212">
            <v>2000</v>
          </cell>
        </row>
        <row r="213">
          <cell r="C213" t="str">
            <v>648300 Courier</v>
          </cell>
          <cell r="D213">
            <v>100</v>
          </cell>
          <cell r="E213">
            <v>100</v>
          </cell>
          <cell r="F213">
            <v>100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1200</v>
          </cell>
        </row>
        <row r="214">
          <cell r="C214" t="str">
            <v>648550 Recruitment General</v>
          </cell>
          <cell r="G214">
            <v>5000</v>
          </cell>
          <cell r="N214">
            <v>5000</v>
          </cell>
          <cell r="P214">
            <v>10000</v>
          </cell>
        </row>
        <row r="308">
          <cell r="C308" t="str">
            <v>621100 Salaries Ordinary Time</v>
          </cell>
          <cell r="D308">
            <v>71167.791666666672</v>
          </cell>
          <cell r="E308">
            <v>71167.791666666672</v>
          </cell>
          <cell r="F308">
            <v>71167.791666666672</v>
          </cell>
          <cell r="G308">
            <v>71167.791666666672</v>
          </cell>
          <cell r="H308">
            <v>71167.791666666672</v>
          </cell>
          <cell r="I308">
            <v>71167.791666666672</v>
          </cell>
          <cell r="J308">
            <v>71167.791666666672</v>
          </cell>
          <cell r="K308">
            <v>71167.791666666672</v>
          </cell>
          <cell r="L308">
            <v>71167.791666666672</v>
          </cell>
          <cell r="M308">
            <v>71167.791666666672</v>
          </cell>
          <cell r="N308">
            <v>71167.791666666672</v>
          </cell>
          <cell r="O308">
            <v>71167.791666666672</v>
          </cell>
          <cell r="P308">
            <v>854013.49999999988</v>
          </cell>
        </row>
        <row r="309">
          <cell r="C309" t="str">
            <v>621135 Contract Temp Staff</v>
          </cell>
          <cell r="D309">
            <v>20000</v>
          </cell>
          <cell r="E309">
            <v>20000</v>
          </cell>
          <cell r="F309">
            <v>20000</v>
          </cell>
          <cell r="P309">
            <v>60000</v>
          </cell>
        </row>
        <row r="310">
          <cell r="C310" t="str">
            <v>621205 Ex Gratia - Salaries</v>
          </cell>
          <cell r="D310">
            <v>13177.416666666666</v>
          </cell>
          <cell r="E310">
            <v>13177.416666666666</v>
          </cell>
          <cell r="F310">
            <v>13177.416666666666</v>
          </cell>
          <cell r="G310">
            <v>13177.416666666666</v>
          </cell>
          <cell r="H310">
            <v>13177.416666666666</v>
          </cell>
          <cell r="I310">
            <v>13177.416666666666</v>
          </cell>
          <cell r="J310">
            <v>13177.416666666666</v>
          </cell>
          <cell r="K310">
            <v>13177.416666666666</v>
          </cell>
          <cell r="L310">
            <v>13177.416666666666</v>
          </cell>
          <cell r="M310">
            <v>13177.416666666666</v>
          </cell>
          <cell r="N310">
            <v>13177.416666666666</v>
          </cell>
          <cell r="O310">
            <v>13177.416666666666</v>
          </cell>
          <cell r="P310">
            <v>158129</v>
          </cell>
        </row>
        <row r="311">
          <cell r="C311" t="str">
            <v>621215 Super Empl Cont</v>
          </cell>
          <cell r="D311">
            <v>6415.25</v>
          </cell>
          <cell r="E311">
            <v>6415.25</v>
          </cell>
          <cell r="F311">
            <v>6415.25</v>
          </cell>
          <cell r="G311">
            <v>6415.25</v>
          </cell>
          <cell r="H311">
            <v>6415.25</v>
          </cell>
          <cell r="I311">
            <v>6415.25</v>
          </cell>
          <cell r="J311">
            <v>6415.25</v>
          </cell>
          <cell r="K311">
            <v>6415.25</v>
          </cell>
          <cell r="L311">
            <v>6415.25</v>
          </cell>
          <cell r="M311">
            <v>6415.25</v>
          </cell>
          <cell r="N311">
            <v>6415.25</v>
          </cell>
          <cell r="O311">
            <v>6415.25</v>
          </cell>
          <cell r="P311">
            <v>76983</v>
          </cell>
        </row>
        <row r="312">
          <cell r="C312" t="str">
            <v>621225 Payroll Tax - Salaries</v>
          </cell>
          <cell r="D312">
            <v>4654.833333333333</v>
          </cell>
          <cell r="E312">
            <v>4654.833333333333</v>
          </cell>
          <cell r="F312">
            <v>4654.833333333333</v>
          </cell>
          <cell r="G312">
            <v>4654.833333333333</v>
          </cell>
          <cell r="H312">
            <v>4654.833333333333</v>
          </cell>
          <cell r="I312">
            <v>4654.833333333333</v>
          </cell>
          <cell r="J312">
            <v>4654.833333333333</v>
          </cell>
          <cell r="K312">
            <v>4654.833333333333</v>
          </cell>
          <cell r="L312">
            <v>4654.833333333333</v>
          </cell>
          <cell r="M312">
            <v>4654.833333333333</v>
          </cell>
          <cell r="N312">
            <v>4654.833333333333</v>
          </cell>
          <cell r="O312">
            <v>4654.833333333333</v>
          </cell>
          <cell r="P312">
            <v>55858.000000000007</v>
          </cell>
        </row>
        <row r="313">
          <cell r="C313" t="str">
            <v>621246 Annual Leave Provided - Salaries</v>
          </cell>
          <cell r="D313">
            <v>6439.208333333333</v>
          </cell>
          <cell r="E313">
            <v>6439.208333333333</v>
          </cell>
          <cell r="F313">
            <v>6439.208333333333</v>
          </cell>
          <cell r="G313">
            <v>6439.208333333333</v>
          </cell>
          <cell r="H313">
            <v>6439.208333333333</v>
          </cell>
          <cell r="I313">
            <v>6439.208333333333</v>
          </cell>
          <cell r="J313">
            <v>6439.208333333333</v>
          </cell>
          <cell r="K313">
            <v>6439.208333333333</v>
          </cell>
          <cell r="L313">
            <v>6439.208333333333</v>
          </cell>
          <cell r="M313">
            <v>6439.208333333333</v>
          </cell>
          <cell r="N313">
            <v>6439.208333333333</v>
          </cell>
          <cell r="O313">
            <v>6439.208333333333</v>
          </cell>
          <cell r="P313">
            <v>77270.5</v>
          </cell>
        </row>
        <row r="314">
          <cell r="C314" t="str">
            <v>621251 LSL Provided Salary</v>
          </cell>
          <cell r="D314">
            <v>1318.9583333333333</v>
          </cell>
          <cell r="E314">
            <v>1318.9583333333333</v>
          </cell>
          <cell r="F314">
            <v>1318.9583333333333</v>
          </cell>
          <cell r="G314">
            <v>1318.9583333333333</v>
          </cell>
          <cell r="H314">
            <v>1318.9583333333333</v>
          </cell>
          <cell r="I314">
            <v>1318.9583333333333</v>
          </cell>
          <cell r="J314">
            <v>1318.9583333333333</v>
          </cell>
          <cell r="K314">
            <v>1318.9583333333333</v>
          </cell>
          <cell r="L314">
            <v>1318.9583333333333</v>
          </cell>
          <cell r="M314">
            <v>1318.9583333333333</v>
          </cell>
          <cell r="N314">
            <v>1318.9583333333333</v>
          </cell>
          <cell r="O314">
            <v>1318.9583333333333</v>
          </cell>
          <cell r="P314">
            <v>15827.500000000002</v>
          </cell>
        </row>
        <row r="315">
          <cell r="C315" t="str">
            <v>641520 Sundry Expense</v>
          </cell>
          <cell r="D315">
            <v>1666.6666666666667</v>
          </cell>
          <cell r="E315">
            <v>1666.6666666666667</v>
          </cell>
          <cell r="F315">
            <v>1666.6666666666667</v>
          </cell>
          <cell r="G315">
            <v>1666.6666666666667</v>
          </cell>
          <cell r="H315">
            <v>1666.6666666666667</v>
          </cell>
          <cell r="I315">
            <v>1666.6666666666667</v>
          </cell>
          <cell r="J315">
            <v>1666.6666666666667</v>
          </cell>
          <cell r="K315">
            <v>1666.6666666666667</v>
          </cell>
          <cell r="L315">
            <v>1666.6666666666667</v>
          </cell>
          <cell r="M315">
            <v>1666.6666666666667</v>
          </cell>
          <cell r="N315">
            <v>1666.6666666666667</v>
          </cell>
          <cell r="O315">
            <v>1666.6666666666667</v>
          </cell>
          <cell r="P315">
            <v>20000</v>
          </cell>
        </row>
        <row r="316">
          <cell r="C316" t="str">
            <v>646100 Consultancy - Deductible</v>
          </cell>
          <cell r="F316" t="str">
            <v xml:space="preserve"> </v>
          </cell>
          <cell r="I316">
            <v>17000</v>
          </cell>
          <cell r="L316">
            <v>17000</v>
          </cell>
          <cell r="O316">
            <v>16000</v>
          </cell>
          <cell r="P316">
            <v>50000</v>
          </cell>
        </row>
        <row r="317">
          <cell r="C317" t="str">
            <v>646240 Legal Expenses - Deductible</v>
          </cell>
          <cell r="F317">
            <v>6000</v>
          </cell>
          <cell r="I317">
            <v>6000</v>
          </cell>
          <cell r="L317">
            <v>7000</v>
          </cell>
          <cell r="O317">
            <v>6000</v>
          </cell>
          <cell r="P317">
            <v>25000</v>
          </cell>
        </row>
        <row r="318">
          <cell r="C318" t="str">
            <v>648140 Taxi Charges</v>
          </cell>
          <cell r="D318" t="str">
            <v xml:space="preserve"> 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P318">
            <v>10000</v>
          </cell>
        </row>
        <row r="319">
          <cell r="C319" t="str">
            <v>648160 Emp.Course Ex First</v>
          </cell>
          <cell r="D319">
            <v>1250</v>
          </cell>
          <cell r="E319">
            <v>1250</v>
          </cell>
          <cell r="F319">
            <v>1250</v>
          </cell>
          <cell r="G319">
            <v>1250</v>
          </cell>
          <cell r="H319">
            <v>1250</v>
          </cell>
          <cell r="I319">
            <v>1250</v>
          </cell>
          <cell r="J319">
            <v>1250</v>
          </cell>
          <cell r="K319">
            <v>1250</v>
          </cell>
          <cell r="L319">
            <v>1250</v>
          </cell>
          <cell r="M319">
            <v>1250</v>
          </cell>
          <cell r="N319">
            <v>1250</v>
          </cell>
          <cell r="O319">
            <v>1250</v>
          </cell>
          <cell r="P319">
            <v>15000</v>
          </cell>
        </row>
        <row r="320">
          <cell r="C320" t="str">
            <v>648165 Interstate Tvl Emple</v>
          </cell>
          <cell r="D320">
            <v>9433</v>
          </cell>
          <cell r="E320">
            <v>9433</v>
          </cell>
          <cell r="F320">
            <v>9433</v>
          </cell>
          <cell r="G320">
            <v>9433</v>
          </cell>
          <cell r="H320">
            <v>9433</v>
          </cell>
          <cell r="I320">
            <v>9433</v>
          </cell>
          <cell r="J320">
            <v>9433</v>
          </cell>
          <cell r="K320">
            <v>9433</v>
          </cell>
          <cell r="L320">
            <v>9433</v>
          </cell>
          <cell r="M320">
            <v>9433</v>
          </cell>
          <cell r="N320">
            <v>9433</v>
          </cell>
          <cell r="O320">
            <v>9433</v>
          </cell>
          <cell r="P320">
            <v>113196</v>
          </cell>
        </row>
        <row r="321">
          <cell r="C321" t="str">
            <v>648170 Entertainment Deductible No FBT</v>
          </cell>
          <cell r="D321" t="str">
            <v xml:space="preserve"> </v>
          </cell>
          <cell r="E321">
            <v>1000</v>
          </cell>
          <cell r="G321">
            <v>1000</v>
          </cell>
          <cell r="I321">
            <v>2000</v>
          </cell>
          <cell r="K321">
            <v>1000</v>
          </cell>
          <cell r="M321">
            <v>1000</v>
          </cell>
          <cell r="O321">
            <v>1000</v>
          </cell>
          <cell r="P321">
            <v>7000</v>
          </cell>
        </row>
        <row r="322">
          <cell r="C322" t="str">
            <v>659065 FBT Motor Vehicles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  <cell r="O322">
            <v>2000</v>
          </cell>
          <cell r="P322">
            <v>24000</v>
          </cell>
        </row>
      </sheetData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>
        <row r="2">
          <cell r="D2">
            <v>41821</v>
          </cell>
        </row>
        <row r="10">
          <cell r="D10">
            <v>50680</v>
          </cell>
          <cell r="F10" t="str">
            <v>50680 FY15 Budget Template_MC - HR.xlsx</v>
          </cell>
        </row>
        <row r="11">
          <cell r="D11">
            <v>50682</v>
          </cell>
          <cell r="F11" t="str">
            <v>50682 FY15 Budget Template - HR.xlsx</v>
          </cell>
        </row>
        <row r="12">
          <cell r="D12">
            <v>50683</v>
          </cell>
          <cell r="F12" t="str">
            <v>50683 FY15 Budget Template - HR.xlsx</v>
          </cell>
        </row>
        <row r="13">
          <cell r="D13">
            <v>50537</v>
          </cell>
          <cell r="F13" t="str">
            <v>50537 FY15 Budget Template.xlsx</v>
          </cell>
        </row>
        <row r="14">
          <cell r="D14">
            <v>50670</v>
          </cell>
          <cell r="F14" t="str">
            <v>50670 FY15 Budget Template - HR.xlsx</v>
          </cell>
        </row>
        <row r="15">
          <cell r="D15">
            <v>50671</v>
          </cell>
          <cell r="F15" t="str">
            <v>50671 FY15 Budget Template.xlsx</v>
          </cell>
        </row>
        <row r="16">
          <cell r="D16">
            <v>50672</v>
          </cell>
          <cell r="F16" t="str">
            <v>50672 FY15 Budget Template.xlsx</v>
          </cell>
        </row>
        <row r="17">
          <cell r="D17">
            <v>50674</v>
          </cell>
          <cell r="F17" t="str">
            <v>50674 FY15 Budget Template.xlsx</v>
          </cell>
        </row>
        <row r="18">
          <cell r="D18">
            <v>50675</v>
          </cell>
          <cell r="F18" t="str">
            <v>50675 FY15 Budget Template.xlsx</v>
          </cell>
        </row>
        <row r="19">
          <cell r="D19">
            <v>50676</v>
          </cell>
          <cell r="F19" t="str">
            <v>50676-2014-2015-GH-DBP.xlsx</v>
          </cell>
        </row>
        <row r="20">
          <cell r="D20">
            <v>50610</v>
          </cell>
          <cell r="F20" t="str">
            <v>50610 FY15 Budget revised.xlsx</v>
          </cell>
        </row>
        <row r="21">
          <cell r="D21">
            <v>50620</v>
          </cell>
          <cell r="F21" t="str">
            <v>50620 FY15 Budget - HR.xlsx</v>
          </cell>
        </row>
        <row r="22">
          <cell r="D22">
            <v>50621</v>
          </cell>
          <cell r="F22" t="str">
            <v>50621 FY15 Budget.xlsx</v>
          </cell>
        </row>
        <row r="23">
          <cell r="D23">
            <v>50622</v>
          </cell>
          <cell r="F23" t="str">
            <v>50622 FY15 Budget.xlsx</v>
          </cell>
        </row>
        <row r="24">
          <cell r="D24">
            <v>50623</v>
          </cell>
          <cell r="F24" t="str">
            <v>50623 FY15 Budget.xlsx</v>
          </cell>
        </row>
        <row r="25">
          <cell r="D25">
            <v>50624</v>
          </cell>
          <cell r="F25" t="str">
            <v>50624 FY15 Budget revised.xlsx</v>
          </cell>
        </row>
        <row r="26">
          <cell r="D26">
            <v>50625</v>
          </cell>
          <cell r="F26" t="str">
            <v>50625 FY15 Budget revised.xlsx</v>
          </cell>
        </row>
        <row r="27">
          <cell r="D27">
            <v>50626</v>
          </cell>
          <cell r="F27" t="str">
            <v>50626 FY15 Budget Template - final May 2014.xlsx</v>
          </cell>
        </row>
        <row r="28">
          <cell r="D28">
            <v>50640</v>
          </cell>
          <cell r="F28" t="str">
            <v>50640 14 15 Budget draft - HR.xlsx</v>
          </cell>
        </row>
        <row r="29">
          <cell r="D29">
            <v>50641</v>
          </cell>
          <cell r="F29" t="str">
            <v>50641 FY15 Budget TemplatePB - HR.xlsx</v>
          </cell>
        </row>
        <row r="30">
          <cell r="D30">
            <v>50642</v>
          </cell>
          <cell r="F30" t="str">
            <v>50642 FY15 Budget Template.xlsx</v>
          </cell>
        </row>
        <row r="31">
          <cell r="D31">
            <v>50645</v>
          </cell>
          <cell r="F31" t="str">
            <v>50645 FY15 Budget Template - HR.xlsx</v>
          </cell>
        </row>
        <row r="32">
          <cell r="D32">
            <v>50646</v>
          </cell>
          <cell r="F32" t="str">
            <v>50646 FY15 Budget Template - HR.xlsx</v>
          </cell>
        </row>
        <row r="33">
          <cell r="D33">
            <v>50651</v>
          </cell>
          <cell r="F33" t="str">
            <v>50651 FY15 Budget Template Rev B - 14.05.14.xlsx</v>
          </cell>
        </row>
        <row r="34">
          <cell r="D34">
            <v>50652</v>
          </cell>
          <cell r="F34" t="str">
            <v>50652 FY15 Budget Template Rev B.xlsx</v>
          </cell>
        </row>
        <row r="35">
          <cell r="D35">
            <v>50653</v>
          </cell>
          <cell r="F35" t="str">
            <v>50653 FY15 Budget Template - HR.xlsx</v>
          </cell>
        </row>
        <row r="36">
          <cell r="D36">
            <v>50654</v>
          </cell>
          <cell r="F36" t="str">
            <v>50654 FY15 Budget Template.xlsx</v>
          </cell>
        </row>
        <row r="37">
          <cell r="D37">
            <v>50632</v>
          </cell>
          <cell r="F37" t="str">
            <v>50632 FY15 Budget Template.xlsx</v>
          </cell>
        </row>
        <row r="38">
          <cell r="D38">
            <v>50633</v>
          </cell>
          <cell r="F38" t="str">
            <v>50633 FY15 Budget 17 April 2014.xlsx</v>
          </cell>
        </row>
        <row r="39">
          <cell r="D39">
            <v>50635</v>
          </cell>
          <cell r="F39" t="str">
            <v>50635 FY15 Budget Template rev 1 - HR.xlsx</v>
          </cell>
        </row>
        <row r="40">
          <cell r="D40">
            <v>50630</v>
          </cell>
          <cell r="F40" t="str">
            <v>Copy of 50630 FY15 Budget Template - HR.xlsx</v>
          </cell>
        </row>
        <row r="41">
          <cell r="D41">
            <v>50634</v>
          </cell>
          <cell r="F41" t="str">
            <v>Copy of Copy of 50634 FY15 Budget Template.xlsx</v>
          </cell>
        </row>
      </sheetData>
      <sheetData sheetId="1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16000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16000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359999.99999999988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2446978.4500000002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2446978.4500000002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359500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876499.99999999988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876499.99999999988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359500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46800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107800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0.60666666666666669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18000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45000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68500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2072000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210000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2305100</v>
          </cell>
        </row>
        <row r="157">
          <cell r="D157">
            <v>246151.28635454015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2817432.9599999995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2709217.5863720844</v>
          </cell>
          <cell r="O157">
            <v>1757297.4191412753</v>
          </cell>
          <cell r="P157">
            <v>370400</v>
          </cell>
          <cell r="Q157">
            <v>409954.79499999998</v>
          </cell>
          <cell r="R157">
            <v>162164.99999999997</v>
          </cell>
          <cell r="S157">
            <v>5451924.8700000001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2406000</v>
          </cell>
        </row>
      </sheetData>
      <sheetData sheetId="2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785000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785000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31100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45600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2194000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220000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2437100</v>
          </cell>
        </row>
        <row r="157">
          <cell r="D157">
            <v>207251.28635454015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2725932.96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2538000</v>
          </cell>
        </row>
      </sheetData>
      <sheetData sheetId="3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385000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385000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2306000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230000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2559100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2325932.96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2660000</v>
          </cell>
        </row>
      </sheetData>
      <sheetData sheetId="4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2402000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240000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2665100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2766000</v>
          </cell>
        </row>
      </sheetData>
      <sheetData sheetId="5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2502000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250000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2775100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2876000</v>
          </cell>
        </row>
      </sheetData>
      <sheetData sheetId="6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1085000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1085000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2602000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260000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2885100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3025932.96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2986000</v>
          </cell>
        </row>
      </sheetData>
      <sheetData sheetId="7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685000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685000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2702000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270000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2995100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2625932.96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3096000</v>
          </cell>
        </row>
      </sheetData>
      <sheetData sheetId="8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526666.66666666663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526666.66666666663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2802000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280000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3105100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2467599.6266666665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3206000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7">
          <cell r="C7">
            <v>2755054.6934417137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2837706.3342449651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R-1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Main"/>
      <sheetName val="Maintenance"/>
      <sheetName val="Ass2"/>
      <sheetName val="AssR"/>
      <sheetName val="Ass1"/>
      <sheetName val="Sen"/>
      <sheetName val="Eq"/>
      <sheetName val="Assumptions"/>
      <sheetName val="DATA_InvestorList"/>
    </sheetNames>
    <sheetDataSet>
      <sheetData sheetId="0" refreshError="1">
        <row r="98">
          <cell r="B98">
            <v>4.0599999999999997E-2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2">
          <cell r="D12">
            <v>0</v>
          </cell>
        </row>
        <row r="27">
          <cell r="D27">
            <v>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2">
          <cell r="D1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1">
          <cell r="E141">
            <v>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">
          <cell r="A1" t="str">
            <v>DBP Trial Balance as of June 2014 and June 2013</v>
          </cell>
        </row>
        <row r="3">
          <cell r="A3" t="str">
            <v>Balance check</v>
          </cell>
          <cell r="I3" t="str">
            <v>Variance</v>
          </cell>
        </row>
        <row r="4">
          <cell r="A4" t="str">
            <v>BS_CA</v>
          </cell>
          <cell r="I4">
            <v>0</v>
          </cell>
        </row>
        <row r="5">
          <cell r="A5" t="str">
            <v>BS_NCA</v>
          </cell>
          <cell r="I5">
            <v>0</v>
          </cell>
        </row>
        <row r="6">
          <cell r="A6" t="str">
            <v>BS_CL</v>
          </cell>
          <cell r="I6">
            <v>0</v>
          </cell>
        </row>
        <row r="7">
          <cell r="A7" t="str">
            <v>BS_NCL</v>
          </cell>
          <cell r="I7">
            <v>0</v>
          </cell>
        </row>
        <row r="8">
          <cell r="A8" t="str">
            <v>BS_EQUITY</v>
          </cell>
          <cell r="I8">
            <v>0</v>
          </cell>
        </row>
        <row r="9">
          <cell r="A9" t="str">
            <v>PL_TOTAL</v>
          </cell>
          <cell r="I9">
            <v>0</v>
          </cell>
        </row>
        <row r="13">
          <cell r="I13" t="str">
            <v>30 June 2014</v>
          </cell>
          <cell r="M13" t="str">
            <v>30 June 2013</v>
          </cell>
        </row>
        <row r="14">
          <cell r="A14" t="str">
            <v>Coding</v>
          </cell>
          <cell r="I14" t="str">
            <v>$'000</v>
          </cell>
          <cell r="M14" t="str">
            <v>$'000</v>
          </cell>
        </row>
        <row r="15">
          <cell r="A15" t="str">
            <v>CA_CashBank</v>
          </cell>
          <cell r="I15">
            <v>1</v>
          </cell>
          <cell r="M15">
            <v>1</v>
          </cell>
        </row>
        <row r="16">
          <cell r="A16" t="str">
            <v>CA_CashBank</v>
          </cell>
          <cell r="I16">
            <v>13444</v>
          </cell>
          <cell r="M16">
            <v>15743</v>
          </cell>
        </row>
        <row r="17">
          <cell r="A17" t="str">
            <v>CA_CashBank</v>
          </cell>
          <cell r="I17">
            <v>-1</v>
          </cell>
          <cell r="M17">
            <v>0</v>
          </cell>
        </row>
        <row r="18">
          <cell r="A18" t="str">
            <v>CA_CashBank</v>
          </cell>
          <cell r="I18">
            <v>290</v>
          </cell>
          <cell r="M18">
            <v>0</v>
          </cell>
        </row>
        <row r="19">
          <cell r="A19" t="str">
            <v>CA_CashBank</v>
          </cell>
          <cell r="I19">
            <v>0</v>
          </cell>
          <cell r="M19">
            <v>0</v>
          </cell>
        </row>
        <row r="20">
          <cell r="A20" t="str">
            <v>CA_CashBank</v>
          </cell>
          <cell r="I20">
            <v>0</v>
          </cell>
          <cell r="M20">
            <v>0</v>
          </cell>
        </row>
        <row r="21">
          <cell r="A21" t="str">
            <v>CA_CashBank</v>
          </cell>
          <cell r="I21">
            <v>408</v>
          </cell>
          <cell r="M21">
            <v>166</v>
          </cell>
        </row>
        <row r="22">
          <cell r="A22" t="str">
            <v>CA_CashBank</v>
          </cell>
          <cell r="I22">
            <v>11</v>
          </cell>
          <cell r="M22">
            <v>793</v>
          </cell>
        </row>
        <row r="23">
          <cell r="A23" t="str">
            <v>CA_ShortTermInvest</v>
          </cell>
          <cell r="I23">
            <v>1</v>
          </cell>
          <cell r="M23">
            <v>1</v>
          </cell>
        </row>
        <row r="24">
          <cell r="A24" t="str">
            <v>CA_BEPTermDep</v>
          </cell>
          <cell r="I24">
            <v>0</v>
          </cell>
          <cell r="M24">
            <v>458</v>
          </cell>
        </row>
        <row r="25">
          <cell r="A25" t="str">
            <v>NCA_BEPTermDep</v>
          </cell>
          <cell r="I25">
            <v>21088</v>
          </cell>
          <cell r="M25">
            <v>21049</v>
          </cell>
        </row>
        <row r="26">
          <cell r="A26" t="str">
            <v>CA_TradeRec</v>
          </cell>
          <cell r="I26">
            <v>4489</v>
          </cell>
          <cell r="M26">
            <v>4725</v>
          </cell>
        </row>
        <row r="27">
          <cell r="A27" t="str">
            <v>CA_ProvDDebts</v>
          </cell>
          <cell r="I27">
            <v>-825</v>
          </cell>
          <cell r="M27">
            <v>-825</v>
          </cell>
        </row>
        <row r="28">
          <cell r="A28" t="str">
            <v>CA_AccrRevenue</v>
          </cell>
          <cell r="I28">
            <v>11561</v>
          </cell>
          <cell r="M28">
            <v>12272</v>
          </cell>
        </row>
        <row r="29">
          <cell r="A29" t="str">
            <v>InterCo</v>
          </cell>
          <cell r="I29">
            <v>0</v>
          </cell>
          <cell r="M29">
            <v>0</v>
          </cell>
        </row>
        <row r="30">
          <cell r="A30" t="str">
            <v>CA_RPRec</v>
          </cell>
          <cell r="I30">
            <v>0</v>
          </cell>
          <cell r="M30">
            <v>0</v>
          </cell>
        </row>
        <row r="31">
          <cell r="A31" t="str">
            <v>CA_AccrRevenue</v>
          </cell>
          <cell r="I31">
            <v>234</v>
          </cell>
          <cell r="M31">
            <v>130</v>
          </cell>
        </row>
        <row r="32">
          <cell r="A32" t="str">
            <v>CA_TradeRec</v>
          </cell>
          <cell r="I32">
            <v>-761</v>
          </cell>
          <cell r="M32">
            <v>0</v>
          </cell>
        </row>
        <row r="33">
          <cell r="A33">
            <v>0</v>
          </cell>
          <cell r="I33">
            <v>0</v>
          </cell>
          <cell r="M33">
            <v>0</v>
          </cell>
        </row>
        <row r="34">
          <cell r="A34" t="str">
            <v>CA_PipelineImbal</v>
          </cell>
          <cell r="I34">
            <v>0</v>
          </cell>
          <cell r="M34">
            <v>2301</v>
          </cell>
        </row>
        <row r="35">
          <cell r="A35" t="str">
            <v>CA_PipelineImbal</v>
          </cell>
          <cell r="I35">
            <v>0</v>
          </cell>
          <cell r="M35">
            <v>0</v>
          </cell>
        </row>
        <row r="36">
          <cell r="A36" t="str">
            <v>CA_PipelineImbal</v>
          </cell>
          <cell r="I36">
            <v>0</v>
          </cell>
          <cell r="M36">
            <v>0</v>
          </cell>
        </row>
        <row r="37">
          <cell r="A37" t="str">
            <v>CL_PipelineImbal</v>
          </cell>
          <cell r="I37">
            <v>52</v>
          </cell>
          <cell r="M37">
            <v>0</v>
          </cell>
        </row>
        <row r="38">
          <cell r="A38" t="str">
            <v>CL_PipelineImbal</v>
          </cell>
          <cell r="I38">
            <v>-1521</v>
          </cell>
          <cell r="M38">
            <v>-767</v>
          </cell>
        </row>
        <row r="39">
          <cell r="A39" t="str">
            <v>CL_PipelineImbal</v>
          </cell>
          <cell r="I39">
            <v>-6</v>
          </cell>
          <cell r="M39">
            <v>-1</v>
          </cell>
        </row>
        <row r="40">
          <cell r="A40" t="str">
            <v>CA_CarbonTaxRec</v>
          </cell>
          <cell r="I40">
            <v>487</v>
          </cell>
          <cell r="M40">
            <v>640</v>
          </cell>
        </row>
        <row r="41">
          <cell r="A41" t="str">
            <v>InterCo</v>
          </cell>
          <cell r="I41">
            <v>0</v>
          </cell>
          <cell r="M41">
            <v>0</v>
          </cell>
        </row>
        <row r="42">
          <cell r="A42" t="str">
            <v>CL_GSTPayable</v>
          </cell>
          <cell r="I42">
            <v>594</v>
          </cell>
          <cell r="M42">
            <v>1142</v>
          </cell>
        </row>
        <row r="43">
          <cell r="A43" t="str">
            <v>CA_Inventories</v>
          </cell>
          <cell r="I43">
            <v>20111</v>
          </cell>
          <cell r="M43">
            <v>19666</v>
          </cell>
        </row>
        <row r="44">
          <cell r="A44" t="str">
            <v>CA_ProvObsolescence</v>
          </cell>
          <cell r="I44">
            <v>-2381</v>
          </cell>
          <cell r="M44">
            <v>-2692</v>
          </cell>
        </row>
        <row r="45">
          <cell r="A45" t="str">
            <v>CA_PrepayOther</v>
          </cell>
          <cell r="I45">
            <v>1777</v>
          </cell>
          <cell r="M45">
            <v>1409</v>
          </cell>
        </row>
        <row r="46">
          <cell r="A46" t="str">
            <v>CA_PrepayInsurance</v>
          </cell>
          <cell r="I46">
            <v>849</v>
          </cell>
          <cell r="M46">
            <v>1093</v>
          </cell>
        </row>
        <row r="47">
          <cell r="A47" t="str">
            <v>CA_SecurityDep</v>
          </cell>
          <cell r="I47">
            <v>5</v>
          </cell>
          <cell r="M47">
            <v>5</v>
          </cell>
        </row>
        <row r="48">
          <cell r="A48" t="str">
            <v>NCA_RPReceivable</v>
          </cell>
          <cell r="I48">
            <v>0</v>
          </cell>
          <cell r="M48">
            <v>0</v>
          </cell>
        </row>
        <row r="49">
          <cell r="A49" t="str">
            <v>NCA_RPReceivable_Sec</v>
          </cell>
          <cell r="I49">
            <v>0</v>
          </cell>
          <cell r="M49">
            <v>0</v>
          </cell>
        </row>
        <row r="50">
          <cell r="A50" t="str">
            <v>NCA_BEPTermDep</v>
          </cell>
          <cell r="I50">
            <v>0</v>
          </cell>
          <cell r="M50">
            <v>0</v>
          </cell>
        </row>
        <row r="51">
          <cell r="A51" t="str">
            <v>InterCo</v>
          </cell>
          <cell r="I51">
            <v>0</v>
          </cell>
          <cell r="M51">
            <v>0</v>
          </cell>
        </row>
        <row r="52">
          <cell r="A52" t="str">
            <v>NCA_Land</v>
          </cell>
          <cell r="I52">
            <v>1796</v>
          </cell>
          <cell r="M52">
            <v>1796</v>
          </cell>
        </row>
        <row r="53">
          <cell r="A53" t="str">
            <v>NCA_Buildings</v>
          </cell>
          <cell r="I53">
            <v>29634</v>
          </cell>
          <cell r="M53">
            <v>29588</v>
          </cell>
        </row>
        <row r="54">
          <cell r="A54" t="str">
            <v>NCA_AccumDepBuildings</v>
          </cell>
          <cell r="I54">
            <v>-4327</v>
          </cell>
          <cell r="M54">
            <v>-3452</v>
          </cell>
        </row>
        <row r="55">
          <cell r="A55" t="str">
            <v>NCA_PlantEquip</v>
          </cell>
          <cell r="I55">
            <v>3344392</v>
          </cell>
          <cell r="M55">
            <v>3340437</v>
          </cell>
        </row>
        <row r="56">
          <cell r="A56" t="str">
            <v>NCA_AccumDepPlantEquip</v>
          </cell>
          <cell r="I56">
            <v>-512485</v>
          </cell>
          <cell r="M56">
            <v>-448078</v>
          </cell>
        </row>
        <row r="57">
          <cell r="A57" t="str">
            <v>NCA_PlantEquip</v>
          </cell>
          <cell r="I57">
            <v>37456</v>
          </cell>
          <cell r="M57">
            <v>36484</v>
          </cell>
        </row>
        <row r="58">
          <cell r="A58" t="str">
            <v>NCA_AccumDepPlantEquip</v>
          </cell>
          <cell r="I58">
            <v>-7229</v>
          </cell>
          <cell r="M58">
            <v>-5409</v>
          </cell>
        </row>
        <row r="59">
          <cell r="A59" t="str">
            <v>NCA_MotVehicles</v>
          </cell>
          <cell r="I59">
            <v>7587</v>
          </cell>
          <cell r="M59">
            <v>7026</v>
          </cell>
        </row>
        <row r="60">
          <cell r="A60" t="str">
            <v>NCA_AccumDepMotVehicles</v>
          </cell>
          <cell r="I60">
            <v>-4912</v>
          </cell>
          <cell r="M60">
            <v>-4522</v>
          </cell>
        </row>
        <row r="61">
          <cell r="A61" t="str">
            <v>NCA_PlantEquip</v>
          </cell>
          <cell r="I61">
            <v>3052</v>
          </cell>
          <cell r="M61">
            <v>2954</v>
          </cell>
        </row>
        <row r="62">
          <cell r="A62" t="str">
            <v>NCA_AccumDepPlantEquip</v>
          </cell>
          <cell r="I62">
            <v>-2678</v>
          </cell>
          <cell r="M62">
            <v>-2414</v>
          </cell>
        </row>
        <row r="63">
          <cell r="A63" t="str">
            <v>NCA_PlantEquip</v>
          </cell>
          <cell r="I63">
            <v>39</v>
          </cell>
          <cell r="M63">
            <v>19</v>
          </cell>
        </row>
        <row r="64">
          <cell r="A64" t="str">
            <v>NCA_AccumDepPlantEquip</v>
          </cell>
          <cell r="I64">
            <v>-20</v>
          </cell>
          <cell r="M64">
            <v>-15</v>
          </cell>
        </row>
        <row r="65">
          <cell r="A65" t="str">
            <v>NCA_CWIP</v>
          </cell>
          <cell r="I65">
            <v>33281</v>
          </cell>
          <cell r="M65">
            <v>23619</v>
          </cell>
        </row>
        <row r="66">
          <cell r="A66" t="str">
            <v>NCA_PlantEquip</v>
          </cell>
          <cell r="I66">
            <v>1774</v>
          </cell>
          <cell r="M66">
            <v>6856</v>
          </cell>
        </row>
        <row r="67">
          <cell r="A67" t="str">
            <v>NCA_AccumDepPlantEquip</v>
          </cell>
          <cell r="I67">
            <v>-189</v>
          </cell>
          <cell r="M67">
            <v>-110</v>
          </cell>
        </row>
        <row r="68">
          <cell r="A68" t="str">
            <v>NCA_GasLinepack</v>
          </cell>
          <cell r="I68">
            <v>5939</v>
          </cell>
          <cell r="M68">
            <v>4176</v>
          </cell>
        </row>
        <row r="69">
          <cell r="A69" t="str">
            <v>NCA_GasLinepack</v>
          </cell>
          <cell r="I69">
            <v>1089</v>
          </cell>
          <cell r="M69">
            <v>2609</v>
          </cell>
        </row>
        <row r="70">
          <cell r="A70" t="str">
            <v>NCA_GasLinepack</v>
          </cell>
          <cell r="I70">
            <v>1681</v>
          </cell>
          <cell r="M70">
            <v>1823</v>
          </cell>
        </row>
        <row r="71">
          <cell r="A71" t="str">
            <v>NCA_AccumDepPlantEquip</v>
          </cell>
          <cell r="I71">
            <v>-820</v>
          </cell>
          <cell r="M71">
            <v>-164</v>
          </cell>
        </row>
        <row r="72">
          <cell r="A72" t="str">
            <v>NCA_IntProperty</v>
          </cell>
          <cell r="I72">
            <v>20250</v>
          </cell>
          <cell r="M72">
            <v>20250</v>
          </cell>
        </row>
        <row r="73">
          <cell r="A73" t="str">
            <v>NCA_AccumAmortIntProp</v>
          </cell>
          <cell r="I73">
            <v>-3444</v>
          </cell>
          <cell r="M73">
            <v>-3139</v>
          </cell>
        </row>
        <row r="74">
          <cell r="A74" t="str">
            <v>NCA_InfoSyst</v>
          </cell>
          <cell r="I74">
            <v>12386</v>
          </cell>
          <cell r="M74">
            <v>12089</v>
          </cell>
        </row>
        <row r="75">
          <cell r="A75" t="str">
            <v>NCA_AccumAmortInfoSyst</v>
          </cell>
          <cell r="I75">
            <v>-8842</v>
          </cell>
          <cell r="M75">
            <v>-7429</v>
          </cell>
        </row>
        <row r="76">
          <cell r="A76" t="str">
            <v>NCA_Goodwil</v>
          </cell>
          <cell r="I76">
            <v>650847</v>
          </cell>
          <cell r="M76">
            <v>650847</v>
          </cell>
        </row>
        <row r="77">
          <cell r="A77" t="str">
            <v>CL_TradePayables</v>
          </cell>
          <cell r="I77">
            <v>-2184</v>
          </cell>
          <cell r="M77">
            <v>-3462</v>
          </cell>
        </row>
        <row r="78">
          <cell r="A78" t="str">
            <v>CL_TradePayables</v>
          </cell>
          <cell r="I78">
            <v>1</v>
          </cell>
          <cell r="M78">
            <v>0</v>
          </cell>
        </row>
        <row r="79">
          <cell r="A79" t="str">
            <v>CL_TradePayables</v>
          </cell>
          <cell r="I79">
            <v>-145</v>
          </cell>
          <cell r="M79">
            <v>-52</v>
          </cell>
        </row>
        <row r="80">
          <cell r="A80" t="str">
            <v>CL_SecurityDepPayable</v>
          </cell>
          <cell r="I80">
            <v>-300</v>
          </cell>
          <cell r="M80">
            <v>-300</v>
          </cell>
        </row>
        <row r="81">
          <cell r="A81" t="str">
            <v>CL_BEPFinLease</v>
          </cell>
          <cell r="I81">
            <v>-875</v>
          </cell>
          <cell r="M81">
            <v>-844</v>
          </cell>
        </row>
        <row r="82">
          <cell r="A82" t="str">
            <v>CL_SecuredBankLoans</v>
          </cell>
          <cell r="I82">
            <v>0</v>
          </cell>
          <cell r="M82">
            <v>-20000</v>
          </cell>
        </row>
        <row r="83">
          <cell r="A83" t="str">
            <v>CL_DefBorrowingCosts</v>
          </cell>
          <cell r="I83">
            <v>0</v>
          </cell>
          <cell r="M83">
            <v>0</v>
          </cell>
        </row>
        <row r="84">
          <cell r="A84" t="str">
            <v>CL_DefBorrowingCosts</v>
          </cell>
          <cell r="I84">
            <v>0</v>
          </cell>
          <cell r="M84">
            <v>0</v>
          </cell>
        </row>
        <row r="85">
          <cell r="A85" t="str">
            <v>CL_TradePayables</v>
          </cell>
          <cell r="I85">
            <v>-2823</v>
          </cell>
          <cell r="M85">
            <v>-6734</v>
          </cell>
        </row>
        <row r="86">
          <cell r="A86" t="str">
            <v>CL_CarbonTaxPay</v>
          </cell>
          <cell r="I86">
            <v>-5946</v>
          </cell>
          <cell r="M86">
            <v>-966</v>
          </cell>
        </row>
        <row r="87">
          <cell r="A87" t="str">
            <v>CL_TradePayables</v>
          </cell>
          <cell r="I87">
            <v>0</v>
          </cell>
          <cell r="M87">
            <v>4</v>
          </cell>
        </row>
        <row r="88">
          <cell r="A88" t="str">
            <v>CL_TradePayables</v>
          </cell>
          <cell r="I88">
            <v>-142</v>
          </cell>
          <cell r="M88">
            <v>-179</v>
          </cell>
        </row>
        <row r="89">
          <cell r="A89" t="str">
            <v>CL_TradePayables</v>
          </cell>
          <cell r="I89">
            <v>-320</v>
          </cell>
          <cell r="M89">
            <v>0</v>
          </cell>
        </row>
        <row r="90">
          <cell r="A90" t="str">
            <v>CL_TradePayables</v>
          </cell>
          <cell r="I90">
            <v>-57</v>
          </cell>
          <cell r="M90">
            <v>-47</v>
          </cell>
        </row>
        <row r="91">
          <cell r="A91" t="str">
            <v>CL_TradePayables</v>
          </cell>
          <cell r="I91">
            <v>-7</v>
          </cell>
          <cell r="M91">
            <v>0</v>
          </cell>
        </row>
        <row r="92">
          <cell r="A92" t="str">
            <v>CL_GSTPayable</v>
          </cell>
          <cell r="I92">
            <v>-3590</v>
          </cell>
          <cell r="M92">
            <v>-3648</v>
          </cell>
        </row>
        <row r="93">
          <cell r="A93" t="str">
            <v>CL_AccrExpense</v>
          </cell>
          <cell r="I93">
            <v>-2474</v>
          </cell>
          <cell r="M93">
            <v>-2737</v>
          </cell>
        </row>
        <row r="94">
          <cell r="A94" t="str">
            <v>InterCo</v>
          </cell>
          <cell r="I94">
            <v>0</v>
          </cell>
          <cell r="M94">
            <v>0</v>
          </cell>
        </row>
        <row r="95">
          <cell r="A95" t="str">
            <v>CL_AccrExpense</v>
          </cell>
          <cell r="I95">
            <v>-596</v>
          </cell>
          <cell r="M95">
            <v>-591</v>
          </cell>
        </row>
        <row r="96">
          <cell r="A96" t="str">
            <v>CL_AccrExpense</v>
          </cell>
          <cell r="I96">
            <v>-253</v>
          </cell>
          <cell r="M96">
            <v>-258</v>
          </cell>
        </row>
        <row r="97">
          <cell r="A97" t="str">
            <v>CL_AccrExpense</v>
          </cell>
          <cell r="I97">
            <v>-564</v>
          </cell>
          <cell r="M97">
            <v>-3866</v>
          </cell>
        </row>
        <row r="98">
          <cell r="A98" t="str">
            <v>CL_IntPayable</v>
          </cell>
          <cell r="I98">
            <v>-9402</v>
          </cell>
          <cell r="M98">
            <v>-12970</v>
          </cell>
        </row>
        <row r="99">
          <cell r="A99" t="str">
            <v>CL_IntPayable</v>
          </cell>
          <cell r="I99">
            <v>-4661</v>
          </cell>
          <cell r="M99">
            <v>-9830</v>
          </cell>
        </row>
        <row r="100">
          <cell r="A100" t="str">
            <v>CL_IntPayable</v>
          </cell>
          <cell r="I100">
            <v>-10374</v>
          </cell>
          <cell r="M100">
            <v>-10872</v>
          </cell>
        </row>
        <row r="101">
          <cell r="A101" t="str">
            <v>CL_IntRateSwaps</v>
          </cell>
          <cell r="I101">
            <v>-73110</v>
          </cell>
          <cell r="M101">
            <v>-73670</v>
          </cell>
        </row>
        <row r="102">
          <cell r="A102" t="str">
            <v>CL_TradePayables</v>
          </cell>
          <cell r="I102">
            <v>104</v>
          </cell>
          <cell r="M102">
            <v>38</v>
          </cell>
        </row>
        <row r="103">
          <cell r="A103" t="str">
            <v>CL_AnnualLeaveProv</v>
          </cell>
          <cell r="I103">
            <v>-3725</v>
          </cell>
          <cell r="M103">
            <v>-3632</v>
          </cell>
        </row>
        <row r="104">
          <cell r="A104" t="str">
            <v>CL_LongServLeaveProv</v>
          </cell>
          <cell r="I104">
            <v>-3434</v>
          </cell>
          <cell r="M104">
            <v>-3029</v>
          </cell>
        </row>
        <row r="105">
          <cell r="A105" t="str">
            <v>CL_AccrExpense</v>
          </cell>
          <cell r="I105">
            <v>-3520</v>
          </cell>
          <cell r="M105">
            <v>-3504</v>
          </cell>
        </row>
        <row r="106">
          <cell r="A106" t="str">
            <v>CL_UnearnedRev</v>
          </cell>
          <cell r="I106">
            <v>-24090</v>
          </cell>
          <cell r="M106">
            <v>-23573</v>
          </cell>
        </row>
        <row r="107">
          <cell r="A107" t="str">
            <v>NCL_SecuredBankLoans</v>
          </cell>
          <cell r="I107">
            <v>-1515000</v>
          </cell>
          <cell r="M107">
            <v>-1490062</v>
          </cell>
        </row>
        <row r="108">
          <cell r="A108" t="str">
            <v>NCL_SecuredBankLoans</v>
          </cell>
          <cell r="I108">
            <v>-72</v>
          </cell>
          <cell r="M108">
            <v>0</v>
          </cell>
        </row>
        <row r="109">
          <cell r="A109" t="str">
            <v>NCL_SecuredBankLoans</v>
          </cell>
          <cell r="I109">
            <v>-1015500</v>
          </cell>
          <cell r="M109">
            <v>-1015500</v>
          </cell>
        </row>
        <row r="110">
          <cell r="A110" t="str">
            <v>NCL_BEPFinLease</v>
          </cell>
          <cell r="I110">
            <v>-21939</v>
          </cell>
          <cell r="M110">
            <v>-21970</v>
          </cell>
        </row>
        <row r="111">
          <cell r="A111" t="str">
            <v>NCL_BEPFinLease</v>
          </cell>
          <cell r="I111">
            <v>2769</v>
          </cell>
          <cell r="M111">
            <v>1998</v>
          </cell>
        </row>
        <row r="112">
          <cell r="A112" t="str">
            <v>NCL_CapBorrowingCosts</v>
          </cell>
          <cell r="I112">
            <v>94213</v>
          </cell>
          <cell r="M112">
            <v>89313</v>
          </cell>
        </row>
        <row r="113">
          <cell r="A113" t="str">
            <v>NCL_CapBorrowingCosts</v>
          </cell>
          <cell r="I113">
            <v>-71980</v>
          </cell>
          <cell r="M113">
            <v>-61677</v>
          </cell>
        </row>
        <row r="114">
          <cell r="A114" t="str">
            <v>NCL_RelatedPartySec</v>
          </cell>
          <cell r="I114">
            <v>0</v>
          </cell>
          <cell r="M114">
            <v>0</v>
          </cell>
        </row>
        <row r="115">
          <cell r="A115" t="str">
            <v>NCL_RelatedPartyUnSec</v>
          </cell>
          <cell r="I115">
            <v>0</v>
          </cell>
          <cell r="M115">
            <v>0</v>
          </cell>
        </row>
        <row r="116">
          <cell r="A116" t="str">
            <v>NCL_RelatedPartySec</v>
          </cell>
          <cell r="I116">
            <v>0</v>
          </cell>
          <cell r="M116">
            <v>0</v>
          </cell>
        </row>
        <row r="117">
          <cell r="A117" t="str">
            <v>NCL_LongServLeaveProv</v>
          </cell>
          <cell r="I117">
            <v>-218</v>
          </cell>
          <cell r="M117">
            <v>-218</v>
          </cell>
        </row>
        <row r="118">
          <cell r="A118" t="str">
            <v>NCL_DecommProvision</v>
          </cell>
          <cell r="I118">
            <v>-24460</v>
          </cell>
          <cell r="M118">
            <v>-28364</v>
          </cell>
        </row>
        <row r="119">
          <cell r="A119" t="str">
            <v>NCL_DeferredTaxLiab</v>
          </cell>
          <cell r="I119">
            <v>-322272</v>
          </cell>
          <cell r="M119">
            <v>-288328</v>
          </cell>
        </row>
        <row r="120">
          <cell r="A120" t="str">
            <v>NCL_IntRateSwaps</v>
          </cell>
          <cell r="I120">
            <v>-48690</v>
          </cell>
          <cell r="M120">
            <v>-115922</v>
          </cell>
        </row>
        <row r="121">
          <cell r="A121" t="str">
            <v>Equity_ShareCapital</v>
          </cell>
          <cell r="I121">
            <v>-1192817</v>
          </cell>
          <cell r="M121">
            <v>-1183254</v>
          </cell>
        </row>
        <row r="122">
          <cell r="A122" t="str">
            <v>Equity_Distributions</v>
          </cell>
          <cell r="I122">
            <v>19551</v>
          </cell>
          <cell r="M122">
            <v>19551</v>
          </cell>
        </row>
        <row r="123">
          <cell r="A123" t="str">
            <v>Equity_HedgeReserve</v>
          </cell>
          <cell r="I123">
            <v>73893</v>
          </cell>
          <cell r="M123">
            <v>117050</v>
          </cell>
        </row>
        <row r="124">
          <cell r="A124" t="str">
            <v>RetainedEarnings</v>
          </cell>
          <cell r="I124">
            <v>-317530</v>
          </cell>
          <cell r="M124">
            <v>-261965</v>
          </cell>
        </row>
        <row r="125">
          <cell r="A125" t="str">
            <v>RetainedEarnings</v>
          </cell>
          <cell r="I125">
            <v>-54672</v>
          </cell>
          <cell r="M125">
            <v>-54672</v>
          </cell>
        </row>
        <row r="126">
          <cell r="A126" t="str">
            <v>Equity_Distributions</v>
          </cell>
          <cell r="I126">
            <v>904639</v>
          </cell>
          <cell r="M126">
            <v>791159</v>
          </cell>
        </row>
        <row r="127">
          <cell r="A127" t="str">
            <v>Trans_Rev</v>
          </cell>
          <cell r="I127">
            <v>-380646</v>
          </cell>
          <cell r="M127">
            <v>-417588</v>
          </cell>
        </row>
        <row r="128">
          <cell r="A128" t="str">
            <v>InterCo</v>
          </cell>
          <cell r="I128">
            <v>0</v>
          </cell>
          <cell r="M128">
            <v>0</v>
          </cell>
        </row>
        <row r="129">
          <cell r="A129" t="str">
            <v>FVDiscount_Rev</v>
          </cell>
          <cell r="I129">
            <v>0</v>
          </cell>
          <cell r="M129">
            <v>0</v>
          </cell>
        </row>
        <row r="130">
          <cell r="A130" t="str">
            <v>OSA_Rev</v>
          </cell>
          <cell r="I130">
            <v>0</v>
          </cell>
          <cell r="M130">
            <v>0</v>
          </cell>
        </row>
        <row r="131">
          <cell r="A131" t="str">
            <v>ConstructProj_Rev</v>
          </cell>
          <cell r="I131">
            <v>-483</v>
          </cell>
          <cell r="M131">
            <v>-18000</v>
          </cell>
        </row>
        <row r="132">
          <cell r="A132" t="str">
            <v>ThirdOM_Rev</v>
          </cell>
          <cell r="I132">
            <v>-3262</v>
          </cell>
          <cell r="M132">
            <v>-3148</v>
          </cell>
        </row>
        <row r="133">
          <cell r="A133" t="str">
            <v>PipeCap_Rev</v>
          </cell>
          <cell r="I133">
            <v>-4584</v>
          </cell>
          <cell r="M133">
            <v>-6799</v>
          </cell>
        </row>
        <row r="134">
          <cell r="A134" t="str">
            <v>Other_Rev</v>
          </cell>
          <cell r="I134">
            <v>-267</v>
          </cell>
          <cell r="M134">
            <v>-144</v>
          </cell>
        </row>
        <row r="135">
          <cell r="A135" t="str">
            <v>ThirdOM_Rev</v>
          </cell>
          <cell r="I135">
            <v>-401</v>
          </cell>
          <cell r="M135">
            <v>-666</v>
          </cell>
        </row>
        <row r="136">
          <cell r="A136" t="str">
            <v>Other_Rev</v>
          </cell>
          <cell r="I136">
            <v>-1588</v>
          </cell>
          <cell r="M136">
            <v>-559</v>
          </cell>
        </row>
        <row r="137">
          <cell r="A137" t="str">
            <v>Other_Rev</v>
          </cell>
          <cell r="I137">
            <v>-10033</v>
          </cell>
          <cell r="M137">
            <v>-2265</v>
          </cell>
        </row>
        <row r="138">
          <cell r="A138" t="str">
            <v>Other_Rev</v>
          </cell>
          <cell r="I138">
            <v>-782</v>
          </cell>
          <cell r="M138">
            <v>-1728</v>
          </cell>
        </row>
        <row r="139">
          <cell r="A139" t="str">
            <v>Interest_Rev</v>
          </cell>
          <cell r="I139">
            <v>-386</v>
          </cell>
          <cell r="M139">
            <v>-537</v>
          </cell>
        </row>
        <row r="140">
          <cell r="A140" t="str">
            <v>InterCo</v>
          </cell>
          <cell r="I140">
            <v>0</v>
          </cell>
          <cell r="M140">
            <v>0</v>
          </cell>
        </row>
        <row r="141">
          <cell r="A141" t="str">
            <v>Other_Rev</v>
          </cell>
          <cell r="I141">
            <v>0</v>
          </cell>
          <cell r="M141">
            <v>0</v>
          </cell>
        </row>
        <row r="142">
          <cell r="A142" t="str">
            <v>CarbonTax_Rev</v>
          </cell>
          <cell r="I142">
            <v>-3959</v>
          </cell>
          <cell r="M142">
            <v>-3583</v>
          </cell>
        </row>
        <row r="143">
          <cell r="A143" t="str">
            <v>DisposalPPE</v>
          </cell>
          <cell r="I143">
            <v>-227</v>
          </cell>
          <cell r="M143">
            <v>-184</v>
          </cell>
        </row>
        <row r="144">
          <cell r="A144" t="str">
            <v>Other_Rev</v>
          </cell>
          <cell r="I144">
            <v>0</v>
          </cell>
          <cell r="M144">
            <v>0</v>
          </cell>
        </row>
        <row r="145">
          <cell r="A145" t="str">
            <v>DisposalPPE</v>
          </cell>
          <cell r="I145">
            <v>966</v>
          </cell>
          <cell r="M145">
            <v>229</v>
          </cell>
        </row>
        <row r="146">
          <cell r="A146" t="str">
            <v>DisposalPPE</v>
          </cell>
          <cell r="I146">
            <v>-133</v>
          </cell>
          <cell r="M146">
            <v>-229</v>
          </cell>
        </row>
        <row r="147">
          <cell r="A147" t="str">
            <v>FXGains</v>
          </cell>
          <cell r="I147">
            <v>-95</v>
          </cell>
          <cell r="M147">
            <v>-25</v>
          </cell>
        </row>
        <row r="148">
          <cell r="A148" t="str">
            <v>FXGains</v>
          </cell>
          <cell r="I148">
            <v>-41</v>
          </cell>
          <cell r="M148">
            <v>-11</v>
          </cell>
        </row>
        <row r="149">
          <cell r="A149" t="str">
            <v>FuelGasExp</v>
          </cell>
          <cell r="I149">
            <v>8538</v>
          </cell>
          <cell r="M149">
            <v>7679</v>
          </cell>
        </row>
        <row r="150">
          <cell r="A150" t="str">
            <v>FuelGasExp</v>
          </cell>
          <cell r="I150">
            <v>4018</v>
          </cell>
          <cell r="M150">
            <v>3949</v>
          </cell>
        </row>
        <row r="151">
          <cell r="A151" t="str">
            <v>FuelGasExp</v>
          </cell>
          <cell r="I151">
            <v>-2516</v>
          </cell>
          <cell r="M151">
            <v>-3267</v>
          </cell>
        </row>
        <row r="152">
          <cell r="A152" t="str">
            <v>FuelGasExp</v>
          </cell>
          <cell r="I152">
            <v>0</v>
          </cell>
          <cell r="M152">
            <v>0</v>
          </cell>
        </row>
        <row r="153">
          <cell r="A153" t="str">
            <v>FairValueDisc</v>
          </cell>
          <cell r="I153">
            <v>0</v>
          </cell>
          <cell r="M153">
            <v>0</v>
          </cell>
        </row>
        <row r="154">
          <cell r="A154" t="str">
            <v>CarbonTaxExp</v>
          </cell>
          <cell r="I154">
            <v>6057</v>
          </cell>
          <cell r="M154">
            <v>5491</v>
          </cell>
        </row>
        <row r="155">
          <cell r="A155" t="str">
            <v>CostSale_Rev</v>
          </cell>
          <cell r="I155">
            <v>0</v>
          </cell>
          <cell r="M155">
            <v>0</v>
          </cell>
        </row>
        <row r="156">
          <cell r="A156" t="str">
            <v>CostSale_Rev</v>
          </cell>
          <cell r="I156">
            <v>0</v>
          </cell>
          <cell r="M156">
            <v>0</v>
          </cell>
        </row>
        <row r="157">
          <cell r="A157" t="str">
            <v>CostSale_Rev</v>
          </cell>
          <cell r="I157">
            <v>0</v>
          </cell>
          <cell r="M157">
            <v>0</v>
          </cell>
        </row>
        <row r="158">
          <cell r="A158" t="str">
            <v>CostSale_Rev</v>
          </cell>
          <cell r="I158">
            <v>9637</v>
          </cell>
          <cell r="M158">
            <v>2217</v>
          </cell>
        </row>
        <row r="159">
          <cell r="A159" t="str">
            <v>CostSale_Rev</v>
          </cell>
          <cell r="I159">
            <v>750</v>
          </cell>
          <cell r="M159">
            <v>1667</v>
          </cell>
        </row>
        <row r="160">
          <cell r="A160" t="str">
            <v>CostSale_Rev</v>
          </cell>
          <cell r="I160">
            <v>153</v>
          </cell>
          <cell r="M160">
            <v>131</v>
          </cell>
        </row>
        <row r="161">
          <cell r="A161" t="str">
            <v>CostSaleContOp_Rev</v>
          </cell>
          <cell r="I161">
            <v>1053</v>
          </cell>
          <cell r="M161">
            <v>857</v>
          </cell>
        </row>
        <row r="162">
          <cell r="A162" t="str">
            <v>CostSaleContOp_Rev</v>
          </cell>
          <cell r="I162">
            <v>123</v>
          </cell>
          <cell r="M162">
            <v>503</v>
          </cell>
        </row>
        <row r="163">
          <cell r="A163" t="str">
            <v>OpMaintenanceExp</v>
          </cell>
          <cell r="I163">
            <v>220</v>
          </cell>
          <cell r="M163">
            <v>253</v>
          </cell>
        </row>
        <row r="164">
          <cell r="A164" t="str">
            <v>OtherExpenses</v>
          </cell>
          <cell r="I164">
            <v>26</v>
          </cell>
          <cell r="M164">
            <v>2</v>
          </cell>
        </row>
        <row r="165">
          <cell r="A165" t="str">
            <v>OpMaintenanceExp</v>
          </cell>
          <cell r="I165">
            <v>63</v>
          </cell>
          <cell r="M165">
            <v>55</v>
          </cell>
        </row>
        <row r="166">
          <cell r="A166" t="str">
            <v>OpMaintenanceExp</v>
          </cell>
          <cell r="I166">
            <v>59</v>
          </cell>
          <cell r="M166">
            <v>64</v>
          </cell>
        </row>
        <row r="167">
          <cell r="A167" t="str">
            <v>OpMaintenanceExp</v>
          </cell>
          <cell r="I167">
            <v>0</v>
          </cell>
          <cell r="M167">
            <v>0</v>
          </cell>
        </row>
        <row r="168">
          <cell r="A168" t="str">
            <v>OtherExpenses</v>
          </cell>
          <cell r="I168">
            <v>9</v>
          </cell>
          <cell r="M168">
            <v>0</v>
          </cell>
        </row>
        <row r="169">
          <cell r="A169" t="str">
            <v>OtherExpenses</v>
          </cell>
          <cell r="I169">
            <v>0</v>
          </cell>
          <cell r="M169">
            <v>4224</v>
          </cell>
        </row>
        <row r="170">
          <cell r="A170" t="str">
            <v>OpMaintenanceExp</v>
          </cell>
          <cell r="I170">
            <v>36</v>
          </cell>
          <cell r="M170">
            <v>826</v>
          </cell>
        </row>
        <row r="171">
          <cell r="A171" t="str">
            <v>OpMaintenanceExp</v>
          </cell>
          <cell r="I171">
            <v>114</v>
          </cell>
          <cell r="M171">
            <v>131</v>
          </cell>
        </row>
        <row r="172">
          <cell r="A172" t="str">
            <v>OpMaintenanceExp</v>
          </cell>
          <cell r="I172">
            <v>472</v>
          </cell>
          <cell r="M172">
            <v>544</v>
          </cell>
        </row>
        <row r="173">
          <cell r="A173" t="str">
            <v>OpMaintenanceExp</v>
          </cell>
          <cell r="I173">
            <v>94</v>
          </cell>
          <cell r="M173">
            <v>133</v>
          </cell>
        </row>
        <row r="174">
          <cell r="A174" t="str">
            <v>OpMaintenanceExp</v>
          </cell>
          <cell r="I174">
            <v>29</v>
          </cell>
          <cell r="M174">
            <v>45</v>
          </cell>
        </row>
        <row r="175">
          <cell r="A175" t="str">
            <v>OpMaintenanceExp</v>
          </cell>
          <cell r="I175">
            <v>531</v>
          </cell>
          <cell r="M175">
            <v>389</v>
          </cell>
        </row>
        <row r="176">
          <cell r="A176" t="str">
            <v>OpMaintenanceExp</v>
          </cell>
          <cell r="I176">
            <v>5</v>
          </cell>
          <cell r="M176">
            <v>6</v>
          </cell>
        </row>
        <row r="177">
          <cell r="A177" t="str">
            <v>OpMaintenanceExp</v>
          </cell>
          <cell r="I177">
            <v>196</v>
          </cell>
          <cell r="M177">
            <v>110</v>
          </cell>
        </row>
        <row r="178">
          <cell r="A178" t="str">
            <v>OpMaintenanceExp</v>
          </cell>
          <cell r="I178">
            <v>10</v>
          </cell>
          <cell r="M178">
            <v>41</v>
          </cell>
        </row>
        <row r="179">
          <cell r="A179" t="str">
            <v>OpMaintenanceExp</v>
          </cell>
          <cell r="I179">
            <v>0</v>
          </cell>
          <cell r="M179">
            <v>0</v>
          </cell>
        </row>
        <row r="180">
          <cell r="A180" t="str">
            <v>OpMaintenanceExp</v>
          </cell>
          <cell r="I180">
            <v>196</v>
          </cell>
          <cell r="M180">
            <v>196</v>
          </cell>
        </row>
        <row r="181">
          <cell r="A181" t="str">
            <v>OpMaintenanceExp</v>
          </cell>
          <cell r="I181">
            <v>1700</v>
          </cell>
          <cell r="M181">
            <v>3930</v>
          </cell>
        </row>
        <row r="182">
          <cell r="A182" t="str">
            <v>OpMaintenanceExp</v>
          </cell>
          <cell r="I182">
            <v>8</v>
          </cell>
          <cell r="M182">
            <v>1</v>
          </cell>
        </row>
        <row r="183">
          <cell r="A183" t="str">
            <v>OpMaintenanceExp</v>
          </cell>
          <cell r="I183">
            <v>0</v>
          </cell>
          <cell r="M183">
            <v>0</v>
          </cell>
        </row>
        <row r="184">
          <cell r="A184" t="str">
            <v>ManagementServFee</v>
          </cell>
          <cell r="I184">
            <v>4424</v>
          </cell>
          <cell r="M184">
            <v>5737</v>
          </cell>
        </row>
        <row r="185">
          <cell r="A185" t="str">
            <v>OpMaintenanceExp</v>
          </cell>
          <cell r="I185">
            <v>1</v>
          </cell>
          <cell r="M185">
            <v>3</v>
          </cell>
        </row>
        <row r="186">
          <cell r="A186" t="str">
            <v>OpMaintenanceExp</v>
          </cell>
          <cell r="I186">
            <v>24</v>
          </cell>
          <cell r="M186">
            <v>14</v>
          </cell>
        </row>
        <row r="187">
          <cell r="A187" t="str">
            <v>OpMaintenanceExp</v>
          </cell>
          <cell r="I187">
            <v>2</v>
          </cell>
          <cell r="M187">
            <v>3</v>
          </cell>
        </row>
        <row r="188">
          <cell r="A188" t="str">
            <v>OpMaintenanceExp</v>
          </cell>
          <cell r="I188">
            <v>60</v>
          </cell>
          <cell r="M188">
            <v>68</v>
          </cell>
        </row>
        <row r="189">
          <cell r="A189" t="str">
            <v>OpMaintenanceExp</v>
          </cell>
          <cell r="I189">
            <v>71</v>
          </cell>
          <cell r="M189">
            <v>88</v>
          </cell>
        </row>
        <row r="190">
          <cell r="A190" t="str">
            <v>OpMaintenanceExp</v>
          </cell>
          <cell r="I190">
            <v>278</v>
          </cell>
          <cell r="M190">
            <v>226</v>
          </cell>
        </row>
        <row r="191">
          <cell r="A191" t="str">
            <v>OpMaintenanceExp</v>
          </cell>
          <cell r="I191">
            <v>0</v>
          </cell>
          <cell r="M191">
            <v>2</v>
          </cell>
        </row>
        <row r="192">
          <cell r="A192" t="str">
            <v>OpMaintenanceExp</v>
          </cell>
          <cell r="I192">
            <v>39</v>
          </cell>
          <cell r="M192">
            <v>42</v>
          </cell>
        </row>
        <row r="193">
          <cell r="A193" t="str">
            <v>OpMaintenanceExp</v>
          </cell>
          <cell r="I193">
            <v>125</v>
          </cell>
          <cell r="M193">
            <v>120</v>
          </cell>
        </row>
        <row r="194">
          <cell r="A194" t="str">
            <v>OpMaintenanceExp</v>
          </cell>
          <cell r="I194">
            <v>4</v>
          </cell>
          <cell r="M194">
            <v>6</v>
          </cell>
        </row>
        <row r="195">
          <cell r="A195" t="str">
            <v>OpMaintenanceExp</v>
          </cell>
          <cell r="I195">
            <v>29</v>
          </cell>
          <cell r="M195">
            <v>72</v>
          </cell>
        </row>
        <row r="196">
          <cell r="A196" t="str">
            <v>OpMaintenanceExp</v>
          </cell>
          <cell r="I196">
            <v>429</v>
          </cell>
          <cell r="M196">
            <v>426</v>
          </cell>
        </row>
        <row r="197">
          <cell r="A197" t="str">
            <v>OpMaintenanceExp</v>
          </cell>
          <cell r="I197">
            <v>0</v>
          </cell>
          <cell r="M197">
            <v>0</v>
          </cell>
        </row>
        <row r="198">
          <cell r="A198" t="str">
            <v>OpMaintenanceExp</v>
          </cell>
          <cell r="I198">
            <v>0</v>
          </cell>
          <cell r="M198">
            <v>12</v>
          </cell>
        </row>
        <row r="199">
          <cell r="A199" t="str">
            <v>OpMaintenanceExp</v>
          </cell>
          <cell r="I199">
            <v>35</v>
          </cell>
          <cell r="M199">
            <v>91</v>
          </cell>
        </row>
        <row r="200">
          <cell r="A200" t="str">
            <v>OpMaintenanceExp</v>
          </cell>
          <cell r="I200">
            <v>172</v>
          </cell>
          <cell r="M200">
            <v>166</v>
          </cell>
        </row>
        <row r="201">
          <cell r="A201" t="str">
            <v>OpMaintenanceExp</v>
          </cell>
          <cell r="I201">
            <v>165</v>
          </cell>
          <cell r="M201">
            <v>217</v>
          </cell>
        </row>
        <row r="202">
          <cell r="A202" t="str">
            <v>OpMaintenanceExp</v>
          </cell>
          <cell r="I202">
            <v>8</v>
          </cell>
          <cell r="M202">
            <v>10</v>
          </cell>
        </row>
        <row r="203">
          <cell r="A203" t="str">
            <v>OpMaintenanceExp</v>
          </cell>
          <cell r="I203">
            <v>0</v>
          </cell>
          <cell r="M203">
            <v>0</v>
          </cell>
        </row>
        <row r="204">
          <cell r="A204" t="str">
            <v>OpMaintenanceExp</v>
          </cell>
          <cell r="I204">
            <v>148</v>
          </cell>
          <cell r="M204">
            <v>169</v>
          </cell>
        </row>
        <row r="205">
          <cell r="A205" t="str">
            <v>OpMaintenanceExp</v>
          </cell>
          <cell r="I205">
            <v>2533</v>
          </cell>
          <cell r="M205">
            <v>3935</v>
          </cell>
        </row>
        <row r="206">
          <cell r="A206" t="str">
            <v>OpMaintenanceExp</v>
          </cell>
          <cell r="I206">
            <v>88</v>
          </cell>
          <cell r="M206">
            <v>141</v>
          </cell>
        </row>
        <row r="207">
          <cell r="A207" t="str">
            <v>OpMaintenanceExp</v>
          </cell>
          <cell r="I207">
            <v>1</v>
          </cell>
          <cell r="M207">
            <v>3</v>
          </cell>
        </row>
        <row r="208">
          <cell r="A208" t="str">
            <v>OpMaintenanceExp</v>
          </cell>
          <cell r="I208">
            <v>1666</v>
          </cell>
          <cell r="M208">
            <v>596</v>
          </cell>
        </row>
        <row r="209">
          <cell r="A209" t="str">
            <v>OpMaintenanceExp</v>
          </cell>
          <cell r="I209">
            <v>58</v>
          </cell>
          <cell r="M209">
            <v>15</v>
          </cell>
        </row>
        <row r="210">
          <cell r="A210" t="str">
            <v>OpMaintenanceExp</v>
          </cell>
          <cell r="I210">
            <v>45</v>
          </cell>
          <cell r="M210">
            <v>51</v>
          </cell>
        </row>
        <row r="211">
          <cell r="A211" t="str">
            <v>OpMaintenanceExp</v>
          </cell>
          <cell r="I211">
            <v>136</v>
          </cell>
          <cell r="M211">
            <v>92</v>
          </cell>
        </row>
        <row r="212">
          <cell r="A212" t="str">
            <v>OpMaintenanceExp</v>
          </cell>
          <cell r="I212">
            <v>0</v>
          </cell>
          <cell r="M212">
            <v>0</v>
          </cell>
        </row>
        <row r="213">
          <cell r="A213" t="str">
            <v>OpMaintenanceExp</v>
          </cell>
          <cell r="I213">
            <v>46</v>
          </cell>
          <cell r="M213">
            <v>12</v>
          </cell>
        </row>
        <row r="214">
          <cell r="A214" t="str">
            <v>OpMaintenanceExp</v>
          </cell>
          <cell r="I214">
            <v>739</v>
          </cell>
          <cell r="M214">
            <v>490</v>
          </cell>
        </row>
        <row r="215">
          <cell r="A215" t="str">
            <v>OpMaintenanceExp</v>
          </cell>
          <cell r="I215">
            <v>7</v>
          </cell>
          <cell r="M215">
            <v>7</v>
          </cell>
        </row>
        <row r="216">
          <cell r="A216" t="str">
            <v>OpMaintenanceExp</v>
          </cell>
          <cell r="I216">
            <v>224</v>
          </cell>
          <cell r="M216">
            <v>0</v>
          </cell>
        </row>
        <row r="217">
          <cell r="A217" t="str">
            <v>OtherExpenses</v>
          </cell>
          <cell r="I217">
            <v>0</v>
          </cell>
          <cell r="M217">
            <v>0</v>
          </cell>
        </row>
        <row r="218">
          <cell r="A218" t="str">
            <v>OpMaintenanceExp</v>
          </cell>
          <cell r="I218">
            <v>-71</v>
          </cell>
          <cell r="M218">
            <v>-46</v>
          </cell>
        </row>
        <row r="219">
          <cell r="A219" t="str">
            <v>OpMaintenanceExp</v>
          </cell>
          <cell r="I219">
            <v>0</v>
          </cell>
          <cell r="M219">
            <v>0</v>
          </cell>
        </row>
        <row r="220">
          <cell r="A220" t="str">
            <v>OpMaintenanceExp</v>
          </cell>
          <cell r="I220">
            <v>33</v>
          </cell>
          <cell r="M220">
            <v>45</v>
          </cell>
        </row>
        <row r="221">
          <cell r="A221" t="str">
            <v>OpMaintenanceExp</v>
          </cell>
          <cell r="I221">
            <v>334</v>
          </cell>
          <cell r="M221">
            <v>610</v>
          </cell>
        </row>
        <row r="222">
          <cell r="A222" t="str">
            <v>OpMaintenanceExp</v>
          </cell>
          <cell r="I222">
            <v>87</v>
          </cell>
          <cell r="M222">
            <v>-7</v>
          </cell>
        </row>
        <row r="223">
          <cell r="A223" t="str">
            <v>OpMaintenanceExp</v>
          </cell>
          <cell r="I223">
            <v>12</v>
          </cell>
          <cell r="M223">
            <v>21</v>
          </cell>
        </row>
        <row r="224">
          <cell r="A224" t="str">
            <v>OpMaintenanceExp</v>
          </cell>
          <cell r="I224">
            <v>446</v>
          </cell>
          <cell r="M224">
            <v>604</v>
          </cell>
        </row>
        <row r="225">
          <cell r="A225" t="str">
            <v>OpMaintenanceExp</v>
          </cell>
          <cell r="I225">
            <v>25</v>
          </cell>
          <cell r="M225">
            <v>29</v>
          </cell>
        </row>
        <row r="226">
          <cell r="A226" t="str">
            <v>OtherExpenses</v>
          </cell>
          <cell r="I226">
            <v>140</v>
          </cell>
          <cell r="M226">
            <v>131</v>
          </cell>
        </row>
        <row r="227">
          <cell r="A227" t="str">
            <v>OtherExpenses</v>
          </cell>
          <cell r="I227">
            <v>0</v>
          </cell>
          <cell r="M227">
            <v>0</v>
          </cell>
        </row>
        <row r="228">
          <cell r="A228" t="str">
            <v>OpMaintenanceExp</v>
          </cell>
          <cell r="I228">
            <v>0</v>
          </cell>
          <cell r="M228">
            <v>0</v>
          </cell>
        </row>
        <row r="229">
          <cell r="A229" t="str">
            <v>OtherExpenses</v>
          </cell>
          <cell r="I229">
            <v>20</v>
          </cell>
          <cell r="M229">
            <v>48</v>
          </cell>
        </row>
        <row r="230">
          <cell r="A230" t="str">
            <v>OtherExpenses</v>
          </cell>
          <cell r="I230">
            <v>252</v>
          </cell>
          <cell r="M230">
            <v>199</v>
          </cell>
        </row>
        <row r="231">
          <cell r="A231" t="str">
            <v>OpMaintenanceExp</v>
          </cell>
          <cell r="I231">
            <v>1168</v>
          </cell>
          <cell r="M231">
            <v>779</v>
          </cell>
        </row>
        <row r="232">
          <cell r="A232" t="str">
            <v>OpMaintenanceExp</v>
          </cell>
          <cell r="I232">
            <v>1808</v>
          </cell>
          <cell r="M232">
            <v>568</v>
          </cell>
        </row>
        <row r="233">
          <cell r="A233" t="str">
            <v>OtherExpenses</v>
          </cell>
          <cell r="I233">
            <v>1</v>
          </cell>
          <cell r="M233">
            <v>10</v>
          </cell>
        </row>
        <row r="234">
          <cell r="A234" t="str">
            <v>OpMaintenanceExp</v>
          </cell>
          <cell r="I234">
            <v>3</v>
          </cell>
          <cell r="M234">
            <v>1</v>
          </cell>
        </row>
        <row r="235">
          <cell r="A235" t="str">
            <v>OtherExpenses</v>
          </cell>
          <cell r="I235">
            <v>2</v>
          </cell>
          <cell r="M235">
            <v>2</v>
          </cell>
        </row>
        <row r="236">
          <cell r="A236" t="str">
            <v>OpMaintenanceExp</v>
          </cell>
          <cell r="I236">
            <v>652</v>
          </cell>
          <cell r="M236">
            <v>668</v>
          </cell>
        </row>
        <row r="237">
          <cell r="A237" t="str">
            <v>OtherExpenses</v>
          </cell>
          <cell r="I237">
            <v>212</v>
          </cell>
          <cell r="M237">
            <v>190</v>
          </cell>
        </row>
        <row r="238">
          <cell r="A238" t="str">
            <v>OpMaintenanceExp</v>
          </cell>
          <cell r="I238">
            <v>194</v>
          </cell>
          <cell r="M238">
            <v>172</v>
          </cell>
        </row>
        <row r="239">
          <cell r="A239" t="str">
            <v>OpMaintenanceExp</v>
          </cell>
          <cell r="I239">
            <v>2231</v>
          </cell>
          <cell r="M239">
            <v>2539</v>
          </cell>
        </row>
        <row r="240">
          <cell r="A240" t="str">
            <v>OpMaintenanceExp</v>
          </cell>
          <cell r="I240">
            <v>2128</v>
          </cell>
          <cell r="M240">
            <v>1520</v>
          </cell>
        </row>
        <row r="241">
          <cell r="A241" t="str">
            <v>OpMaintenanceExp</v>
          </cell>
          <cell r="I241">
            <v>2</v>
          </cell>
          <cell r="M241">
            <v>10</v>
          </cell>
        </row>
        <row r="242">
          <cell r="A242" t="str">
            <v>OpMaintenanceExp</v>
          </cell>
          <cell r="I242">
            <v>0</v>
          </cell>
          <cell r="M242">
            <v>0</v>
          </cell>
        </row>
        <row r="243">
          <cell r="A243" t="str">
            <v>OpMaintenanceExp</v>
          </cell>
          <cell r="I243">
            <v>1457</v>
          </cell>
          <cell r="M243">
            <v>1335</v>
          </cell>
        </row>
        <row r="244">
          <cell r="A244" t="str">
            <v>OpMaintenanceExp</v>
          </cell>
          <cell r="I244">
            <v>10</v>
          </cell>
          <cell r="M244">
            <v>0</v>
          </cell>
        </row>
        <row r="245">
          <cell r="A245" t="str">
            <v>OpMaintenanceExp</v>
          </cell>
          <cell r="I245">
            <v>105</v>
          </cell>
          <cell r="M245">
            <v>134</v>
          </cell>
        </row>
        <row r="246">
          <cell r="A246" t="str">
            <v>OpMaintenanceExp</v>
          </cell>
          <cell r="I246">
            <v>3</v>
          </cell>
          <cell r="M246">
            <v>15</v>
          </cell>
        </row>
        <row r="247">
          <cell r="A247" t="str">
            <v>OpMaintenanceExp</v>
          </cell>
          <cell r="I247">
            <v>878</v>
          </cell>
          <cell r="M247">
            <v>1002</v>
          </cell>
        </row>
        <row r="248">
          <cell r="A248" t="str">
            <v>OpMaintenanceExp</v>
          </cell>
          <cell r="I248">
            <v>495</v>
          </cell>
          <cell r="M248">
            <v>629</v>
          </cell>
        </row>
        <row r="249">
          <cell r="A249" t="str">
            <v>OpMaintenanceExp</v>
          </cell>
          <cell r="I249">
            <v>39</v>
          </cell>
          <cell r="M249">
            <v>71</v>
          </cell>
        </row>
        <row r="250">
          <cell r="A250" t="str">
            <v>OpMaintenanceExp</v>
          </cell>
          <cell r="I250">
            <v>559</v>
          </cell>
          <cell r="M250">
            <v>544</v>
          </cell>
        </row>
        <row r="251">
          <cell r="A251" t="str">
            <v>OpMaintenanceExp</v>
          </cell>
          <cell r="I251">
            <v>104</v>
          </cell>
          <cell r="M251">
            <v>173</v>
          </cell>
        </row>
        <row r="252">
          <cell r="A252" t="str">
            <v>OpMaintenanceExp</v>
          </cell>
          <cell r="I252">
            <v>1</v>
          </cell>
          <cell r="M252">
            <v>43</v>
          </cell>
        </row>
        <row r="253">
          <cell r="A253" t="str">
            <v>OpMaintenanceExp</v>
          </cell>
          <cell r="I253">
            <v>408</v>
          </cell>
          <cell r="M253">
            <v>569</v>
          </cell>
        </row>
        <row r="254">
          <cell r="A254" t="str">
            <v>OpMaintenanceExp</v>
          </cell>
          <cell r="I254">
            <v>518</v>
          </cell>
          <cell r="M254">
            <v>638</v>
          </cell>
        </row>
        <row r="255">
          <cell r="A255" t="str">
            <v>OpMaintenanceExp</v>
          </cell>
          <cell r="I255">
            <v>306</v>
          </cell>
          <cell r="M255">
            <v>433</v>
          </cell>
        </row>
        <row r="256">
          <cell r="A256" t="str">
            <v>OpMaintenanceExp</v>
          </cell>
          <cell r="I256">
            <v>81</v>
          </cell>
          <cell r="M256">
            <v>63</v>
          </cell>
        </row>
        <row r="257">
          <cell r="A257" t="str">
            <v>OpMaintenanceExp</v>
          </cell>
          <cell r="I257">
            <v>-1</v>
          </cell>
          <cell r="M257">
            <v>2</v>
          </cell>
        </row>
        <row r="258">
          <cell r="A258" t="str">
            <v>EmployeeExp</v>
          </cell>
          <cell r="I258">
            <v>22143</v>
          </cell>
          <cell r="M258">
            <v>23409</v>
          </cell>
        </row>
        <row r="259">
          <cell r="A259" t="str">
            <v>EmployeeExp</v>
          </cell>
          <cell r="I259">
            <v>0</v>
          </cell>
          <cell r="M259">
            <v>1</v>
          </cell>
        </row>
        <row r="260">
          <cell r="A260" t="str">
            <v>EmployeeExp</v>
          </cell>
          <cell r="I260">
            <v>21</v>
          </cell>
          <cell r="M260">
            <v>904</v>
          </cell>
        </row>
        <row r="261">
          <cell r="A261" t="str">
            <v>EmployeeExp</v>
          </cell>
          <cell r="I261">
            <v>111</v>
          </cell>
          <cell r="M261">
            <v>61</v>
          </cell>
        </row>
        <row r="262">
          <cell r="A262" t="str">
            <v>EmployeeExp</v>
          </cell>
          <cell r="I262">
            <v>3871</v>
          </cell>
          <cell r="M262">
            <v>3238</v>
          </cell>
        </row>
        <row r="263">
          <cell r="A263" t="str">
            <v>EmployeeExp</v>
          </cell>
          <cell r="I263">
            <v>114</v>
          </cell>
          <cell r="M263">
            <v>186</v>
          </cell>
        </row>
        <row r="264">
          <cell r="A264" t="str">
            <v>EmployeeExp</v>
          </cell>
          <cell r="I264">
            <v>1951</v>
          </cell>
          <cell r="M264">
            <v>2245</v>
          </cell>
        </row>
        <row r="265">
          <cell r="A265" t="str">
            <v>EmployeeExp</v>
          </cell>
          <cell r="I265">
            <v>93</v>
          </cell>
          <cell r="M265">
            <v>-93</v>
          </cell>
        </row>
        <row r="266">
          <cell r="A266" t="str">
            <v>EmployeeExp</v>
          </cell>
          <cell r="I266">
            <v>287</v>
          </cell>
          <cell r="M266">
            <v>554</v>
          </cell>
        </row>
        <row r="267">
          <cell r="A267" t="str">
            <v>EmployeeExp</v>
          </cell>
          <cell r="I267">
            <v>405</v>
          </cell>
          <cell r="M267">
            <v>70</v>
          </cell>
        </row>
        <row r="268">
          <cell r="A268" t="str">
            <v>EmployeeExp</v>
          </cell>
          <cell r="I268">
            <v>420</v>
          </cell>
          <cell r="M268">
            <v>516</v>
          </cell>
        </row>
        <row r="269">
          <cell r="A269" t="str">
            <v>EmployeeExp</v>
          </cell>
          <cell r="I269">
            <v>113</v>
          </cell>
          <cell r="M269">
            <v>65</v>
          </cell>
        </row>
        <row r="270">
          <cell r="A270" t="str">
            <v>EmployeeExp</v>
          </cell>
          <cell r="I270">
            <v>29</v>
          </cell>
          <cell r="M270">
            <v>37</v>
          </cell>
        </row>
        <row r="271">
          <cell r="A271" t="str">
            <v>EmployeeExp</v>
          </cell>
          <cell r="I271">
            <v>2</v>
          </cell>
          <cell r="M271">
            <v>9</v>
          </cell>
        </row>
        <row r="272">
          <cell r="A272" t="str">
            <v>EmployeeExp</v>
          </cell>
          <cell r="I272">
            <v>69</v>
          </cell>
          <cell r="M272">
            <v>91</v>
          </cell>
        </row>
        <row r="273">
          <cell r="A273" t="str">
            <v>EmployeeExp</v>
          </cell>
          <cell r="I273">
            <v>-69</v>
          </cell>
          <cell r="M273">
            <v>-91</v>
          </cell>
        </row>
        <row r="274">
          <cell r="A274" t="str">
            <v>EmployeeExp</v>
          </cell>
          <cell r="I274">
            <v>12</v>
          </cell>
          <cell r="M274">
            <v>8</v>
          </cell>
        </row>
        <row r="275">
          <cell r="A275" t="str">
            <v>EmployeeExp</v>
          </cell>
          <cell r="I275">
            <v>2479</v>
          </cell>
          <cell r="M275">
            <v>2565</v>
          </cell>
        </row>
        <row r="276">
          <cell r="A276" t="str">
            <v>EmployeeExp</v>
          </cell>
          <cell r="I276">
            <v>82</v>
          </cell>
          <cell r="M276">
            <v>531</v>
          </cell>
        </row>
        <row r="277">
          <cell r="A277" t="str">
            <v>EmployeeExp</v>
          </cell>
          <cell r="I277">
            <v>1766</v>
          </cell>
          <cell r="M277">
            <v>1828</v>
          </cell>
        </row>
        <row r="278">
          <cell r="A278" t="str">
            <v>EmployeeExp</v>
          </cell>
          <cell r="I278">
            <v>-8759</v>
          </cell>
          <cell r="M278">
            <v>-7939</v>
          </cell>
        </row>
        <row r="279">
          <cell r="A279" t="str">
            <v>EmployeeExp</v>
          </cell>
          <cell r="I279">
            <v>437</v>
          </cell>
          <cell r="M279">
            <v>331</v>
          </cell>
        </row>
        <row r="280">
          <cell r="A280" t="str">
            <v>EmployeeExp</v>
          </cell>
          <cell r="I280">
            <v>0</v>
          </cell>
          <cell r="M280">
            <v>0</v>
          </cell>
        </row>
        <row r="281">
          <cell r="A281" t="str">
            <v>EmployeeExp</v>
          </cell>
          <cell r="I281">
            <v>110</v>
          </cell>
          <cell r="M281">
            <v>131</v>
          </cell>
        </row>
        <row r="282">
          <cell r="A282" t="str">
            <v>EmployeeExp</v>
          </cell>
          <cell r="I282">
            <v>110</v>
          </cell>
          <cell r="M282">
            <v>120</v>
          </cell>
        </row>
        <row r="283">
          <cell r="A283" t="str">
            <v>OpMaintenanceExp</v>
          </cell>
          <cell r="I283">
            <v>16</v>
          </cell>
          <cell r="M283">
            <v>22</v>
          </cell>
        </row>
        <row r="284">
          <cell r="A284" t="str">
            <v>OtherFinChgs_Exp</v>
          </cell>
          <cell r="I284">
            <v>1192</v>
          </cell>
          <cell r="M284">
            <v>3198</v>
          </cell>
        </row>
        <row r="285">
          <cell r="A285" t="str">
            <v>FVDiscount_ICL</v>
          </cell>
          <cell r="I285">
            <v>0</v>
          </cell>
          <cell r="M285">
            <v>0</v>
          </cell>
        </row>
        <row r="286">
          <cell r="A286" t="str">
            <v>Amort_CapitalisedBC</v>
          </cell>
          <cell r="I286">
            <v>10304</v>
          </cell>
          <cell r="M286">
            <v>10676</v>
          </cell>
        </row>
        <row r="287">
          <cell r="A287" t="str">
            <v>HedgeIneffectiveness_Exp</v>
          </cell>
          <cell r="I287">
            <v>-11054</v>
          </cell>
          <cell r="M287">
            <v>-16397</v>
          </cell>
        </row>
        <row r="288">
          <cell r="A288" t="str">
            <v>ForeignExchUnreal</v>
          </cell>
          <cell r="I288">
            <v>55</v>
          </cell>
          <cell r="M288">
            <v>21</v>
          </cell>
        </row>
        <row r="289">
          <cell r="A289" t="str">
            <v>FXGains</v>
          </cell>
          <cell r="I289">
            <v>78</v>
          </cell>
          <cell r="M289">
            <v>-3</v>
          </cell>
        </row>
        <row r="290">
          <cell r="A290" t="str">
            <v>Depn_Buildings</v>
          </cell>
          <cell r="I290">
            <v>875</v>
          </cell>
          <cell r="M290">
            <v>919</v>
          </cell>
        </row>
        <row r="291">
          <cell r="A291" t="str">
            <v>Depn_PlantEquip</v>
          </cell>
          <cell r="I291">
            <v>64544</v>
          </cell>
          <cell r="M291">
            <v>73397</v>
          </cell>
        </row>
        <row r="292">
          <cell r="A292" t="str">
            <v>Depn_PlantEquip</v>
          </cell>
          <cell r="I292">
            <v>1823</v>
          </cell>
          <cell r="M292">
            <v>1688</v>
          </cell>
        </row>
        <row r="293">
          <cell r="A293" t="str">
            <v>Depn_MotorVeh</v>
          </cell>
          <cell r="I293">
            <v>821</v>
          </cell>
          <cell r="M293">
            <v>1002</v>
          </cell>
        </row>
        <row r="294">
          <cell r="A294" t="str">
            <v>Depn_FurnFitting</v>
          </cell>
          <cell r="I294">
            <v>295</v>
          </cell>
          <cell r="M294">
            <v>377</v>
          </cell>
        </row>
        <row r="295">
          <cell r="A295" t="str">
            <v>Depn_FurnFitting</v>
          </cell>
          <cell r="I295">
            <v>5</v>
          </cell>
          <cell r="M295">
            <v>2</v>
          </cell>
        </row>
        <row r="296">
          <cell r="A296" t="str">
            <v>Depn_PlantEquip</v>
          </cell>
          <cell r="I296">
            <v>79</v>
          </cell>
          <cell r="M296">
            <v>110</v>
          </cell>
        </row>
        <row r="297">
          <cell r="A297" t="str">
            <v>Depn_PlantEquip</v>
          </cell>
          <cell r="I297">
            <v>656</v>
          </cell>
          <cell r="M297">
            <v>164</v>
          </cell>
        </row>
        <row r="298">
          <cell r="A298" t="str">
            <v>Amort_IntProp</v>
          </cell>
          <cell r="I298">
            <v>306</v>
          </cell>
          <cell r="M298">
            <v>344</v>
          </cell>
        </row>
        <row r="299">
          <cell r="A299" t="str">
            <v>Amort_InfoSyst</v>
          </cell>
          <cell r="I299">
            <v>1413</v>
          </cell>
          <cell r="M299">
            <v>1619</v>
          </cell>
        </row>
        <row r="300">
          <cell r="A300" t="str">
            <v>Interest_Exp</v>
          </cell>
          <cell r="I300">
            <v>0</v>
          </cell>
          <cell r="M300">
            <v>0</v>
          </cell>
        </row>
        <row r="301">
          <cell r="A301" t="str">
            <v>Interest_Exp</v>
          </cell>
          <cell r="I301">
            <v>-360</v>
          </cell>
          <cell r="M301">
            <v>-359</v>
          </cell>
        </row>
        <row r="302">
          <cell r="A302" t="str">
            <v>Interest_Exp</v>
          </cell>
          <cell r="I302">
            <v>66061</v>
          </cell>
          <cell r="M302">
            <v>79422</v>
          </cell>
        </row>
        <row r="303">
          <cell r="A303" t="str">
            <v>Interest_Exp</v>
          </cell>
          <cell r="I303">
            <v>47418</v>
          </cell>
          <cell r="M303">
            <v>51452</v>
          </cell>
        </row>
        <row r="304">
          <cell r="A304" t="str">
            <v>Interest_Exp</v>
          </cell>
          <cell r="I304">
            <v>9</v>
          </cell>
          <cell r="M304">
            <v>0</v>
          </cell>
        </row>
        <row r="305">
          <cell r="A305" t="str">
            <v>Interest_Exp</v>
          </cell>
          <cell r="I305">
            <v>0</v>
          </cell>
          <cell r="M305">
            <v>0</v>
          </cell>
        </row>
        <row r="306">
          <cell r="A306" t="str">
            <v>Decommissioning_Exp</v>
          </cell>
          <cell r="I306">
            <v>1178</v>
          </cell>
          <cell r="M306">
            <v>1090</v>
          </cell>
        </row>
        <row r="307">
          <cell r="A307" t="str">
            <v>Interest_Exp</v>
          </cell>
          <cell r="I307">
            <v>82671</v>
          </cell>
          <cell r="M307">
            <v>80423</v>
          </cell>
        </row>
        <row r="308">
          <cell r="A308" t="str">
            <v>Interest_Exp</v>
          </cell>
          <cell r="I308">
            <v>4915</v>
          </cell>
          <cell r="M308">
            <v>0</v>
          </cell>
        </row>
        <row r="309">
          <cell r="A309" t="str">
            <v>IncomeTax_Exp</v>
          </cell>
          <cell r="I309">
            <v>15448</v>
          </cell>
          <cell r="M309">
            <v>24991</v>
          </cell>
        </row>
        <row r="317">
          <cell r="I317">
            <v>-4</v>
          </cell>
          <cell r="M317">
            <v>0</v>
          </cell>
        </row>
        <row r="319">
          <cell r="A319" t="str">
            <v>NetProfit</v>
          </cell>
          <cell r="I319">
            <v>-33596</v>
          </cell>
          <cell r="M319">
            <v>-55567</v>
          </cell>
        </row>
        <row r="320">
          <cell r="A320" t="str">
            <v>NetAsset</v>
          </cell>
          <cell r="I320">
            <v>600528</v>
          </cell>
          <cell r="M320">
            <v>627698</v>
          </cell>
        </row>
        <row r="325">
          <cell r="I325">
            <v>-33592918.579999998</v>
          </cell>
        </row>
        <row r="326">
          <cell r="I326">
            <v>-33592.918579999998</v>
          </cell>
        </row>
        <row r="327">
          <cell r="I327">
            <v>33592.918579999925</v>
          </cell>
        </row>
        <row r="329">
          <cell r="I329">
            <v>600529.20105000027</v>
          </cell>
        </row>
      </sheetData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>
        <row r="100">
          <cell r="B100">
            <v>35703</v>
          </cell>
        </row>
      </sheetData>
      <sheetData sheetId="1" refreshError="1">
        <row r="5">
          <cell r="C5">
            <v>35915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O14" t="str">
            <v>Synthetic Rutile</v>
          </cell>
          <cell r="Q14" t="str">
            <v>000 t</v>
          </cell>
          <cell r="R14">
            <v>466.7</v>
          </cell>
          <cell r="S14">
            <v>466.7</v>
          </cell>
          <cell r="T14">
            <v>39</v>
          </cell>
          <cell r="U14">
            <v>39</v>
          </cell>
          <cell r="V14">
            <v>39</v>
          </cell>
          <cell r="W14">
            <v>39</v>
          </cell>
          <cell r="X14">
            <v>39</v>
          </cell>
          <cell r="Y14">
            <v>39</v>
          </cell>
          <cell r="Z14">
            <v>39</v>
          </cell>
          <cell r="AA14">
            <v>39</v>
          </cell>
          <cell r="AB14">
            <v>39</v>
          </cell>
          <cell r="AC14">
            <v>39</v>
          </cell>
          <cell r="AD14">
            <v>39</v>
          </cell>
          <cell r="AE14">
            <v>39</v>
          </cell>
          <cell r="AF14">
            <v>468</v>
          </cell>
          <cell r="AG14">
            <v>39</v>
          </cell>
          <cell r="AH14">
            <v>39</v>
          </cell>
          <cell r="AI14">
            <v>39</v>
          </cell>
          <cell r="AJ14">
            <v>39</v>
          </cell>
          <cell r="AK14">
            <v>39</v>
          </cell>
          <cell r="AL14">
            <v>39</v>
          </cell>
          <cell r="AM14">
            <v>39</v>
          </cell>
          <cell r="AN14">
            <v>39</v>
          </cell>
          <cell r="AO14">
            <v>39</v>
          </cell>
          <cell r="AP14">
            <v>39</v>
          </cell>
          <cell r="AQ14">
            <v>39</v>
          </cell>
          <cell r="AR14">
            <v>39</v>
          </cell>
          <cell r="AS14">
            <v>468</v>
          </cell>
          <cell r="AT14">
            <v>466.7</v>
          </cell>
          <cell r="AU14">
            <v>466.7</v>
          </cell>
          <cell r="AV14">
            <v>466.7</v>
          </cell>
          <cell r="AW14">
            <v>117</v>
          </cell>
          <cell r="AX14">
            <v>117</v>
          </cell>
          <cell r="AY14">
            <v>117</v>
          </cell>
          <cell r="AZ14">
            <v>117</v>
          </cell>
          <cell r="BA14">
            <v>117</v>
          </cell>
          <cell r="BB14">
            <v>117</v>
          </cell>
          <cell r="BC14">
            <v>117</v>
          </cell>
          <cell r="BD14">
            <v>117</v>
          </cell>
        </row>
        <row r="15">
          <cell r="O15" t="str">
            <v>Zircon</v>
          </cell>
          <cell r="Q15" t="str">
            <v>000 t</v>
          </cell>
          <cell r="R15">
            <v>409.3</v>
          </cell>
          <cell r="S15">
            <v>409.3</v>
          </cell>
          <cell r="T15">
            <v>34</v>
          </cell>
          <cell r="U15">
            <v>34</v>
          </cell>
          <cell r="V15">
            <v>34</v>
          </cell>
          <cell r="W15">
            <v>34</v>
          </cell>
          <cell r="X15">
            <v>34</v>
          </cell>
          <cell r="Y15">
            <v>34</v>
          </cell>
          <cell r="Z15">
            <v>34</v>
          </cell>
          <cell r="AA15">
            <v>34</v>
          </cell>
          <cell r="AB15">
            <v>34</v>
          </cell>
          <cell r="AC15">
            <v>34</v>
          </cell>
          <cell r="AD15">
            <v>34</v>
          </cell>
          <cell r="AE15">
            <v>34</v>
          </cell>
          <cell r="AF15">
            <v>408</v>
          </cell>
          <cell r="AG15">
            <v>34</v>
          </cell>
          <cell r="AH15">
            <v>34</v>
          </cell>
          <cell r="AI15">
            <v>34</v>
          </cell>
          <cell r="AJ15">
            <v>34</v>
          </cell>
          <cell r="AK15">
            <v>34</v>
          </cell>
          <cell r="AL15">
            <v>34</v>
          </cell>
          <cell r="AM15">
            <v>34</v>
          </cell>
          <cell r="AN15">
            <v>34</v>
          </cell>
          <cell r="AO15">
            <v>34</v>
          </cell>
          <cell r="AP15">
            <v>34</v>
          </cell>
          <cell r="AQ15">
            <v>34</v>
          </cell>
          <cell r="AR15">
            <v>34</v>
          </cell>
          <cell r="AS15">
            <v>408</v>
          </cell>
          <cell r="AT15">
            <v>409.3</v>
          </cell>
          <cell r="AU15">
            <v>409.3</v>
          </cell>
          <cell r="AV15">
            <v>409.3</v>
          </cell>
          <cell r="AW15">
            <v>102</v>
          </cell>
          <cell r="AX15">
            <v>102</v>
          </cell>
          <cell r="AY15">
            <v>102</v>
          </cell>
          <cell r="AZ15">
            <v>102</v>
          </cell>
          <cell r="BA15">
            <v>102</v>
          </cell>
          <cell r="BB15">
            <v>102</v>
          </cell>
          <cell r="BC15">
            <v>102</v>
          </cell>
          <cell r="BD15">
            <v>102</v>
          </cell>
        </row>
        <row r="16">
          <cell r="O16" t="str">
            <v>Rutile</v>
          </cell>
          <cell r="Q16" t="str">
            <v>000 t</v>
          </cell>
          <cell r="R16">
            <v>167.3</v>
          </cell>
          <cell r="S16">
            <v>167.3</v>
          </cell>
          <cell r="T16">
            <v>14</v>
          </cell>
          <cell r="U16">
            <v>14</v>
          </cell>
          <cell r="V16">
            <v>14</v>
          </cell>
          <cell r="W16">
            <v>14</v>
          </cell>
          <cell r="X16">
            <v>14</v>
          </cell>
          <cell r="Y16">
            <v>14</v>
          </cell>
          <cell r="Z16">
            <v>14</v>
          </cell>
          <cell r="AA16">
            <v>14</v>
          </cell>
          <cell r="AB16">
            <v>14</v>
          </cell>
          <cell r="AC16">
            <v>14</v>
          </cell>
          <cell r="AD16">
            <v>14</v>
          </cell>
          <cell r="AE16">
            <v>14</v>
          </cell>
          <cell r="AF16">
            <v>168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14</v>
          </cell>
          <cell r="AL16">
            <v>14</v>
          </cell>
          <cell r="AM16">
            <v>14</v>
          </cell>
          <cell r="AN16">
            <v>14</v>
          </cell>
          <cell r="AO16">
            <v>14</v>
          </cell>
          <cell r="AP16">
            <v>14</v>
          </cell>
          <cell r="AQ16">
            <v>14</v>
          </cell>
          <cell r="AR16">
            <v>14</v>
          </cell>
          <cell r="AS16">
            <v>168</v>
          </cell>
          <cell r="AT16">
            <v>167.3</v>
          </cell>
          <cell r="AU16">
            <v>167.3</v>
          </cell>
          <cell r="AV16">
            <v>167.3</v>
          </cell>
          <cell r="AW16">
            <v>42</v>
          </cell>
          <cell r="AX16">
            <v>42</v>
          </cell>
          <cell r="AY16">
            <v>42</v>
          </cell>
          <cell r="AZ16">
            <v>42</v>
          </cell>
          <cell r="BA16">
            <v>42</v>
          </cell>
          <cell r="BB16">
            <v>42</v>
          </cell>
          <cell r="BC16">
            <v>42</v>
          </cell>
          <cell r="BD16">
            <v>42</v>
          </cell>
        </row>
        <row r="17">
          <cell r="O17" t="str">
            <v>HyTi</v>
          </cell>
          <cell r="Q17" t="str">
            <v>000 t</v>
          </cell>
          <cell r="R17">
            <v>52.8</v>
          </cell>
          <cell r="S17">
            <v>52.8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48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48</v>
          </cell>
          <cell r="AT17">
            <v>52.8</v>
          </cell>
          <cell r="AU17">
            <v>52.8</v>
          </cell>
          <cell r="AV17">
            <v>52.8</v>
          </cell>
          <cell r="AW17">
            <v>12</v>
          </cell>
          <cell r="AX17">
            <v>12</v>
          </cell>
          <cell r="AY17">
            <v>12</v>
          </cell>
          <cell r="AZ17">
            <v>12</v>
          </cell>
          <cell r="BA17">
            <v>12</v>
          </cell>
          <cell r="BB17">
            <v>12</v>
          </cell>
          <cell r="BC17">
            <v>12</v>
          </cell>
          <cell r="BD17">
            <v>12</v>
          </cell>
        </row>
        <row r="18">
          <cell r="O18" t="str">
            <v>Ilmenite</v>
          </cell>
          <cell r="Q18" t="str">
            <v>000 t</v>
          </cell>
          <cell r="R18">
            <v>740.4</v>
          </cell>
          <cell r="S18">
            <v>740.4</v>
          </cell>
          <cell r="T18">
            <v>62</v>
          </cell>
          <cell r="U18">
            <v>62</v>
          </cell>
          <cell r="V18">
            <v>62</v>
          </cell>
          <cell r="W18">
            <v>62</v>
          </cell>
          <cell r="X18">
            <v>62</v>
          </cell>
          <cell r="Y18">
            <v>62</v>
          </cell>
          <cell r="Z18">
            <v>62</v>
          </cell>
          <cell r="AA18">
            <v>62</v>
          </cell>
          <cell r="AB18">
            <v>62</v>
          </cell>
          <cell r="AC18">
            <v>62</v>
          </cell>
          <cell r="AD18">
            <v>62</v>
          </cell>
          <cell r="AE18">
            <v>62</v>
          </cell>
          <cell r="AF18">
            <v>744</v>
          </cell>
          <cell r="AG18">
            <v>62</v>
          </cell>
          <cell r="AH18">
            <v>62</v>
          </cell>
          <cell r="AI18">
            <v>62</v>
          </cell>
          <cell r="AJ18">
            <v>62</v>
          </cell>
          <cell r="AK18">
            <v>62</v>
          </cell>
          <cell r="AL18">
            <v>62</v>
          </cell>
          <cell r="AM18">
            <v>62</v>
          </cell>
          <cell r="AN18">
            <v>62</v>
          </cell>
          <cell r="AO18">
            <v>62</v>
          </cell>
          <cell r="AP18">
            <v>62</v>
          </cell>
          <cell r="AQ18">
            <v>62</v>
          </cell>
          <cell r="AR18">
            <v>62</v>
          </cell>
          <cell r="AS18">
            <v>744</v>
          </cell>
          <cell r="AT18">
            <v>740.4</v>
          </cell>
          <cell r="AU18">
            <v>740.4</v>
          </cell>
          <cell r="AV18">
            <v>740.4</v>
          </cell>
          <cell r="AW18">
            <v>186</v>
          </cell>
          <cell r="AX18">
            <v>186</v>
          </cell>
          <cell r="AY18">
            <v>186</v>
          </cell>
          <cell r="AZ18">
            <v>186</v>
          </cell>
          <cell r="BA18">
            <v>186</v>
          </cell>
          <cell r="BB18">
            <v>186</v>
          </cell>
          <cell r="BC18">
            <v>186</v>
          </cell>
          <cell r="BD18">
            <v>186</v>
          </cell>
        </row>
        <row r="19">
          <cell r="O19" t="str">
            <v>Other mineral sands</v>
          </cell>
          <cell r="Q19" t="str">
            <v>000 t</v>
          </cell>
          <cell r="R19">
            <v>52.8</v>
          </cell>
          <cell r="S19">
            <v>52.8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</v>
          </cell>
          <cell r="AD19">
            <v>4</v>
          </cell>
          <cell r="AE19">
            <v>4</v>
          </cell>
          <cell r="AF19">
            <v>48</v>
          </cell>
          <cell r="AG19">
            <v>4</v>
          </cell>
          <cell r="AH19">
            <v>4</v>
          </cell>
          <cell r="AI19">
            <v>4</v>
          </cell>
          <cell r="AJ19">
            <v>4</v>
          </cell>
          <cell r="AK19">
            <v>4</v>
          </cell>
          <cell r="AL19">
            <v>4</v>
          </cell>
          <cell r="AM19">
            <v>4</v>
          </cell>
          <cell r="AN19">
            <v>4</v>
          </cell>
          <cell r="AO19">
            <v>4</v>
          </cell>
          <cell r="AP19">
            <v>4</v>
          </cell>
          <cell r="AQ19">
            <v>4</v>
          </cell>
          <cell r="AR19">
            <v>4</v>
          </cell>
          <cell r="AS19">
            <v>48</v>
          </cell>
          <cell r="AT19">
            <v>52.8</v>
          </cell>
          <cell r="AU19">
            <v>52.8</v>
          </cell>
          <cell r="AV19">
            <v>52.8</v>
          </cell>
          <cell r="AW19">
            <v>12</v>
          </cell>
          <cell r="AX19">
            <v>12</v>
          </cell>
          <cell r="AY19">
            <v>12</v>
          </cell>
          <cell r="AZ19">
            <v>12</v>
          </cell>
          <cell r="BA19">
            <v>12</v>
          </cell>
          <cell r="BB19">
            <v>12</v>
          </cell>
          <cell r="BC19">
            <v>12</v>
          </cell>
          <cell r="BD19">
            <v>12</v>
          </cell>
        </row>
        <row r="20">
          <cell r="O20" t="str">
            <v>Coal</v>
          </cell>
          <cell r="Q20" t="str">
            <v>000 t</v>
          </cell>
          <cell r="R20">
            <v>1030</v>
          </cell>
          <cell r="S20">
            <v>1030</v>
          </cell>
          <cell r="T20">
            <v>86</v>
          </cell>
          <cell r="U20">
            <v>86</v>
          </cell>
          <cell r="V20">
            <v>86</v>
          </cell>
          <cell r="W20">
            <v>86</v>
          </cell>
          <cell r="X20">
            <v>86</v>
          </cell>
          <cell r="Y20">
            <v>86</v>
          </cell>
          <cell r="Z20">
            <v>86</v>
          </cell>
          <cell r="AA20">
            <v>86</v>
          </cell>
          <cell r="AB20">
            <v>86</v>
          </cell>
          <cell r="AC20">
            <v>86</v>
          </cell>
          <cell r="AD20">
            <v>86</v>
          </cell>
          <cell r="AE20">
            <v>86</v>
          </cell>
          <cell r="AF20">
            <v>1032</v>
          </cell>
          <cell r="AG20">
            <v>86</v>
          </cell>
          <cell r="AH20">
            <v>86</v>
          </cell>
          <cell r="AI20">
            <v>86</v>
          </cell>
          <cell r="AJ20">
            <v>86</v>
          </cell>
          <cell r="AK20">
            <v>86</v>
          </cell>
          <cell r="AL20">
            <v>86</v>
          </cell>
          <cell r="AM20">
            <v>86</v>
          </cell>
          <cell r="AN20">
            <v>86</v>
          </cell>
          <cell r="AO20">
            <v>86</v>
          </cell>
          <cell r="AP20">
            <v>86</v>
          </cell>
          <cell r="AQ20">
            <v>86</v>
          </cell>
          <cell r="AR20">
            <v>86</v>
          </cell>
          <cell r="AS20">
            <v>1032</v>
          </cell>
          <cell r="AT20">
            <v>1030</v>
          </cell>
          <cell r="AU20">
            <v>1030</v>
          </cell>
          <cell r="AV20">
            <v>1030</v>
          </cell>
          <cell r="AW20">
            <v>258</v>
          </cell>
          <cell r="AX20">
            <v>258</v>
          </cell>
          <cell r="AY20">
            <v>258</v>
          </cell>
          <cell r="AZ20">
            <v>258</v>
          </cell>
          <cell r="BA20">
            <v>258</v>
          </cell>
          <cell r="BB20">
            <v>258</v>
          </cell>
          <cell r="BC20">
            <v>258</v>
          </cell>
          <cell r="BD20">
            <v>258</v>
          </cell>
        </row>
        <row r="22">
          <cell r="O22" t="str">
            <v>Mining and Concentrating</v>
          </cell>
        </row>
        <row r="23">
          <cell r="O23" t="str">
            <v>Ore mined</v>
          </cell>
          <cell r="Q23" t="str">
            <v>000 t</v>
          </cell>
          <cell r="R23">
            <v>814</v>
          </cell>
          <cell r="S23">
            <v>814</v>
          </cell>
          <cell r="T23">
            <v>814</v>
          </cell>
          <cell r="U23">
            <v>814</v>
          </cell>
          <cell r="V23">
            <v>814</v>
          </cell>
          <cell r="W23">
            <v>814</v>
          </cell>
          <cell r="X23">
            <v>814</v>
          </cell>
          <cell r="Y23">
            <v>814</v>
          </cell>
          <cell r="Z23">
            <v>814</v>
          </cell>
          <cell r="AA23">
            <v>814</v>
          </cell>
          <cell r="AB23">
            <v>814</v>
          </cell>
          <cell r="AC23">
            <v>814</v>
          </cell>
          <cell r="AD23">
            <v>814</v>
          </cell>
          <cell r="AE23">
            <v>814</v>
          </cell>
          <cell r="AF23">
            <v>9768</v>
          </cell>
          <cell r="AG23">
            <v>814</v>
          </cell>
          <cell r="AH23">
            <v>814</v>
          </cell>
          <cell r="AI23">
            <v>814</v>
          </cell>
          <cell r="AJ23">
            <v>814</v>
          </cell>
          <cell r="AK23">
            <v>814</v>
          </cell>
          <cell r="AL23">
            <v>814</v>
          </cell>
          <cell r="AM23">
            <v>814</v>
          </cell>
          <cell r="AN23">
            <v>814</v>
          </cell>
          <cell r="AO23">
            <v>814</v>
          </cell>
          <cell r="AP23">
            <v>814</v>
          </cell>
          <cell r="AQ23">
            <v>814</v>
          </cell>
          <cell r="AR23">
            <v>814</v>
          </cell>
          <cell r="AS23">
            <v>9768</v>
          </cell>
          <cell r="AT23">
            <v>814</v>
          </cell>
          <cell r="AU23">
            <v>814</v>
          </cell>
          <cell r="AV23">
            <v>814</v>
          </cell>
          <cell r="AW23">
            <v>2442</v>
          </cell>
          <cell r="AX23">
            <v>2442</v>
          </cell>
          <cell r="AY23">
            <v>2442</v>
          </cell>
          <cell r="AZ23">
            <v>2442</v>
          </cell>
          <cell r="BA23">
            <v>2442</v>
          </cell>
          <cell r="BB23">
            <v>2442</v>
          </cell>
          <cell r="BC23">
            <v>2442</v>
          </cell>
          <cell r="BD23">
            <v>2442</v>
          </cell>
        </row>
        <row r="24">
          <cell r="O24" t="str">
            <v>Overburden moved</v>
          </cell>
          <cell r="Q24" t="str">
            <v>000 BCM's</v>
          </cell>
          <cell r="R24">
            <v>814</v>
          </cell>
          <cell r="S24">
            <v>814</v>
          </cell>
          <cell r="T24">
            <v>814</v>
          </cell>
          <cell r="U24">
            <v>814</v>
          </cell>
          <cell r="V24">
            <v>814</v>
          </cell>
          <cell r="W24">
            <v>814</v>
          </cell>
          <cell r="X24">
            <v>814</v>
          </cell>
          <cell r="Y24">
            <v>814</v>
          </cell>
          <cell r="Z24">
            <v>814</v>
          </cell>
          <cell r="AA24">
            <v>814</v>
          </cell>
          <cell r="AB24">
            <v>814</v>
          </cell>
          <cell r="AC24">
            <v>814</v>
          </cell>
          <cell r="AD24">
            <v>814</v>
          </cell>
          <cell r="AE24">
            <v>814</v>
          </cell>
          <cell r="AF24">
            <v>9768</v>
          </cell>
          <cell r="AG24">
            <v>814</v>
          </cell>
          <cell r="AH24">
            <v>814</v>
          </cell>
          <cell r="AI24">
            <v>814</v>
          </cell>
          <cell r="AJ24">
            <v>814</v>
          </cell>
          <cell r="AK24">
            <v>814</v>
          </cell>
          <cell r="AL24">
            <v>814</v>
          </cell>
          <cell r="AM24">
            <v>814</v>
          </cell>
          <cell r="AN24">
            <v>814</v>
          </cell>
          <cell r="AO24">
            <v>814</v>
          </cell>
          <cell r="AP24">
            <v>814</v>
          </cell>
          <cell r="AQ24">
            <v>814</v>
          </cell>
          <cell r="AR24">
            <v>814</v>
          </cell>
          <cell r="AS24">
            <v>9768</v>
          </cell>
          <cell r="AT24">
            <v>814</v>
          </cell>
          <cell r="AU24">
            <v>814</v>
          </cell>
          <cell r="AV24">
            <v>814</v>
          </cell>
          <cell r="AW24">
            <v>2442</v>
          </cell>
          <cell r="AX24">
            <v>2442</v>
          </cell>
          <cell r="AY24">
            <v>2442</v>
          </cell>
          <cell r="AZ24">
            <v>2442</v>
          </cell>
          <cell r="BA24">
            <v>2442</v>
          </cell>
          <cell r="BB24">
            <v>2442</v>
          </cell>
          <cell r="BC24">
            <v>2442</v>
          </cell>
          <cell r="BD24">
            <v>2442</v>
          </cell>
        </row>
        <row r="25">
          <cell r="O25" t="str">
            <v>Ore grade</v>
          </cell>
          <cell r="Q25" t="str">
            <v>VHM %</v>
          </cell>
          <cell r="R25">
            <v>0.16700000000000001</v>
          </cell>
          <cell r="S25">
            <v>0.16700000000000001</v>
          </cell>
          <cell r="T25">
            <v>0.16700000000000001</v>
          </cell>
          <cell r="U25">
            <v>0.16700000000000001</v>
          </cell>
          <cell r="V25">
            <v>0.16700000000000001</v>
          </cell>
          <cell r="W25">
            <v>0.16700000000000001</v>
          </cell>
          <cell r="X25">
            <v>0.16700000000000001</v>
          </cell>
          <cell r="Y25">
            <v>0.16700000000000001</v>
          </cell>
          <cell r="Z25">
            <v>0.16700000000000001</v>
          </cell>
          <cell r="AA25">
            <v>0.16700000000000001</v>
          </cell>
          <cell r="AB25">
            <v>0.16700000000000001</v>
          </cell>
          <cell r="AC25">
            <v>0.16700000000000001</v>
          </cell>
          <cell r="AD25">
            <v>0.16700000000000001</v>
          </cell>
          <cell r="AE25">
            <v>0.16700000000000001</v>
          </cell>
          <cell r="AF25">
            <v>0.16700000000000001</v>
          </cell>
          <cell r="AG25">
            <v>0.16700000000000001</v>
          </cell>
          <cell r="AH25">
            <v>0.16700000000000001</v>
          </cell>
          <cell r="AI25">
            <v>0.16700000000000001</v>
          </cell>
          <cell r="AJ25">
            <v>0.16700000000000001</v>
          </cell>
          <cell r="AK25">
            <v>0.16700000000000001</v>
          </cell>
          <cell r="AL25">
            <v>0.16700000000000001</v>
          </cell>
          <cell r="AM25">
            <v>0.16700000000000001</v>
          </cell>
          <cell r="AN25">
            <v>0.16700000000000001</v>
          </cell>
          <cell r="AO25">
            <v>0.16700000000000001</v>
          </cell>
          <cell r="AP25">
            <v>0.16700000000000001</v>
          </cell>
          <cell r="AQ25">
            <v>0.16700000000000001</v>
          </cell>
          <cell r="AR25">
            <v>0.16700000000000001</v>
          </cell>
          <cell r="AS25">
            <v>0.16700000000000001</v>
          </cell>
          <cell r="AT25">
            <v>0.16700000000000001</v>
          </cell>
          <cell r="AU25">
            <v>0.16700000000000001</v>
          </cell>
          <cell r="AV25">
            <v>0.16700000000000001</v>
          </cell>
          <cell r="AW25">
            <v>0.16700000000000001</v>
          </cell>
          <cell r="AX25">
            <v>0.16700000000000001</v>
          </cell>
          <cell r="AY25">
            <v>0.16700000000000001</v>
          </cell>
          <cell r="AZ25">
            <v>0.16700000000000001</v>
          </cell>
          <cell r="BA25">
            <v>0.16700000000000001</v>
          </cell>
          <cell r="BB25">
            <v>0.16700000000000001</v>
          </cell>
          <cell r="BC25">
            <v>0.16700000000000001</v>
          </cell>
          <cell r="BD25">
            <v>0.16700000000000001</v>
          </cell>
        </row>
        <row r="26">
          <cell r="AF26">
            <v>0</v>
          </cell>
          <cell r="AS26">
            <v>0</v>
          </cell>
        </row>
        <row r="27">
          <cell r="O27" t="str">
            <v>Concentrator utilisation</v>
          </cell>
          <cell r="Q27" t="str">
            <v>%</v>
          </cell>
          <cell r="R27">
            <v>0.88</v>
          </cell>
          <cell r="S27">
            <v>0.88</v>
          </cell>
          <cell r="T27">
            <v>0.88</v>
          </cell>
          <cell r="U27">
            <v>0.88</v>
          </cell>
          <cell r="V27">
            <v>0.88</v>
          </cell>
          <cell r="W27">
            <v>0.88</v>
          </cell>
          <cell r="X27">
            <v>0.88</v>
          </cell>
          <cell r="Y27">
            <v>0.88</v>
          </cell>
          <cell r="Z27">
            <v>0.88</v>
          </cell>
          <cell r="AA27">
            <v>0.88</v>
          </cell>
          <cell r="AB27">
            <v>0.88</v>
          </cell>
          <cell r="AC27">
            <v>0.88</v>
          </cell>
          <cell r="AD27">
            <v>0.88</v>
          </cell>
          <cell r="AE27">
            <v>0.88</v>
          </cell>
          <cell r="AF27">
            <v>0.88000000000000023</v>
          </cell>
          <cell r="AG27">
            <v>0.88</v>
          </cell>
          <cell r="AH27">
            <v>0.88</v>
          </cell>
          <cell r="AI27">
            <v>0.88</v>
          </cell>
          <cell r="AJ27">
            <v>0.88</v>
          </cell>
          <cell r="AK27">
            <v>0.88</v>
          </cell>
          <cell r="AL27">
            <v>0.88</v>
          </cell>
          <cell r="AM27">
            <v>0.88</v>
          </cell>
          <cell r="AN27">
            <v>0.88</v>
          </cell>
          <cell r="AO27">
            <v>0.88</v>
          </cell>
          <cell r="AP27">
            <v>0.88</v>
          </cell>
          <cell r="AQ27">
            <v>0.88</v>
          </cell>
          <cell r="AR27">
            <v>0.88</v>
          </cell>
          <cell r="AS27">
            <v>0.88000000000000023</v>
          </cell>
          <cell r="AT27">
            <v>0.88</v>
          </cell>
          <cell r="AU27">
            <v>0.88</v>
          </cell>
          <cell r="AV27">
            <v>0.88</v>
          </cell>
          <cell r="AW27">
            <v>0.88</v>
          </cell>
          <cell r="AX27">
            <v>0.88</v>
          </cell>
          <cell r="AY27">
            <v>0.88</v>
          </cell>
          <cell r="AZ27">
            <v>0.88</v>
          </cell>
          <cell r="BA27">
            <v>0.88</v>
          </cell>
          <cell r="BB27">
            <v>0.88</v>
          </cell>
          <cell r="BC27">
            <v>0.88</v>
          </cell>
          <cell r="BD27">
            <v>0.88</v>
          </cell>
        </row>
        <row r="28">
          <cell r="O28" t="str">
            <v>Primary concentrate produced</v>
          </cell>
          <cell r="Q28" t="str">
            <v>000 t</v>
          </cell>
          <cell r="R28">
            <v>126.4</v>
          </cell>
          <cell r="S28">
            <v>126.4</v>
          </cell>
          <cell r="T28">
            <v>126.4</v>
          </cell>
          <cell r="U28">
            <v>126.4</v>
          </cell>
          <cell r="V28">
            <v>126.4</v>
          </cell>
          <cell r="W28">
            <v>126.4</v>
          </cell>
          <cell r="X28">
            <v>126.4</v>
          </cell>
          <cell r="Y28">
            <v>126.4</v>
          </cell>
          <cell r="Z28">
            <v>126.4</v>
          </cell>
          <cell r="AA28">
            <v>126.4</v>
          </cell>
          <cell r="AB28">
            <v>126.4</v>
          </cell>
          <cell r="AC28">
            <v>126.4</v>
          </cell>
          <cell r="AD28">
            <v>126.4</v>
          </cell>
          <cell r="AE28">
            <v>126.4</v>
          </cell>
          <cell r="AF28">
            <v>1516.8000000000002</v>
          </cell>
          <cell r="AG28">
            <v>126.4</v>
          </cell>
          <cell r="AH28">
            <v>126.4</v>
          </cell>
          <cell r="AI28">
            <v>126.4</v>
          </cell>
          <cell r="AJ28">
            <v>126.4</v>
          </cell>
          <cell r="AK28">
            <v>126.4</v>
          </cell>
          <cell r="AL28">
            <v>126.4</v>
          </cell>
          <cell r="AM28">
            <v>126.4</v>
          </cell>
          <cell r="AN28">
            <v>126.4</v>
          </cell>
          <cell r="AO28">
            <v>126.4</v>
          </cell>
          <cell r="AP28">
            <v>126.4</v>
          </cell>
          <cell r="AQ28">
            <v>126.4</v>
          </cell>
          <cell r="AR28">
            <v>126.4</v>
          </cell>
          <cell r="AS28">
            <v>1516.8000000000002</v>
          </cell>
          <cell r="AT28">
            <v>126.4</v>
          </cell>
          <cell r="AU28">
            <v>126.4</v>
          </cell>
          <cell r="AV28">
            <v>126.4</v>
          </cell>
          <cell r="AW28">
            <v>379.20000000000005</v>
          </cell>
          <cell r="AX28">
            <v>379.20000000000005</v>
          </cell>
          <cell r="AY28">
            <v>379.20000000000005</v>
          </cell>
          <cell r="AZ28">
            <v>379.20000000000005</v>
          </cell>
          <cell r="BA28">
            <v>379.20000000000005</v>
          </cell>
          <cell r="BB28">
            <v>379.20000000000005</v>
          </cell>
          <cell r="BC28">
            <v>379.20000000000005</v>
          </cell>
          <cell r="BD28">
            <v>379.20000000000005</v>
          </cell>
        </row>
        <row r="29">
          <cell r="O29" t="str">
            <v>Secondary concentrate produced</v>
          </cell>
          <cell r="Q29" t="str">
            <v>000 t</v>
          </cell>
          <cell r="R29">
            <v>126.4</v>
          </cell>
          <cell r="S29">
            <v>126.4</v>
          </cell>
          <cell r="T29">
            <v>126.4</v>
          </cell>
          <cell r="U29">
            <v>126.4</v>
          </cell>
          <cell r="V29">
            <v>126.4</v>
          </cell>
          <cell r="W29">
            <v>126.4</v>
          </cell>
          <cell r="X29">
            <v>126.4</v>
          </cell>
          <cell r="Y29">
            <v>126.4</v>
          </cell>
          <cell r="Z29">
            <v>126.4</v>
          </cell>
          <cell r="AA29">
            <v>126.4</v>
          </cell>
          <cell r="AB29">
            <v>126.4</v>
          </cell>
          <cell r="AC29">
            <v>126.4</v>
          </cell>
          <cell r="AD29">
            <v>126.4</v>
          </cell>
          <cell r="AE29">
            <v>126.4</v>
          </cell>
          <cell r="AF29">
            <v>1516.8000000000002</v>
          </cell>
          <cell r="AG29">
            <v>126.4</v>
          </cell>
          <cell r="AH29">
            <v>126.4</v>
          </cell>
          <cell r="AI29">
            <v>126.4</v>
          </cell>
          <cell r="AJ29">
            <v>126.4</v>
          </cell>
          <cell r="AK29">
            <v>126.4</v>
          </cell>
          <cell r="AL29">
            <v>126.4</v>
          </cell>
          <cell r="AM29">
            <v>126.4</v>
          </cell>
          <cell r="AN29">
            <v>126.4</v>
          </cell>
          <cell r="AO29">
            <v>126.4</v>
          </cell>
          <cell r="AP29">
            <v>126.4</v>
          </cell>
          <cell r="AQ29">
            <v>126.4</v>
          </cell>
          <cell r="AR29">
            <v>126.4</v>
          </cell>
          <cell r="AS29">
            <v>1516.8000000000002</v>
          </cell>
          <cell r="AT29">
            <v>126.4</v>
          </cell>
          <cell r="AU29">
            <v>126.4</v>
          </cell>
          <cell r="AV29">
            <v>126.4</v>
          </cell>
          <cell r="AW29">
            <v>379.20000000000005</v>
          </cell>
          <cell r="AX29">
            <v>379.20000000000005</v>
          </cell>
          <cell r="AY29">
            <v>379.20000000000005</v>
          </cell>
          <cell r="AZ29">
            <v>379.20000000000005</v>
          </cell>
          <cell r="BA29">
            <v>379.20000000000005</v>
          </cell>
          <cell r="BB29">
            <v>379.20000000000005</v>
          </cell>
          <cell r="BC29">
            <v>379.20000000000005</v>
          </cell>
          <cell r="BD29">
            <v>379.20000000000005</v>
          </cell>
        </row>
        <row r="30">
          <cell r="AF30">
            <v>0</v>
          </cell>
        </row>
        <row r="31">
          <cell r="O31" t="str">
            <v>Separation</v>
          </cell>
          <cell r="AF31">
            <v>0</v>
          </cell>
        </row>
        <row r="32">
          <cell r="O32" t="str">
            <v>Zircon recovery</v>
          </cell>
          <cell r="Q32" t="str">
            <v>%</v>
          </cell>
          <cell r="R32">
            <v>0.70099999999999996</v>
          </cell>
          <cell r="S32">
            <v>0.70099999999999996</v>
          </cell>
          <cell r="T32">
            <v>0.70099999999999996</v>
          </cell>
          <cell r="U32">
            <v>0.70099999999999996</v>
          </cell>
          <cell r="V32">
            <v>0.70099999999999996</v>
          </cell>
          <cell r="W32">
            <v>0.70099999999999996</v>
          </cell>
          <cell r="X32">
            <v>0.70099999999999996</v>
          </cell>
          <cell r="Y32">
            <v>0.70099999999999996</v>
          </cell>
          <cell r="Z32">
            <v>0.70099999999999996</v>
          </cell>
          <cell r="AA32">
            <v>0.70099999999999996</v>
          </cell>
          <cell r="AB32">
            <v>0.70099999999999996</v>
          </cell>
          <cell r="AC32">
            <v>0.70099999999999996</v>
          </cell>
          <cell r="AD32">
            <v>0.70099999999999996</v>
          </cell>
          <cell r="AE32">
            <v>0.70099999999999996</v>
          </cell>
          <cell r="AF32">
            <v>0.70099999999999973</v>
          </cell>
          <cell r="AG32">
            <v>0.70099999999999996</v>
          </cell>
          <cell r="AH32">
            <v>0.70099999999999996</v>
          </cell>
          <cell r="AI32">
            <v>0.70099999999999996</v>
          </cell>
          <cell r="AJ32">
            <v>0.70099999999999996</v>
          </cell>
          <cell r="AK32">
            <v>0.70099999999999996</v>
          </cell>
          <cell r="AL32">
            <v>0.70099999999999996</v>
          </cell>
          <cell r="AM32">
            <v>0.70099999999999996</v>
          </cell>
          <cell r="AN32">
            <v>0.70099999999999996</v>
          </cell>
          <cell r="AO32">
            <v>0.70099999999999996</v>
          </cell>
          <cell r="AP32">
            <v>0.70099999999999996</v>
          </cell>
          <cell r="AQ32">
            <v>0.70099999999999996</v>
          </cell>
          <cell r="AR32">
            <v>0.70099999999999996</v>
          </cell>
          <cell r="AS32">
            <v>0.70099999999999973</v>
          </cell>
          <cell r="AT32">
            <v>0.70099999999999996</v>
          </cell>
          <cell r="AU32">
            <v>0.70099999999999996</v>
          </cell>
          <cell r="AV32">
            <v>0.70099999999999996</v>
          </cell>
          <cell r="AW32">
            <v>0.70099999999999996</v>
          </cell>
          <cell r="AX32">
            <v>0.70099999999999996</v>
          </cell>
          <cell r="AY32">
            <v>0.70099999999999996</v>
          </cell>
          <cell r="AZ32">
            <v>0.70099999999999996</v>
          </cell>
          <cell r="BA32">
            <v>0.70099999999999996</v>
          </cell>
          <cell r="BB32">
            <v>0.70099999999999996</v>
          </cell>
          <cell r="BC32">
            <v>0.70099999999999996</v>
          </cell>
          <cell r="BD32">
            <v>0.70099999999999996</v>
          </cell>
        </row>
        <row r="33">
          <cell r="O33" t="str">
            <v>Rutile recovery</v>
          </cell>
          <cell r="Q33" t="str">
            <v>%</v>
          </cell>
          <cell r="R33">
            <v>0.316</v>
          </cell>
          <cell r="S33">
            <v>0.316</v>
          </cell>
          <cell r="T33">
            <v>0.316</v>
          </cell>
          <cell r="U33">
            <v>0.316</v>
          </cell>
          <cell r="V33">
            <v>0.316</v>
          </cell>
          <cell r="W33">
            <v>0.316</v>
          </cell>
          <cell r="X33">
            <v>0.316</v>
          </cell>
          <cell r="Y33">
            <v>0.316</v>
          </cell>
          <cell r="Z33">
            <v>0.316</v>
          </cell>
          <cell r="AA33">
            <v>0.316</v>
          </cell>
          <cell r="AB33">
            <v>0.316</v>
          </cell>
          <cell r="AC33">
            <v>0.316</v>
          </cell>
          <cell r="AD33">
            <v>0.316</v>
          </cell>
          <cell r="AE33">
            <v>0.316</v>
          </cell>
          <cell r="AF33">
            <v>0.31599999999999995</v>
          </cell>
          <cell r="AG33">
            <v>0.316</v>
          </cell>
          <cell r="AH33">
            <v>0.316</v>
          </cell>
          <cell r="AI33">
            <v>0.316</v>
          </cell>
          <cell r="AJ33">
            <v>0.316</v>
          </cell>
          <cell r="AK33">
            <v>0.316</v>
          </cell>
          <cell r="AL33">
            <v>0.316</v>
          </cell>
          <cell r="AM33">
            <v>0.316</v>
          </cell>
          <cell r="AN33">
            <v>0.316</v>
          </cell>
          <cell r="AO33">
            <v>0.316</v>
          </cell>
          <cell r="AP33">
            <v>0.316</v>
          </cell>
          <cell r="AQ33">
            <v>0.316</v>
          </cell>
          <cell r="AR33">
            <v>0.316</v>
          </cell>
          <cell r="AS33">
            <v>0.31599999999999995</v>
          </cell>
          <cell r="AT33">
            <v>0.316</v>
          </cell>
          <cell r="AU33">
            <v>0.316</v>
          </cell>
          <cell r="AV33">
            <v>0.316</v>
          </cell>
          <cell r="AW33">
            <v>0.316</v>
          </cell>
          <cell r="AX33">
            <v>0.316</v>
          </cell>
          <cell r="AY33">
            <v>0.316</v>
          </cell>
          <cell r="AZ33">
            <v>0.316</v>
          </cell>
          <cell r="BA33">
            <v>0.316</v>
          </cell>
          <cell r="BB33">
            <v>0.316</v>
          </cell>
          <cell r="BC33">
            <v>0.316</v>
          </cell>
          <cell r="BD33">
            <v>0.316</v>
          </cell>
        </row>
        <row r="34">
          <cell r="O34" t="str">
            <v>Ilmenite recovery</v>
          </cell>
          <cell r="Q34" t="str">
            <v>%</v>
          </cell>
          <cell r="R34">
            <v>0.996</v>
          </cell>
          <cell r="S34">
            <v>0.996</v>
          </cell>
          <cell r="T34">
            <v>0.996</v>
          </cell>
          <cell r="U34">
            <v>0.996</v>
          </cell>
          <cell r="V34">
            <v>0.996</v>
          </cell>
          <cell r="W34">
            <v>0.996</v>
          </cell>
          <cell r="X34">
            <v>0.996</v>
          </cell>
          <cell r="Y34">
            <v>0.996</v>
          </cell>
          <cell r="Z34">
            <v>0.996</v>
          </cell>
          <cell r="AA34">
            <v>0.996</v>
          </cell>
          <cell r="AB34">
            <v>0.996</v>
          </cell>
          <cell r="AC34">
            <v>0.996</v>
          </cell>
          <cell r="AD34">
            <v>0.996</v>
          </cell>
          <cell r="AE34">
            <v>0.996</v>
          </cell>
          <cell r="AF34">
            <v>0.99600000000000033</v>
          </cell>
          <cell r="AG34">
            <v>0.996</v>
          </cell>
          <cell r="AH34">
            <v>0.996</v>
          </cell>
          <cell r="AI34">
            <v>0.996</v>
          </cell>
          <cell r="AJ34">
            <v>0.996</v>
          </cell>
          <cell r="AK34">
            <v>0.996</v>
          </cell>
          <cell r="AL34">
            <v>0.996</v>
          </cell>
          <cell r="AM34">
            <v>0.996</v>
          </cell>
          <cell r="AN34">
            <v>0.996</v>
          </cell>
          <cell r="AO34">
            <v>0.996</v>
          </cell>
          <cell r="AP34">
            <v>0.996</v>
          </cell>
          <cell r="AQ34">
            <v>0.996</v>
          </cell>
          <cell r="AR34">
            <v>0.996</v>
          </cell>
          <cell r="AS34">
            <v>0.99600000000000033</v>
          </cell>
          <cell r="AT34">
            <v>0.996</v>
          </cell>
          <cell r="AU34">
            <v>0.996</v>
          </cell>
          <cell r="AV34">
            <v>0.996</v>
          </cell>
          <cell r="AW34">
            <v>0.996</v>
          </cell>
          <cell r="AX34">
            <v>0.996</v>
          </cell>
          <cell r="AY34">
            <v>0.996</v>
          </cell>
          <cell r="AZ34">
            <v>0.996</v>
          </cell>
          <cell r="BA34">
            <v>0.996</v>
          </cell>
          <cell r="BB34">
            <v>0.996</v>
          </cell>
          <cell r="BC34">
            <v>0.996</v>
          </cell>
          <cell r="BD34">
            <v>0.996</v>
          </cell>
        </row>
        <row r="36">
          <cell r="O36" t="str">
            <v>Synthetic Rutile</v>
          </cell>
        </row>
        <row r="37">
          <cell r="O37" t="str">
            <v>Kiln utilisation</v>
          </cell>
          <cell r="Q37" t="str">
            <v>%</v>
          </cell>
          <cell r="R37">
            <v>0.96199999999999997</v>
          </cell>
          <cell r="S37">
            <v>0.96199999999999997</v>
          </cell>
          <cell r="T37">
            <v>0.96199999999999997</v>
          </cell>
          <cell r="U37">
            <v>0.96199999999999997</v>
          </cell>
          <cell r="V37">
            <v>0.96199999999999997</v>
          </cell>
          <cell r="W37">
            <v>0.96199999999999997</v>
          </cell>
          <cell r="X37">
            <v>0.96199999999999997</v>
          </cell>
          <cell r="Y37">
            <v>0.96199999999999997</v>
          </cell>
          <cell r="Z37">
            <v>0.96199999999999997</v>
          </cell>
          <cell r="AA37">
            <v>0.96199999999999997</v>
          </cell>
          <cell r="AB37">
            <v>0.96199999999999997</v>
          </cell>
          <cell r="AC37">
            <v>0.96199999999999997</v>
          </cell>
          <cell r="AD37">
            <v>0.96199999999999997</v>
          </cell>
          <cell r="AE37">
            <v>0.96199999999999997</v>
          </cell>
          <cell r="AF37">
            <v>0.96199999999999986</v>
          </cell>
          <cell r="AG37">
            <v>0.96199999999999997</v>
          </cell>
          <cell r="AH37">
            <v>0.96199999999999997</v>
          </cell>
          <cell r="AI37">
            <v>0.96199999999999997</v>
          </cell>
          <cell r="AJ37">
            <v>0.96199999999999997</v>
          </cell>
          <cell r="AK37">
            <v>0.96199999999999997</v>
          </cell>
          <cell r="AL37">
            <v>0.96199999999999997</v>
          </cell>
          <cell r="AM37">
            <v>0.96199999999999997</v>
          </cell>
          <cell r="AN37">
            <v>0.96199999999999997</v>
          </cell>
          <cell r="AO37">
            <v>0.96199999999999997</v>
          </cell>
          <cell r="AP37">
            <v>0.96199999999999997</v>
          </cell>
          <cell r="AQ37">
            <v>0.96199999999999997</v>
          </cell>
          <cell r="AR37">
            <v>0.96199999999999997</v>
          </cell>
          <cell r="AS37">
            <v>0.96199999999999986</v>
          </cell>
          <cell r="AT37">
            <v>0.96199999999999997</v>
          </cell>
          <cell r="AU37">
            <v>0.96199999999999997</v>
          </cell>
          <cell r="AV37">
            <v>0.96199999999999997</v>
          </cell>
          <cell r="AW37">
            <v>0.96200000000000008</v>
          </cell>
          <cell r="AX37">
            <v>0.96200000000000008</v>
          </cell>
          <cell r="AY37">
            <v>0.96200000000000008</v>
          </cell>
          <cell r="AZ37">
            <v>0.96200000000000008</v>
          </cell>
          <cell r="BA37">
            <v>0.96200000000000008</v>
          </cell>
          <cell r="BB37">
            <v>0.96200000000000008</v>
          </cell>
          <cell r="BC37">
            <v>0.96200000000000008</v>
          </cell>
          <cell r="BD37">
            <v>0.96200000000000008</v>
          </cell>
        </row>
        <row r="38">
          <cell r="AF38">
            <v>0</v>
          </cell>
          <cell r="AS38">
            <v>0</v>
          </cell>
        </row>
        <row r="39">
          <cell r="O39" t="str">
            <v>Coal KPI's</v>
          </cell>
          <cell r="AF39">
            <v>0</v>
          </cell>
          <cell r="AS39">
            <v>0</v>
          </cell>
        </row>
        <row r="40">
          <cell r="O40" t="str">
            <v>Metres drilled</v>
          </cell>
          <cell r="Q40" t="str">
            <v>000 m</v>
          </cell>
          <cell r="R40">
            <v>126.4</v>
          </cell>
          <cell r="S40">
            <v>126.4</v>
          </cell>
          <cell r="T40">
            <v>126.4</v>
          </cell>
          <cell r="U40">
            <v>126.4</v>
          </cell>
          <cell r="V40">
            <v>126.4</v>
          </cell>
          <cell r="W40">
            <v>126.4</v>
          </cell>
          <cell r="X40">
            <v>126.4</v>
          </cell>
          <cell r="Y40">
            <v>126.4</v>
          </cell>
          <cell r="Z40">
            <v>126.4</v>
          </cell>
          <cell r="AA40">
            <v>126.4</v>
          </cell>
          <cell r="AB40">
            <v>126.4</v>
          </cell>
          <cell r="AC40">
            <v>126.4</v>
          </cell>
          <cell r="AD40">
            <v>126.4</v>
          </cell>
          <cell r="AE40">
            <v>126.4</v>
          </cell>
          <cell r="AF40">
            <v>1516.8000000000002</v>
          </cell>
          <cell r="AG40">
            <v>126.4</v>
          </cell>
          <cell r="AH40">
            <v>126.4</v>
          </cell>
          <cell r="AI40">
            <v>126.4</v>
          </cell>
          <cell r="AJ40">
            <v>126.4</v>
          </cell>
          <cell r="AK40">
            <v>126.4</v>
          </cell>
          <cell r="AL40">
            <v>126.4</v>
          </cell>
          <cell r="AM40">
            <v>126.4</v>
          </cell>
          <cell r="AN40">
            <v>126.4</v>
          </cell>
          <cell r="AO40">
            <v>126.4</v>
          </cell>
          <cell r="AP40">
            <v>126.4</v>
          </cell>
          <cell r="AQ40">
            <v>126.4</v>
          </cell>
          <cell r="AR40">
            <v>126.4</v>
          </cell>
          <cell r="AS40">
            <v>1516.8000000000002</v>
          </cell>
          <cell r="AT40">
            <v>126.4</v>
          </cell>
          <cell r="AU40">
            <v>126.4</v>
          </cell>
          <cell r="AV40">
            <v>126.4</v>
          </cell>
          <cell r="AW40">
            <v>379.20000000000005</v>
          </cell>
          <cell r="AX40">
            <v>379.20000000000005</v>
          </cell>
          <cell r="AY40">
            <v>379.20000000000005</v>
          </cell>
          <cell r="AZ40">
            <v>379.20000000000005</v>
          </cell>
          <cell r="BA40">
            <v>379.20000000000005</v>
          </cell>
          <cell r="BB40">
            <v>379.20000000000005</v>
          </cell>
          <cell r="BC40">
            <v>379.20000000000005</v>
          </cell>
          <cell r="BD40">
            <v>379.20000000000005</v>
          </cell>
        </row>
        <row r="41">
          <cell r="O41" t="str">
            <v>Total waste moved</v>
          </cell>
          <cell r="Q41" t="str">
            <v>000 t</v>
          </cell>
          <cell r="R41">
            <v>126.4</v>
          </cell>
          <cell r="S41">
            <v>126.4</v>
          </cell>
          <cell r="T41">
            <v>126.4</v>
          </cell>
          <cell r="U41">
            <v>126.4</v>
          </cell>
          <cell r="V41">
            <v>126.4</v>
          </cell>
          <cell r="W41">
            <v>126.4</v>
          </cell>
          <cell r="X41">
            <v>126.4</v>
          </cell>
          <cell r="Y41">
            <v>126.4</v>
          </cell>
          <cell r="Z41">
            <v>126.4</v>
          </cell>
          <cell r="AA41">
            <v>126.4</v>
          </cell>
          <cell r="AB41">
            <v>126.4</v>
          </cell>
          <cell r="AC41">
            <v>126.4</v>
          </cell>
          <cell r="AD41">
            <v>126.4</v>
          </cell>
          <cell r="AE41">
            <v>126.4</v>
          </cell>
          <cell r="AF41">
            <v>1516.8000000000002</v>
          </cell>
          <cell r="AG41">
            <v>126.4</v>
          </cell>
          <cell r="AH41">
            <v>126.4</v>
          </cell>
          <cell r="AI41">
            <v>126.4</v>
          </cell>
          <cell r="AJ41">
            <v>126.4</v>
          </cell>
          <cell r="AK41">
            <v>126.4</v>
          </cell>
          <cell r="AL41">
            <v>126.4</v>
          </cell>
          <cell r="AM41">
            <v>126.4</v>
          </cell>
          <cell r="AN41">
            <v>126.4</v>
          </cell>
          <cell r="AO41">
            <v>126.4</v>
          </cell>
          <cell r="AP41">
            <v>126.4</v>
          </cell>
          <cell r="AQ41">
            <v>126.4</v>
          </cell>
          <cell r="AR41">
            <v>126.4</v>
          </cell>
          <cell r="AS41">
            <v>1516.8000000000002</v>
          </cell>
          <cell r="AT41">
            <v>126.4</v>
          </cell>
          <cell r="AU41">
            <v>126.4</v>
          </cell>
          <cell r="AV41">
            <v>126.4</v>
          </cell>
          <cell r="AW41">
            <v>379.20000000000005</v>
          </cell>
          <cell r="AX41">
            <v>379.20000000000005</v>
          </cell>
          <cell r="AY41">
            <v>379.20000000000005</v>
          </cell>
          <cell r="AZ41">
            <v>379.20000000000005</v>
          </cell>
          <cell r="BA41">
            <v>379.20000000000005</v>
          </cell>
          <cell r="BB41">
            <v>379.20000000000005</v>
          </cell>
          <cell r="BC41">
            <v>379.20000000000005</v>
          </cell>
          <cell r="BD41">
            <v>379.20000000000005</v>
          </cell>
        </row>
        <row r="52">
          <cell r="O52" t="str">
            <v>SALES</v>
          </cell>
        </row>
        <row r="54">
          <cell r="O54" t="str">
            <v>Synthetic Rutile</v>
          </cell>
          <cell r="Q54" t="str">
            <v>000 t</v>
          </cell>
          <cell r="R54">
            <v>400</v>
          </cell>
          <cell r="S54">
            <v>400</v>
          </cell>
          <cell r="T54">
            <v>37</v>
          </cell>
          <cell r="U54">
            <v>37</v>
          </cell>
          <cell r="V54">
            <v>37</v>
          </cell>
          <cell r="W54">
            <v>37</v>
          </cell>
          <cell r="X54">
            <v>37</v>
          </cell>
          <cell r="Y54">
            <v>37</v>
          </cell>
          <cell r="Z54">
            <v>37</v>
          </cell>
          <cell r="AA54">
            <v>37</v>
          </cell>
          <cell r="AB54">
            <v>37</v>
          </cell>
          <cell r="AC54">
            <v>37</v>
          </cell>
          <cell r="AD54">
            <v>37</v>
          </cell>
          <cell r="AE54">
            <v>37</v>
          </cell>
          <cell r="AF54">
            <v>444</v>
          </cell>
          <cell r="AG54">
            <v>37</v>
          </cell>
          <cell r="AH54">
            <v>37</v>
          </cell>
          <cell r="AI54">
            <v>37</v>
          </cell>
          <cell r="AJ54">
            <v>37</v>
          </cell>
          <cell r="AK54">
            <v>37</v>
          </cell>
          <cell r="AL54">
            <v>37</v>
          </cell>
          <cell r="AM54">
            <v>37</v>
          </cell>
          <cell r="AN54">
            <v>37</v>
          </cell>
          <cell r="AO54">
            <v>37</v>
          </cell>
          <cell r="AP54">
            <v>37</v>
          </cell>
          <cell r="AQ54">
            <v>37</v>
          </cell>
          <cell r="AR54">
            <v>37</v>
          </cell>
          <cell r="AS54">
            <v>444</v>
          </cell>
          <cell r="AT54">
            <v>444</v>
          </cell>
          <cell r="AU54">
            <v>400</v>
          </cell>
          <cell r="AV54">
            <v>400</v>
          </cell>
          <cell r="AW54">
            <v>111</v>
          </cell>
          <cell r="AX54">
            <v>111</v>
          </cell>
          <cell r="AY54">
            <v>111</v>
          </cell>
          <cell r="AZ54">
            <v>111</v>
          </cell>
          <cell r="BA54">
            <v>111</v>
          </cell>
          <cell r="BB54">
            <v>111</v>
          </cell>
          <cell r="BC54">
            <v>111</v>
          </cell>
          <cell r="BD54">
            <v>111</v>
          </cell>
        </row>
        <row r="55">
          <cell r="O55" t="str">
            <v>Zircon</v>
          </cell>
          <cell r="Q55" t="str">
            <v>000 t</v>
          </cell>
          <cell r="R55">
            <v>370</v>
          </cell>
          <cell r="S55">
            <v>370</v>
          </cell>
          <cell r="T55">
            <v>34</v>
          </cell>
          <cell r="U55">
            <v>34</v>
          </cell>
          <cell r="V55">
            <v>34</v>
          </cell>
          <cell r="W55">
            <v>34</v>
          </cell>
          <cell r="X55">
            <v>34</v>
          </cell>
          <cell r="Y55">
            <v>34</v>
          </cell>
          <cell r="Z55">
            <v>34</v>
          </cell>
          <cell r="AA55">
            <v>34</v>
          </cell>
          <cell r="AB55">
            <v>34</v>
          </cell>
          <cell r="AC55">
            <v>34</v>
          </cell>
          <cell r="AD55">
            <v>34</v>
          </cell>
          <cell r="AE55">
            <v>34</v>
          </cell>
          <cell r="AF55">
            <v>408</v>
          </cell>
          <cell r="AG55">
            <v>34</v>
          </cell>
          <cell r="AH55">
            <v>34</v>
          </cell>
          <cell r="AI55">
            <v>34</v>
          </cell>
          <cell r="AJ55">
            <v>34</v>
          </cell>
          <cell r="AK55">
            <v>34</v>
          </cell>
          <cell r="AL55">
            <v>34</v>
          </cell>
          <cell r="AM55">
            <v>34</v>
          </cell>
          <cell r="AN55">
            <v>34</v>
          </cell>
          <cell r="AO55">
            <v>34</v>
          </cell>
          <cell r="AP55">
            <v>34</v>
          </cell>
          <cell r="AQ55">
            <v>34</v>
          </cell>
          <cell r="AR55">
            <v>34</v>
          </cell>
          <cell r="AS55">
            <v>408</v>
          </cell>
          <cell r="AT55">
            <v>408</v>
          </cell>
          <cell r="AU55">
            <v>370</v>
          </cell>
          <cell r="AV55">
            <v>370</v>
          </cell>
          <cell r="AW55">
            <v>102</v>
          </cell>
          <cell r="AX55">
            <v>102</v>
          </cell>
          <cell r="AY55">
            <v>102</v>
          </cell>
          <cell r="AZ55">
            <v>102</v>
          </cell>
          <cell r="BA55">
            <v>102</v>
          </cell>
          <cell r="BB55">
            <v>102</v>
          </cell>
          <cell r="BC55">
            <v>102</v>
          </cell>
          <cell r="BD55">
            <v>102</v>
          </cell>
        </row>
        <row r="56">
          <cell r="O56" t="str">
            <v>Rutile</v>
          </cell>
          <cell r="Q56" t="str">
            <v>000 t</v>
          </cell>
          <cell r="R56">
            <v>125</v>
          </cell>
          <cell r="S56">
            <v>125</v>
          </cell>
          <cell r="T56">
            <v>10.4</v>
          </cell>
          <cell r="U56">
            <v>10.4</v>
          </cell>
          <cell r="V56">
            <v>10.4</v>
          </cell>
          <cell r="W56">
            <v>10.4</v>
          </cell>
          <cell r="X56">
            <v>10.4</v>
          </cell>
          <cell r="Y56">
            <v>10.4</v>
          </cell>
          <cell r="Z56">
            <v>10.4</v>
          </cell>
          <cell r="AA56">
            <v>10.4</v>
          </cell>
          <cell r="AB56">
            <v>10.4</v>
          </cell>
          <cell r="AC56">
            <v>10.4</v>
          </cell>
          <cell r="AD56">
            <v>10.4</v>
          </cell>
          <cell r="AE56">
            <v>10.4</v>
          </cell>
          <cell r="AF56">
            <v>124.80000000000003</v>
          </cell>
          <cell r="AG56">
            <v>10.4</v>
          </cell>
          <cell r="AH56">
            <v>10.4</v>
          </cell>
          <cell r="AI56">
            <v>10.4</v>
          </cell>
          <cell r="AJ56">
            <v>10.4</v>
          </cell>
          <cell r="AK56">
            <v>10.4</v>
          </cell>
          <cell r="AL56">
            <v>10.4</v>
          </cell>
          <cell r="AM56">
            <v>10.4</v>
          </cell>
          <cell r="AN56">
            <v>10.4</v>
          </cell>
          <cell r="AO56">
            <v>10.4</v>
          </cell>
          <cell r="AP56">
            <v>10.4</v>
          </cell>
          <cell r="AQ56">
            <v>10.4</v>
          </cell>
          <cell r="AR56">
            <v>10.4</v>
          </cell>
          <cell r="AS56">
            <v>124.80000000000003</v>
          </cell>
          <cell r="AT56">
            <v>125</v>
          </cell>
          <cell r="AU56">
            <v>125</v>
          </cell>
          <cell r="AV56">
            <v>125</v>
          </cell>
          <cell r="AW56">
            <v>31.200000000000003</v>
          </cell>
          <cell r="AX56">
            <v>31.200000000000003</v>
          </cell>
          <cell r="AY56">
            <v>31.200000000000003</v>
          </cell>
          <cell r="AZ56">
            <v>31.200000000000003</v>
          </cell>
          <cell r="BA56">
            <v>31.200000000000003</v>
          </cell>
          <cell r="BB56">
            <v>31.200000000000003</v>
          </cell>
          <cell r="BC56">
            <v>31.200000000000003</v>
          </cell>
          <cell r="BD56">
            <v>31.200000000000003</v>
          </cell>
        </row>
        <row r="57">
          <cell r="O57" t="str">
            <v>HyTi</v>
          </cell>
          <cell r="Q57" t="str">
            <v>000 t</v>
          </cell>
          <cell r="R57">
            <v>25</v>
          </cell>
          <cell r="S57">
            <v>25</v>
          </cell>
          <cell r="T57">
            <v>2.1</v>
          </cell>
          <cell r="U57">
            <v>2.1</v>
          </cell>
          <cell r="V57">
            <v>2.1</v>
          </cell>
          <cell r="W57">
            <v>2.1</v>
          </cell>
          <cell r="X57">
            <v>2.1</v>
          </cell>
          <cell r="Y57">
            <v>2.1</v>
          </cell>
          <cell r="Z57">
            <v>2.1</v>
          </cell>
          <cell r="AA57">
            <v>2.1</v>
          </cell>
          <cell r="AB57">
            <v>2.1</v>
          </cell>
          <cell r="AC57">
            <v>2.1</v>
          </cell>
          <cell r="AD57">
            <v>2.1</v>
          </cell>
          <cell r="AE57">
            <v>2.1</v>
          </cell>
          <cell r="AF57">
            <v>25.200000000000006</v>
          </cell>
          <cell r="AG57">
            <v>2.1</v>
          </cell>
          <cell r="AH57">
            <v>2.1</v>
          </cell>
          <cell r="AI57">
            <v>2.1</v>
          </cell>
          <cell r="AJ57">
            <v>2.1</v>
          </cell>
          <cell r="AK57">
            <v>2.1</v>
          </cell>
          <cell r="AL57">
            <v>2.1</v>
          </cell>
          <cell r="AM57">
            <v>2.1</v>
          </cell>
          <cell r="AN57">
            <v>2.1</v>
          </cell>
          <cell r="AO57">
            <v>2.1</v>
          </cell>
          <cell r="AP57">
            <v>2.1</v>
          </cell>
          <cell r="AQ57">
            <v>2.1</v>
          </cell>
          <cell r="AR57">
            <v>2.1</v>
          </cell>
          <cell r="AS57">
            <v>25.200000000000006</v>
          </cell>
          <cell r="AT57">
            <v>25</v>
          </cell>
          <cell r="AU57">
            <v>25</v>
          </cell>
          <cell r="AV57">
            <v>25</v>
          </cell>
          <cell r="AW57">
            <v>6.3000000000000007</v>
          </cell>
          <cell r="AX57">
            <v>6.3000000000000007</v>
          </cell>
          <cell r="AY57">
            <v>6.3000000000000007</v>
          </cell>
          <cell r="AZ57">
            <v>6.3000000000000007</v>
          </cell>
          <cell r="BA57">
            <v>6.3000000000000007</v>
          </cell>
          <cell r="BB57">
            <v>6.3000000000000007</v>
          </cell>
          <cell r="BC57">
            <v>6.3000000000000007</v>
          </cell>
          <cell r="BD57">
            <v>6.3000000000000007</v>
          </cell>
        </row>
        <row r="58">
          <cell r="O58" t="str">
            <v>Ilmenite</v>
          </cell>
          <cell r="Q58" t="str">
            <v>000 t</v>
          </cell>
          <cell r="R58">
            <v>685</v>
          </cell>
          <cell r="S58">
            <v>685</v>
          </cell>
          <cell r="T58">
            <v>57.1</v>
          </cell>
          <cell r="U58">
            <v>57.1</v>
          </cell>
          <cell r="V58">
            <v>57.1</v>
          </cell>
          <cell r="W58">
            <v>57.1</v>
          </cell>
          <cell r="X58">
            <v>57.1</v>
          </cell>
          <cell r="Y58">
            <v>57.1</v>
          </cell>
          <cell r="Z58">
            <v>57.1</v>
          </cell>
          <cell r="AA58">
            <v>57.1</v>
          </cell>
          <cell r="AB58">
            <v>57.1</v>
          </cell>
          <cell r="AC58">
            <v>57.1</v>
          </cell>
          <cell r="AD58">
            <v>57.1</v>
          </cell>
          <cell r="AE58">
            <v>57.1</v>
          </cell>
          <cell r="AF58">
            <v>685.20000000000016</v>
          </cell>
          <cell r="AG58">
            <v>57.1</v>
          </cell>
          <cell r="AH58">
            <v>57.1</v>
          </cell>
          <cell r="AI58">
            <v>57.1</v>
          </cell>
          <cell r="AJ58">
            <v>57.1</v>
          </cell>
          <cell r="AK58">
            <v>57.1</v>
          </cell>
          <cell r="AL58">
            <v>57.1</v>
          </cell>
          <cell r="AM58">
            <v>57.1</v>
          </cell>
          <cell r="AN58">
            <v>57.1</v>
          </cell>
          <cell r="AO58">
            <v>57.1</v>
          </cell>
          <cell r="AP58">
            <v>57.1</v>
          </cell>
          <cell r="AQ58">
            <v>57.1</v>
          </cell>
          <cell r="AR58">
            <v>57.1</v>
          </cell>
          <cell r="AS58">
            <v>685.20000000000016</v>
          </cell>
          <cell r="AT58">
            <v>685</v>
          </cell>
          <cell r="AU58">
            <v>685</v>
          </cell>
          <cell r="AV58">
            <v>685</v>
          </cell>
          <cell r="AW58">
            <v>171.3</v>
          </cell>
          <cell r="AX58">
            <v>171.3</v>
          </cell>
          <cell r="AY58">
            <v>171.3</v>
          </cell>
          <cell r="AZ58">
            <v>171.3</v>
          </cell>
          <cell r="BA58">
            <v>171.3</v>
          </cell>
          <cell r="BB58">
            <v>171.3</v>
          </cell>
          <cell r="BC58">
            <v>171.3</v>
          </cell>
          <cell r="BD58">
            <v>171.3</v>
          </cell>
        </row>
        <row r="59">
          <cell r="O59" t="str">
            <v>Other mineral sands</v>
          </cell>
          <cell r="Q59" t="str">
            <v>000 t</v>
          </cell>
          <cell r="R59">
            <v>25</v>
          </cell>
          <cell r="S59">
            <v>25</v>
          </cell>
          <cell r="T59">
            <v>2.1</v>
          </cell>
          <cell r="U59">
            <v>2.1</v>
          </cell>
          <cell r="V59">
            <v>2.1</v>
          </cell>
          <cell r="W59">
            <v>2.1</v>
          </cell>
          <cell r="X59">
            <v>2.1</v>
          </cell>
          <cell r="Y59">
            <v>2.1</v>
          </cell>
          <cell r="Z59">
            <v>2.1</v>
          </cell>
          <cell r="AA59">
            <v>2.1</v>
          </cell>
          <cell r="AB59">
            <v>2.1</v>
          </cell>
          <cell r="AC59">
            <v>2.1</v>
          </cell>
          <cell r="AD59">
            <v>2.1</v>
          </cell>
          <cell r="AE59">
            <v>2.1</v>
          </cell>
          <cell r="AF59">
            <v>25.200000000000006</v>
          </cell>
          <cell r="AG59">
            <v>2.1</v>
          </cell>
          <cell r="AH59">
            <v>2.1</v>
          </cell>
          <cell r="AI59">
            <v>2.1</v>
          </cell>
          <cell r="AJ59">
            <v>2.1</v>
          </cell>
          <cell r="AK59">
            <v>2.1</v>
          </cell>
          <cell r="AL59">
            <v>2.1</v>
          </cell>
          <cell r="AM59">
            <v>2.1</v>
          </cell>
          <cell r="AN59">
            <v>2.1</v>
          </cell>
          <cell r="AO59">
            <v>2.1</v>
          </cell>
          <cell r="AP59">
            <v>2.1</v>
          </cell>
          <cell r="AQ59">
            <v>2.1</v>
          </cell>
          <cell r="AR59">
            <v>2.1</v>
          </cell>
          <cell r="AS59">
            <v>25.200000000000006</v>
          </cell>
          <cell r="AT59">
            <v>25</v>
          </cell>
          <cell r="AU59">
            <v>25</v>
          </cell>
          <cell r="AV59">
            <v>25</v>
          </cell>
          <cell r="AW59">
            <v>6.3000000000000007</v>
          </cell>
          <cell r="AX59">
            <v>6.3000000000000007</v>
          </cell>
          <cell r="AY59">
            <v>6.3000000000000007</v>
          </cell>
          <cell r="AZ59">
            <v>6.3000000000000007</v>
          </cell>
          <cell r="BA59">
            <v>6.3000000000000007</v>
          </cell>
          <cell r="BB59">
            <v>6.3000000000000007</v>
          </cell>
          <cell r="BC59">
            <v>6.3000000000000007</v>
          </cell>
          <cell r="BD59">
            <v>6.3000000000000007</v>
          </cell>
        </row>
        <row r="60">
          <cell r="O60" t="str">
            <v>Coal</v>
          </cell>
          <cell r="Q60" t="str">
            <v>000 t</v>
          </cell>
          <cell r="R60">
            <v>1030</v>
          </cell>
          <cell r="S60">
            <v>1030</v>
          </cell>
          <cell r="T60">
            <v>85.8</v>
          </cell>
          <cell r="U60">
            <v>85.8</v>
          </cell>
          <cell r="V60">
            <v>85.8</v>
          </cell>
          <cell r="W60">
            <v>85.8</v>
          </cell>
          <cell r="X60">
            <v>85.8</v>
          </cell>
          <cell r="Y60">
            <v>85.8</v>
          </cell>
          <cell r="Z60">
            <v>85.8</v>
          </cell>
          <cell r="AA60">
            <v>85.8</v>
          </cell>
          <cell r="AB60">
            <v>85.8</v>
          </cell>
          <cell r="AC60">
            <v>85.8</v>
          </cell>
          <cell r="AD60">
            <v>85.8</v>
          </cell>
          <cell r="AE60">
            <v>85.8</v>
          </cell>
          <cell r="AF60">
            <v>1029.5999999999997</v>
          </cell>
          <cell r="AG60">
            <v>85.8</v>
          </cell>
          <cell r="AH60">
            <v>85.8</v>
          </cell>
          <cell r="AI60">
            <v>85.8</v>
          </cell>
          <cell r="AJ60">
            <v>85.8</v>
          </cell>
          <cell r="AK60">
            <v>85.8</v>
          </cell>
          <cell r="AL60">
            <v>85.8</v>
          </cell>
          <cell r="AM60">
            <v>85.8</v>
          </cell>
          <cell r="AN60">
            <v>85.8</v>
          </cell>
          <cell r="AO60">
            <v>85.8</v>
          </cell>
          <cell r="AP60">
            <v>85.8</v>
          </cell>
          <cell r="AQ60">
            <v>85.8</v>
          </cell>
          <cell r="AR60">
            <v>85.8</v>
          </cell>
          <cell r="AS60">
            <v>1029.5999999999997</v>
          </cell>
          <cell r="AT60">
            <v>1030</v>
          </cell>
          <cell r="AU60">
            <v>1030</v>
          </cell>
          <cell r="AV60">
            <v>1030</v>
          </cell>
          <cell r="AW60">
            <v>257.39999999999998</v>
          </cell>
          <cell r="AX60">
            <v>257.39999999999998</v>
          </cell>
          <cell r="AY60">
            <v>257.39999999999998</v>
          </cell>
          <cell r="AZ60">
            <v>257.39999999999998</v>
          </cell>
          <cell r="BA60">
            <v>257.39999999999998</v>
          </cell>
          <cell r="BB60">
            <v>257.39999999999998</v>
          </cell>
          <cell r="BC60">
            <v>257.39999999999998</v>
          </cell>
          <cell r="BD60">
            <v>257.39999999999998</v>
          </cell>
        </row>
        <row r="62">
          <cell r="O62" t="str">
            <v>Synthetic Rutile</v>
          </cell>
          <cell r="Q62" t="str">
            <v>US$/t</v>
          </cell>
          <cell r="R62">
            <v>465.49999999999994</v>
          </cell>
          <cell r="S62">
            <v>478.79999999999995</v>
          </cell>
          <cell r="T62">
            <v>366.89189189189193</v>
          </cell>
          <cell r="U62">
            <v>366.89189189189193</v>
          </cell>
          <cell r="V62">
            <v>366.89189189189193</v>
          </cell>
          <cell r="W62">
            <v>366.89189189189193</v>
          </cell>
          <cell r="X62">
            <v>366.89189189189193</v>
          </cell>
          <cell r="Y62">
            <v>366.89189189189193</v>
          </cell>
          <cell r="Z62">
            <v>366.89189189189193</v>
          </cell>
          <cell r="AA62">
            <v>366.89189189189193</v>
          </cell>
          <cell r="AB62">
            <v>366.89189189189193</v>
          </cell>
          <cell r="AC62">
            <v>366.89189189189193</v>
          </cell>
          <cell r="AD62">
            <v>366.89189189189193</v>
          </cell>
          <cell r="AE62">
            <v>366.89189189189193</v>
          </cell>
          <cell r="AF62">
            <v>366.89189189189204</v>
          </cell>
          <cell r="AG62">
            <v>366.89189189189193</v>
          </cell>
          <cell r="AH62">
            <v>366.89189189189193</v>
          </cell>
          <cell r="AI62">
            <v>366.89189189189193</v>
          </cell>
          <cell r="AJ62">
            <v>366.89189189189193</v>
          </cell>
          <cell r="AK62">
            <v>366.89189189189193</v>
          </cell>
          <cell r="AL62">
            <v>366.89189189189193</v>
          </cell>
          <cell r="AM62">
            <v>366.89189189189193</v>
          </cell>
          <cell r="AN62">
            <v>366.89189189189193</v>
          </cell>
          <cell r="AO62">
            <v>366.89189189189193</v>
          </cell>
          <cell r="AP62">
            <v>366.89189189189193</v>
          </cell>
          <cell r="AQ62">
            <v>366.89189189189193</v>
          </cell>
          <cell r="AR62">
            <v>366.89189189189193</v>
          </cell>
          <cell r="AS62">
            <v>366.89189189189204</v>
          </cell>
          <cell r="AT62">
            <v>366.89189189189193</v>
          </cell>
          <cell r="AU62">
            <v>366.89189189189193</v>
          </cell>
          <cell r="AV62">
            <v>366.89189189189193</v>
          </cell>
          <cell r="AW62">
            <v>366.89189189189193</v>
          </cell>
          <cell r="AX62">
            <v>366.89189189189193</v>
          </cell>
          <cell r="AY62">
            <v>366.89189189189193</v>
          </cell>
          <cell r="AZ62">
            <v>366.89189189189193</v>
          </cell>
          <cell r="BA62">
            <v>366.89189189189193</v>
          </cell>
          <cell r="BB62">
            <v>366.89189189189193</v>
          </cell>
          <cell r="BC62">
            <v>366.89189189189193</v>
          </cell>
          <cell r="BD62">
            <v>366.89189189189193</v>
          </cell>
        </row>
        <row r="63">
          <cell r="O63" t="str">
            <v>Zircon</v>
          </cell>
          <cell r="Q63" t="str">
            <v>US$/t</v>
          </cell>
          <cell r="R63">
            <v>474.86486486486484</v>
          </cell>
          <cell r="S63">
            <v>554.59459459459458</v>
          </cell>
          <cell r="T63">
            <v>461.02941176470586</v>
          </cell>
          <cell r="U63">
            <v>461.02941176470586</v>
          </cell>
          <cell r="V63">
            <v>461.02941176470586</v>
          </cell>
          <cell r="W63">
            <v>461.02941176470586</v>
          </cell>
          <cell r="X63">
            <v>461.02941176470586</v>
          </cell>
          <cell r="Y63">
            <v>461.02941176470586</v>
          </cell>
          <cell r="Z63">
            <v>461.02941176470586</v>
          </cell>
          <cell r="AA63">
            <v>461.02941176470586</v>
          </cell>
          <cell r="AB63">
            <v>461.02941176470586</v>
          </cell>
          <cell r="AC63">
            <v>461.02941176470586</v>
          </cell>
          <cell r="AD63">
            <v>461.02941176470586</v>
          </cell>
          <cell r="AE63">
            <v>461.02941176470586</v>
          </cell>
          <cell r="AF63">
            <v>461.02941176470603</v>
          </cell>
          <cell r="AG63">
            <v>461.02941176470586</v>
          </cell>
          <cell r="AH63">
            <v>461.02941176470586</v>
          </cell>
          <cell r="AI63">
            <v>461.02941176470586</v>
          </cell>
          <cell r="AJ63">
            <v>461.02941176470586</v>
          </cell>
          <cell r="AK63">
            <v>461.02941176470586</v>
          </cell>
          <cell r="AL63">
            <v>461.02941176470586</v>
          </cell>
          <cell r="AM63">
            <v>461.02941176470586</v>
          </cell>
          <cell r="AN63">
            <v>461.02941176470586</v>
          </cell>
          <cell r="AO63">
            <v>461.02941176470586</v>
          </cell>
          <cell r="AP63">
            <v>461.02941176470586</v>
          </cell>
          <cell r="AQ63">
            <v>461.02941176470586</v>
          </cell>
          <cell r="AR63">
            <v>461.02941176470586</v>
          </cell>
          <cell r="AS63">
            <v>461.02941176470603</v>
          </cell>
          <cell r="AT63">
            <v>461.02941176470586</v>
          </cell>
          <cell r="AU63">
            <v>461.02941176470586</v>
          </cell>
          <cell r="AV63">
            <v>461.02941176470586</v>
          </cell>
          <cell r="AW63">
            <v>461.02941176470586</v>
          </cell>
          <cell r="AX63">
            <v>461.02941176470586</v>
          </cell>
          <cell r="AY63">
            <v>461.02941176470586</v>
          </cell>
          <cell r="AZ63">
            <v>461.02941176470586</v>
          </cell>
          <cell r="BA63">
            <v>461.02941176470586</v>
          </cell>
          <cell r="BB63">
            <v>461.02941176470586</v>
          </cell>
          <cell r="BC63">
            <v>461.02941176470586</v>
          </cell>
          <cell r="BD63">
            <v>461.02941176470586</v>
          </cell>
        </row>
        <row r="64">
          <cell r="O64" t="str">
            <v>Rutile</v>
          </cell>
          <cell r="Q64" t="str">
            <v>US$/t</v>
          </cell>
          <cell r="R64">
            <v>448</v>
          </cell>
          <cell r="S64">
            <v>627.84</v>
          </cell>
          <cell r="T64">
            <v>483.17307692307691</v>
          </cell>
          <cell r="U64">
            <v>483.17307692307691</v>
          </cell>
          <cell r="V64">
            <v>483.17307692307691</v>
          </cell>
          <cell r="W64">
            <v>483.17307692307691</v>
          </cell>
          <cell r="X64">
            <v>483.17307692307691</v>
          </cell>
          <cell r="Y64">
            <v>483.17307692307691</v>
          </cell>
          <cell r="Z64">
            <v>483.17307692307691</v>
          </cell>
          <cell r="AA64">
            <v>483.17307692307691</v>
          </cell>
          <cell r="AB64">
            <v>483.17307692307691</v>
          </cell>
          <cell r="AC64">
            <v>483.17307692307691</v>
          </cell>
          <cell r="AD64">
            <v>483.17307692307691</v>
          </cell>
          <cell r="AE64">
            <v>483.17307692307691</v>
          </cell>
          <cell r="AF64">
            <v>483.17307692307708</v>
          </cell>
          <cell r="AG64">
            <v>483.17307692307691</v>
          </cell>
          <cell r="AH64">
            <v>483.17307692307691</v>
          </cell>
          <cell r="AI64">
            <v>483.17307692307691</v>
          </cell>
          <cell r="AJ64">
            <v>483.17307692307691</v>
          </cell>
          <cell r="AK64">
            <v>483.17307692307691</v>
          </cell>
          <cell r="AL64">
            <v>483.17307692307691</v>
          </cell>
          <cell r="AM64">
            <v>483.17307692307691</v>
          </cell>
          <cell r="AN64">
            <v>483.17307692307691</v>
          </cell>
          <cell r="AO64">
            <v>483.17307692307691</v>
          </cell>
          <cell r="AP64">
            <v>483.17307692307691</v>
          </cell>
          <cell r="AQ64">
            <v>483.17307692307691</v>
          </cell>
          <cell r="AR64">
            <v>483.17307692307691</v>
          </cell>
          <cell r="AS64">
            <v>483.17307692307708</v>
          </cell>
          <cell r="AT64">
            <v>483.17307692307691</v>
          </cell>
          <cell r="AU64">
            <v>483.17307692307691</v>
          </cell>
          <cell r="AV64">
            <v>483.17307692307691</v>
          </cell>
          <cell r="AW64">
            <v>483.17307692307691</v>
          </cell>
          <cell r="AX64">
            <v>483.17307692307691</v>
          </cell>
          <cell r="AY64">
            <v>483.17307692307691</v>
          </cell>
          <cell r="AZ64">
            <v>483.17307692307691</v>
          </cell>
          <cell r="BA64">
            <v>483.17307692307691</v>
          </cell>
          <cell r="BB64">
            <v>483.17307692307691</v>
          </cell>
          <cell r="BC64">
            <v>483.17307692307691</v>
          </cell>
          <cell r="BD64">
            <v>483.17307692307691</v>
          </cell>
        </row>
        <row r="65">
          <cell r="O65" t="str">
            <v>HyTi</v>
          </cell>
          <cell r="Q65" t="str">
            <v>US$/t</v>
          </cell>
          <cell r="R65">
            <v>140</v>
          </cell>
          <cell r="S65">
            <v>316.79999999999995</v>
          </cell>
          <cell r="T65">
            <v>142.85714285714289</v>
          </cell>
          <cell r="U65">
            <v>142.85714285714289</v>
          </cell>
          <cell r="V65">
            <v>142.85714285714289</v>
          </cell>
          <cell r="W65">
            <v>142.85714285714289</v>
          </cell>
          <cell r="X65">
            <v>142.85714285714289</v>
          </cell>
          <cell r="Y65">
            <v>142.85714285714289</v>
          </cell>
          <cell r="Z65">
            <v>142.85714285714289</v>
          </cell>
          <cell r="AA65">
            <v>142.85714285714289</v>
          </cell>
          <cell r="AB65">
            <v>142.85714285714289</v>
          </cell>
          <cell r="AC65">
            <v>142.85714285714289</v>
          </cell>
          <cell r="AD65">
            <v>142.85714285714289</v>
          </cell>
          <cell r="AE65">
            <v>142.85714285714289</v>
          </cell>
          <cell r="AF65">
            <v>142.85714285714289</v>
          </cell>
          <cell r="AG65">
            <v>142.85714285714289</v>
          </cell>
          <cell r="AH65">
            <v>142.85714285714289</v>
          </cell>
          <cell r="AI65">
            <v>142.85714285714289</v>
          </cell>
          <cell r="AJ65">
            <v>142.85714285714289</v>
          </cell>
          <cell r="AK65">
            <v>142.85714285714289</v>
          </cell>
          <cell r="AL65">
            <v>142.85714285714289</v>
          </cell>
          <cell r="AM65">
            <v>142.85714285714289</v>
          </cell>
          <cell r="AN65">
            <v>142.85714285714289</v>
          </cell>
          <cell r="AO65">
            <v>142.85714285714289</v>
          </cell>
          <cell r="AP65">
            <v>142.85714285714289</v>
          </cell>
          <cell r="AQ65">
            <v>142.85714285714289</v>
          </cell>
          <cell r="AR65">
            <v>142.85714285714289</v>
          </cell>
          <cell r="AS65">
            <v>142.85714285714289</v>
          </cell>
          <cell r="AT65">
            <v>142.85714285714289</v>
          </cell>
          <cell r="AU65">
            <v>142.85714285714289</v>
          </cell>
          <cell r="AV65">
            <v>142.85714285714289</v>
          </cell>
          <cell r="AW65">
            <v>142.85714285714289</v>
          </cell>
          <cell r="AX65">
            <v>142.85714285714289</v>
          </cell>
          <cell r="AY65">
            <v>142.85714285714289</v>
          </cell>
          <cell r="AZ65">
            <v>142.85714285714289</v>
          </cell>
          <cell r="BA65">
            <v>142.85714285714289</v>
          </cell>
          <cell r="BB65">
            <v>142.85714285714289</v>
          </cell>
          <cell r="BC65">
            <v>142.85714285714289</v>
          </cell>
          <cell r="BD65">
            <v>142.85714285714289</v>
          </cell>
        </row>
        <row r="66">
          <cell r="O66" t="str">
            <v>Ilmenite</v>
          </cell>
          <cell r="Q66" t="str">
            <v>US$/t</v>
          </cell>
          <cell r="R66">
            <v>84.817518248175176</v>
          </cell>
          <cell r="S66">
            <v>105.1094890510949</v>
          </cell>
          <cell r="T66">
            <v>90.630472854640985</v>
          </cell>
          <cell r="U66">
            <v>90.630472854640985</v>
          </cell>
          <cell r="V66">
            <v>90.630472854640985</v>
          </cell>
          <cell r="W66">
            <v>90.630472854640985</v>
          </cell>
          <cell r="X66">
            <v>90.630472854640985</v>
          </cell>
          <cell r="Y66">
            <v>90.630472854640985</v>
          </cell>
          <cell r="Z66">
            <v>90.630472854640985</v>
          </cell>
          <cell r="AA66">
            <v>90.630472854640985</v>
          </cell>
          <cell r="AB66">
            <v>90.630472854640985</v>
          </cell>
          <cell r="AC66">
            <v>90.630472854640985</v>
          </cell>
          <cell r="AD66">
            <v>90.630472854640985</v>
          </cell>
          <cell r="AE66">
            <v>90.630472854640985</v>
          </cell>
          <cell r="AF66">
            <v>90.630472854640985</v>
          </cell>
          <cell r="AG66">
            <v>90.630472854640985</v>
          </cell>
          <cell r="AH66">
            <v>90.630472854640985</v>
          </cell>
          <cell r="AI66">
            <v>90.630472854640985</v>
          </cell>
          <cell r="AJ66">
            <v>90.630472854640985</v>
          </cell>
          <cell r="AK66">
            <v>90.630472854640985</v>
          </cell>
          <cell r="AL66">
            <v>90.630472854640985</v>
          </cell>
          <cell r="AM66">
            <v>90.630472854640985</v>
          </cell>
          <cell r="AN66">
            <v>90.630472854640985</v>
          </cell>
          <cell r="AO66">
            <v>90.630472854640985</v>
          </cell>
          <cell r="AP66">
            <v>90.630472854640985</v>
          </cell>
          <cell r="AQ66">
            <v>90.630472854640985</v>
          </cell>
          <cell r="AR66">
            <v>90.630472854640985</v>
          </cell>
          <cell r="AS66">
            <v>90.630472854640985</v>
          </cell>
          <cell r="AT66">
            <v>90.630472854640985</v>
          </cell>
          <cell r="AU66">
            <v>90.630472854640985</v>
          </cell>
          <cell r="AV66">
            <v>90.630472854640985</v>
          </cell>
          <cell r="AW66">
            <v>90.630472854640985</v>
          </cell>
          <cell r="AX66">
            <v>90.630472854640985</v>
          </cell>
          <cell r="AY66">
            <v>90.630472854640985</v>
          </cell>
          <cell r="AZ66">
            <v>90.630472854640985</v>
          </cell>
          <cell r="BA66">
            <v>90.630472854640985</v>
          </cell>
          <cell r="BB66">
            <v>90.630472854640985</v>
          </cell>
          <cell r="BC66">
            <v>90.630472854640985</v>
          </cell>
          <cell r="BD66">
            <v>90.630472854640985</v>
          </cell>
        </row>
        <row r="67">
          <cell r="O67" t="str">
            <v>Other mineral sands</v>
          </cell>
          <cell r="Q67" t="str">
            <v>US$/t</v>
          </cell>
          <cell r="R67">
            <v>140</v>
          </cell>
          <cell r="S67">
            <v>144</v>
          </cell>
          <cell r="T67">
            <v>142.85714285714289</v>
          </cell>
          <cell r="U67">
            <v>142.85714285714289</v>
          </cell>
          <cell r="V67">
            <v>142.85714285714289</v>
          </cell>
          <cell r="W67">
            <v>142.85714285714289</v>
          </cell>
          <cell r="X67">
            <v>142.85714285714289</v>
          </cell>
          <cell r="Y67">
            <v>142.85714285714289</v>
          </cell>
          <cell r="Z67">
            <v>142.85714285714289</v>
          </cell>
          <cell r="AA67">
            <v>142.85714285714289</v>
          </cell>
          <cell r="AB67">
            <v>142.85714285714289</v>
          </cell>
          <cell r="AC67">
            <v>142.85714285714289</v>
          </cell>
          <cell r="AD67">
            <v>142.85714285714289</v>
          </cell>
          <cell r="AE67">
            <v>142.85714285714289</v>
          </cell>
          <cell r="AF67">
            <v>142.85714285714289</v>
          </cell>
          <cell r="AG67">
            <v>142.85714285714289</v>
          </cell>
          <cell r="AH67">
            <v>142.85714285714289</v>
          </cell>
          <cell r="AI67">
            <v>142.85714285714289</v>
          </cell>
          <cell r="AJ67">
            <v>142.85714285714289</v>
          </cell>
          <cell r="AK67">
            <v>142.85714285714289</v>
          </cell>
          <cell r="AL67">
            <v>142.85714285714289</v>
          </cell>
          <cell r="AM67">
            <v>142.85714285714289</v>
          </cell>
          <cell r="AN67">
            <v>142.85714285714289</v>
          </cell>
          <cell r="AO67">
            <v>142.85714285714289</v>
          </cell>
          <cell r="AP67">
            <v>142.85714285714289</v>
          </cell>
          <cell r="AQ67">
            <v>142.85714285714289</v>
          </cell>
          <cell r="AR67">
            <v>142.85714285714289</v>
          </cell>
          <cell r="AS67">
            <v>142.85714285714289</v>
          </cell>
          <cell r="AT67">
            <v>142.85714285714289</v>
          </cell>
          <cell r="AU67">
            <v>142.85714285714289</v>
          </cell>
          <cell r="AV67">
            <v>142.85714285714289</v>
          </cell>
          <cell r="AW67">
            <v>142.85714285714289</v>
          </cell>
          <cell r="AX67">
            <v>142.85714285714289</v>
          </cell>
          <cell r="AY67">
            <v>142.85714285714289</v>
          </cell>
          <cell r="AZ67">
            <v>142.85714285714289</v>
          </cell>
          <cell r="BA67">
            <v>142.85714285714289</v>
          </cell>
          <cell r="BB67">
            <v>142.85714285714289</v>
          </cell>
          <cell r="BC67">
            <v>142.85714285714289</v>
          </cell>
          <cell r="BD67">
            <v>142.85714285714289</v>
          </cell>
        </row>
        <row r="68">
          <cell r="O68" t="str">
            <v>Coal</v>
          </cell>
          <cell r="Q68" t="str">
            <v>A$/t</v>
          </cell>
          <cell r="R68">
            <v>30.097087378640776</v>
          </cell>
          <cell r="S68">
            <v>32.038834951456309</v>
          </cell>
          <cell r="T68">
            <v>30.303030303030305</v>
          </cell>
          <cell r="U68">
            <v>30.303030303030305</v>
          </cell>
          <cell r="V68">
            <v>30.303030303030305</v>
          </cell>
          <cell r="W68">
            <v>30.303030303030305</v>
          </cell>
          <cell r="X68">
            <v>30.303030303030305</v>
          </cell>
          <cell r="Y68">
            <v>30.303030303030305</v>
          </cell>
          <cell r="Z68">
            <v>30.303030303030305</v>
          </cell>
          <cell r="AA68">
            <v>30.303030303030305</v>
          </cell>
          <cell r="AB68">
            <v>30.303030303030305</v>
          </cell>
          <cell r="AC68">
            <v>30.303030303030305</v>
          </cell>
          <cell r="AD68">
            <v>30.303030303030305</v>
          </cell>
          <cell r="AE68">
            <v>30.303030303030305</v>
          </cell>
          <cell r="AF68">
            <v>30.303030303030308</v>
          </cell>
          <cell r="AG68">
            <v>30.303030303030305</v>
          </cell>
          <cell r="AH68">
            <v>30.303030303030305</v>
          </cell>
          <cell r="AI68">
            <v>30.303030303030305</v>
          </cell>
          <cell r="AJ68">
            <v>30.303030303030305</v>
          </cell>
          <cell r="AK68">
            <v>30.303030303030305</v>
          </cell>
          <cell r="AL68">
            <v>30.303030303030305</v>
          </cell>
          <cell r="AM68">
            <v>30.303030303030305</v>
          </cell>
          <cell r="AN68">
            <v>30.303030303030305</v>
          </cell>
          <cell r="AO68">
            <v>30.303030303030305</v>
          </cell>
          <cell r="AP68">
            <v>30.303030303030305</v>
          </cell>
          <cell r="AQ68">
            <v>30.303030303030305</v>
          </cell>
          <cell r="AR68">
            <v>30.303030303030305</v>
          </cell>
          <cell r="AS68">
            <v>30.303030303030308</v>
          </cell>
          <cell r="AT68">
            <v>30.303030303030305</v>
          </cell>
          <cell r="AU68">
            <v>30.303030303030305</v>
          </cell>
          <cell r="AV68">
            <v>30.303030303030305</v>
          </cell>
          <cell r="AW68">
            <v>30.303030303030301</v>
          </cell>
          <cell r="AX68">
            <v>30.303030303030301</v>
          </cell>
          <cell r="AY68">
            <v>30.303030303030301</v>
          </cell>
          <cell r="AZ68">
            <v>30.303030303030301</v>
          </cell>
          <cell r="BA68">
            <v>30.303030303030301</v>
          </cell>
          <cell r="BB68">
            <v>30.303030303030301</v>
          </cell>
          <cell r="BC68">
            <v>30.303030303030301</v>
          </cell>
          <cell r="BD68">
            <v>30.303030303030301</v>
          </cell>
        </row>
        <row r="70">
          <cell r="O70" t="str">
            <v>Synthetic Rutile</v>
          </cell>
          <cell r="Q70" t="str">
            <v>%</v>
          </cell>
          <cell r="T70">
            <v>0.5</v>
          </cell>
          <cell r="U70">
            <v>0.5</v>
          </cell>
          <cell r="V70">
            <v>0.5</v>
          </cell>
          <cell r="W70">
            <v>0.8</v>
          </cell>
          <cell r="X70">
            <v>0.8</v>
          </cell>
          <cell r="Y70">
            <v>0.8</v>
          </cell>
          <cell r="Z70">
            <v>0.8</v>
          </cell>
          <cell r="AA70">
            <v>0.8</v>
          </cell>
          <cell r="AB70">
            <v>0.8</v>
          </cell>
          <cell r="AC70">
            <v>0.8</v>
          </cell>
          <cell r="AD70">
            <v>0.8</v>
          </cell>
          <cell r="AE70">
            <v>0.8</v>
          </cell>
          <cell r="AF70">
            <v>0.72499999999999998</v>
          </cell>
          <cell r="AG70">
            <v>0.8</v>
          </cell>
          <cell r="AH70">
            <v>0.8</v>
          </cell>
          <cell r="AI70">
            <v>0.8</v>
          </cell>
          <cell r="AJ70">
            <v>0.8</v>
          </cell>
          <cell r="AK70">
            <v>0.8</v>
          </cell>
          <cell r="AL70">
            <v>0.8</v>
          </cell>
          <cell r="AM70">
            <v>0.8</v>
          </cell>
          <cell r="AN70">
            <v>0.8</v>
          </cell>
          <cell r="AO70">
            <v>0.8</v>
          </cell>
          <cell r="AP70">
            <v>0.8</v>
          </cell>
          <cell r="AQ70">
            <v>0.8</v>
          </cell>
          <cell r="AR70">
            <v>0.8</v>
          </cell>
          <cell r="AS70">
            <v>0.79999999999999993</v>
          </cell>
          <cell r="AT70">
            <v>0.8</v>
          </cell>
          <cell r="AU70">
            <v>0.8</v>
          </cell>
          <cell r="AV70">
            <v>0.8</v>
          </cell>
          <cell r="AW70">
            <v>0.5</v>
          </cell>
          <cell r="AX70">
            <v>0.80000000000000016</v>
          </cell>
          <cell r="AY70">
            <v>0.80000000000000016</v>
          </cell>
          <cell r="AZ70">
            <v>0.80000000000000016</v>
          </cell>
          <cell r="BA70">
            <v>0.80000000000000016</v>
          </cell>
          <cell r="BB70">
            <v>0.80000000000000016</v>
          </cell>
          <cell r="BC70">
            <v>0.80000000000000016</v>
          </cell>
          <cell r="BD70">
            <v>0.80000000000000016</v>
          </cell>
        </row>
        <row r="71">
          <cell r="O71" t="str">
            <v>Zircon</v>
          </cell>
          <cell r="Q71" t="str">
            <v>%</v>
          </cell>
          <cell r="T71">
            <v>0.5</v>
          </cell>
          <cell r="U71">
            <v>0.5</v>
          </cell>
          <cell r="V71">
            <v>0.5</v>
          </cell>
          <cell r="W71">
            <v>0.8</v>
          </cell>
          <cell r="X71">
            <v>0.8</v>
          </cell>
          <cell r="Y71">
            <v>0.8</v>
          </cell>
          <cell r="Z71">
            <v>0.8</v>
          </cell>
          <cell r="AA71">
            <v>0.8</v>
          </cell>
          <cell r="AB71">
            <v>0.8</v>
          </cell>
          <cell r="AC71">
            <v>0.8</v>
          </cell>
          <cell r="AD71">
            <v>0.8</v>
          </cell>
          <cell r="AE71">
            <v>0.8</v>
          </cell>
          <cell r="AF71">
            <v>0.72499999999999998</v>
          </cell>
          <cell r="AG71">
            <v>0.8</v>
          </cell>
          <cell r="AH71">
            <v>0.8</v>
          </cell>
          <cell r="AI71">
            <v>0.8</v>
          </cell>
          <cell r="AJ71">
            <v>0.8</v>
          </cell>
          <cell r="AK71">
            <v>0.8</v>
          </cell>
          <cell r="AL71">
            <v>0.8</v>
          </cell>
          <cell r="AM71">
            <v>0.8</v>
          </cell>
          <cell r="AN71">
            <v>0.8</v>
          </cell>
          <cell r="AO71">
            <v>0.8</v>
          </cell>
          <cell r="AP71">
            <v>0.8</v>
          </cell>
          <cell r="AQ71">
            <v>0.8</v>
          </cell>
          <cell r="AR71">
            <v>0.8</v>
          </cell>
          <cell r="AS71">
            <v>0.79999999999999993</v>
          </cell>
          <cell r="AT71">
            <v>0.8</v>
          </cell>
          <cell r="AU71">
            <v>0.8</v>
          </cell>
          <cell r="AV71">
            <v>0.8</v>
          </cell>
          <cell r="AW71">
            <v>0.5</v>
          </cell>
          <cell r="AX71">
            <v>0.80000000000000016</v>
          </cell>
          <cell r="AY71">
            <v>0.80000000000000016</v>
          </cell>
          <cell r="AZ71">
            <v>0.80000000000000016</v>
          </cell>
          <cell r="BA71">
            <v>0.80000000000000016</v>
          </cell>
          <cell r="BB71">
            <v>0.80000000000000016</v>
          </cell>
          <cell r="BC71">
            <v>0.80000000000000016</v>
          </cell>
          <cell r="BD71">
            <v>0.80000000000000016</v>
          </cell>
        </row>
        <row r="72">
          <cell r="O72" t="str">
            <v>Rutile</v>
          </cell>
          <cell r="Q72" t="str">
            <v>%</v>
          </cell>
          <cell r="T72">
            <v>0.5</v>
          </cell>
          <cell r="U72">
            <v>0.5</v>
          </cell>
          <cell r="V72">
            <v>0.5</v>
          </cell>
          <cell r="W72">
            <v>0.8</v>
          </cell>
          <cell r="X72">
            <v>0.8</v>
          </cell>
          <cell r="Y72">
            <v>0.8</v>
          </cell>
          <cell r="Z72">
            <v>0.8</v>
          </cell>
          <cell r="AA72">
            <v>0.8</v>
          </cell>
          <cell r="AB72">
            <v>0.8</v>
          </cell>
          <cell r="AC72">
            <v>0.8</v>
          </cell>
          <cell r="AD72">
            <v>0.8</v>
          </cell>
          <cell r="AE72">
            <v>0.8</v>
          </cell>
          <cell r="AF72">
            <v>0.72499999999999998</v>
          </cell>
          <cell r="AG72">
            <v>0.8</v>
          </cell>
          <cell r="AH72">
            <v>0.8</v>
          </cell>
          <cell r="AI72">
            <v>0.8</v>
          </cell>
          <cell r="AJ72">
            <v>0.8</v>
          </cell>
          <cell r="AK72">
            <v>0.8</v>
          </cell>
          <cell r="AL72">
            <v>0.8</v>
          </cell>
          <cell r="AM72">
            <v>0.8</v>
          </cell>
          <cell r="AN72">
            <v>0.8</v>
          </cell>
          <cell r="AO72">
            <v>0.8</v>
          </cell>
          <cell r="AP72">
            <v>0.8</v>
          </cell>
          <cell r="AQ72">
            <v>0.8</v>
          </cell>
          <cell r="AR72">
            <v>0.8</v>
          </cell>
          <cell r="AS72">
            <v>0.79999999999999993</v>
          </cell>
          <cell r="AT72">
            <v>0.8</v>
          </cell>
          <cell r="AU72">
            <v>0.8</v>
          </cell>
          <cell r="AV72">
            <v>0.8</v>
          </cell>
          <cell r="AW72">
            <v>0.5</v>
          </cell>
          <cell r="AX72">
            <v>0.80000000000000016</v>
          </cell>
          <cell r="AY72">
            <v>0.80000000000000016</v>
          </cell>
          <cell r="AZ72">
            <v>0.80000000000000016</v>
          </cell>
          <cell r="BA72">
            <v>0.80000000000000016</v>
          </cell>
          <cell r="BB72">
            <v>0.80000000000000016</v>
          </cell>
          <cell r="BC72">
            <v>0.80000000000000016</v>
          </cell>
          <cell r="BD72">
            <v>0.80000000000000016</v>
          </cell>
        </row>
        <row r="73">
          <cell r="O73" t="str">
            <v>HyTi</v>
          </cell>
          <cell r="Q73" t="str">
            <v>%</v>
          </cell>
          <cell r="T73">
            <v>0.5</v>
          </cell>
          <cell r="U73">
            <v>0.5</v>
          </cell>
          <cell r="V73">
            <v>0.5</v>
          </cell>
          <cell r="W73">
            <v>0.8</v>
          </cell>
          <cell r="X73">
            <v>0.8</v>
          </cell>
          <cell r="Y73">
            <v>0.8</v>
          </cell>
          <cell r="Z73">
            <v>0.8</v>
          </cell>
          <cell r="AA73">
            <v>0.8</v>
          </cell>
          <cell r="AB73">
            <v>0.8</v>
          </cell>
          <cell r="AC73">
            <v>0.8</v>
          </cell>
          <cell r="AD73">
            <v>0.8</v>
          </cell>
          <cell r="AE73">
            <v>0.8</v>
          </cell>
          <cell r="AF73">
            <v>0.72499999999999998</v>
          </cell>
          <cell r="AG73">
            <v>0.8</v>
          </cell>
          <cell r="AH73">
            <v>0.8</v>
          </cell>
          <cell r="AI73">
            <v>0.8</v>
          </cell>
          <cell r="AJ73">
            <v>0.8</v>
          </cell>
          <cell r="AK73">
            <v>0.8</v>
          </cell>
          <cell r="AL73">
            <v>0.8</v>
          </cell>
          <cell r="AM73">
            <v>0.8</v>
          </cell>
          <cell r="AN73">
            <v>0.8</v>
          </cell>
          <cell r="AO73">
            <v>0.8</v>
          </cell>
          <cell r="AP73">
            <v>0.8</v>
          </cell>
          <cell r="AQ73">
            <v>0.8</v>
          </cell>
          <cell r="AR73">
            <v>0.8</v>
          </cell>
          <cell r="AS73">
            <v>0.79999999999999993</v>
          </cell>
          <cell r="AT73">
            <v>0.8</v>
          </cell>
          <cell r="AU73">
            <v>0.8</v>
          </cell>
          <cell r="AV73">
            <v>0.8</v>
          </cell>
          <cell r="AW73">
            <v>0.5</v>
          </cell>
          <cell r="AX73">
            <v>0.80000000000000016</v>
          </cell>
          <cell r="AY73">
            <v>0.80000000000000016</v>
          </cell>
          <cell r="AZ73">
            <v>0.80000000000000016</v>
          </cell>
          <cell r="BA73">
            <v>0.80000000000000016</v>
          </cell>
          <cell r="BB73">
            <v>0.80000000000000016</v>
          </cell>
          <cell r="BC73">
            <v>0.80000000000000016</v>
          </cell>
          <cell r="BD73">
            <v>0.80000000000000016</v>
          </cell>
        </row>
        <row r="74">
          <cell r="O74" t="str">
            <v>Ilmenite</v>
          </cell>
          <cell r="Q74" t="str">
            <v>%</v>
          </cell>
          <cell r="T74">
            <v>0.5</v>
          </cell>
          <cell r="U74">
            <v>0.5</v>
          </cell>
          <cell r="V74">
            <v>0.5</v>
          </cell>
          <cell r="W74">
            <v>0.8</v>
          </cell>
          <cell r="X74">
            <v>0.8</v>
          </cell>
          <cell r="Y74">
            <v>0.8</v>
          </cell>
          <cell r="Z74">
            <v>0.8</v>
          </cell>
          <cell r="AA74">
            <v>0.8</v>
          </cell>
          <cell r="AB74">
            <v>0.8</v>
          </cell>
          <cell r="AC74">
            <v>0.8</v>
          </cell>
          <cell r="AD74">
            <v>0.8</v>
          </cell>
          <cell r="AE74">
            <v>0.8</v>
          </cell>
          <cell r="AF74">
            <v>0.72499999999999998</v>
          </cell>
          <cell r="AG74">
            <v>0.8</v>
          </cell>
          <cell r="AH74">
            <v>0.8</v>
          </cell>
          <cell r="AI74">
            <v>0.8</v>
          </cell>
          <cell r="AJ74">
            <v>0.8</v>
          </cell>
          <cell r="AK74">
            <v>0.8</v>
          </cell>
          <cell r="AL74">
            <v>0.8</v>
          </cell>
          <cell r="AM74">
            <v>0.8</v>
          </cell>
          <cell r="AN74">
            <v>0.8</v>
          </cell>
          <cell r="AO74">
            <v>0.8</v>
          </cell>
          <cell r="AP74">
            <v>0.8</v>
          </cell>
          <cell r="AQ74">
            <v>0.8</v>
          </cell>
          <cell r="AR74">
            <v>0.8</v>
          </cell>
          <cell r="AS74">
            <v>0.79999999999999993</v>
          </cell>
          <cell r="AT74">
            <v>0.8</v>
          </cell>
          <cell r="AU74">
            <v>0.8</v>
          </cell>
          <cell r="AV74">
            <v>0.8</v>
          </cell>
          <cell r="AW74">
            <v>0.5</v>
          </cell>
          <cell r="AX74">
            <v>0.80000000000000016</v>
          </cell>
          <cell r="AY74">
            <v>0.80000000000000016</v>
          </cell>
          <cell r="AZ74">
            <v>0.80000000000000016</v>
          </cell>
          <cell r="BA74">
            <v>0.80000000000000016</v>
          </cell>
          <cell r="BB74">
            <v>0.80000000000000016</v>
          </cell>
          <cell r="BC74">
            <v>0.80000000000000016</v>
          </cell>
          <cell r="BD74">
            <v>0.80000000000000016</v>
          </cell>
        </row>
        <row r="75">
          <cell r="O75" t="str">
            <v>Other mineral sands</v>
          </cell>
          <cell r="Q75" t="str">
            <v>%</v>
          </cell>
          <cell r="T75">
            <v>0.5</v>
          </cell>
          <cell r="U75">
            <v>0.5</v>
          </cell>
          <cell r="V75">
            <v>0.5</v>
          </cell>
          <cell r="W75">
            <v>0.8</v>
          </cell>
          <cell r="X75">
            <v>0.8</v>
          </cell>
          <cell r="Y75">
            <v>0.8</v>
          </cell>
          <cell r="Z75">
            <v>0.8</v>
          </cell>
          <cell r="AA75">
            <v>0.8</v>
          </cell>
          <cell r="AB75">
            <v>0.8</v>
          </cell>
          <cell r="AC75">
            <v>0.8</v>
          </cell>
          <cell r="AD75">
            <v>0.8</v>
          </cell>
          <cell r="AE75">
            <v>0.8</v>
          </cell>
          <cell r="AF75">
            <v>0.72499999999999998</v>
          </cell>
          <cell r="AG75">
            <v>0.8</v>
          </cell>
          <cell r="AH75">
            <v>0.8</v>
          </cell>
          <cell r="AI75">
            <v>0.8</v>
          </cell>
          <cell r="AJ75">
            <v>0.8</v>
          </cell>
          <cell r="AK75">
            <v>0.8</v>
          </cell>
          <cell r="AL75">
            <v>0.8</v>
          </cell>
          <cell r="AM75">
            <v>0.8</v>
          </cell>
          <cell r="AN75">
            <v>0.8</v>
          </cell>
          <cell r="AO75">
            <v>0.8</v>
          </cell>
          <cell r="AP75">
            <v>0.8</v>
          </cell>
          <cell r="AQ75">
            <v>0.8</v>
          </cell>
          <cell r="AR75">
            <v>0.8</v>
          </cell>
          <cell r="AS75">
            <v>0.79999999999999993</v>
          </cell>
          <cell r="AT75">
            <v>0.8</v>
          </cell>
          <cell r="AU75">
            <v>0.8</v>
          </cell>
          <cell r="AV75">
            <v>0.8</v>
          </cell>
          <cell r="AW75">
            <v>0.5</v>
          </cell>
          <cell r="AX75">
            <v>0.80000000000000016</v>
          </cell>
          <cell r="AY75">
            <v>0.80000000000000016</v>
          </cell>
          <cell r="AZ75">
            <v>0.80000000000000016</v>
          </cell>
          <cell r="BA75">
            <v>0.80000000000000016</v>
          </cell>
          <cell r="BB75">
            <v>0.80000000000000016</v>
          </cell>
          <cell r="BC75">
            <v>0.80000000000000016</v>
          </cell>
          <cell r="BD75">
            <v>0.80000000000000016</v>
          </cell>
        </row>
        <row r="76">
          <cell r="O76" t="str">
            <v>Coal</v>
          </cell>
          <cell r="Q76" t="str">
            <v>%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/>
          <cell r="AX76"/>
          <cell r="AY76"/>
          <cell r="AZ76"/>
          <cell r="BA76"/>
          <cell r="BB76"/>
          <cell r="BC76"/>
          <cell r="BD76"/>
        </row>
        <row r="78">
          <cell r="O78" t="str">
            <v>Synthetic Rutile</v>
          </cell>
          <cell r="Q78" t="str">
            <v>US$m</v>
          </cell>
          <cell r="T78">
            <v>6.7875000000000005</v>
          </cell>
          <cell r="U78">
            <v>6.7875000000000005</v>
          </cell>
          <cell r="V78">
            <v>6.7875000000000005</v>
          </cell>
          <cell r="W78">
            <v>10.860000000000001</v>
          </cell>
          <cell r="X78">
            <v>10.860000000000001</v>
          </cell>
          <cell r="Y78">
            <v>10.860000000000001</v>
          </cell>
          <cell r="Z78">
            <v>10.860000000000001</v>
          </cell>
          <cell r="AA78">
            <v>10.860000000000001</v>
          </cell>
          <cell r="AB78">
            <v>10.860000000000001</v>
          </cell>
          <cell r="AC78">
            <v>10.860000000000001</v>
          </cell>
          <cell r="AD78">
            <v>10.860000000000001</v>
          </cell>
          <cell r="AE78">
            <v>10.860000000000001</v>
          </cell>
          <cell r="AF78">
            <v>118.10250000000001</v>
          </cell>
          <cell r="AG78">
            <v>10.860000000000001</v>
          </cell>
          <cell r="AH78">
            <v>10.860000000000001</v>
          </cell>
          <cell r="AI78">
            <v>10.860000000000001</v>
          </cell>
          <cell r="AJ78">
            <v>10.860000000000001</v>
          </cell>
          <cell r="AK78">
            <v>10.860000000000001</v>
          </cell>
          <cell r="AL78">
            <v>10.860000000000001</v>
          </cell>
          <cell r="AM78">
            <v>10.860000000000001</v>
          </cell>
          <cell r="AN78">
            <v>10.860000000000001</v>
          </cell>
          <cell r="AO78">
            <v>10.860000000000001</v>
          </cell>
          <cell r="AP78">
            <v>10.860000000000001</v>
          </cell>
          <cell r="AQ78">
            <v>10.860000000000001</v>
          </cell>
          <cell r="AR78">
            <v>10.860000000000001</v>
          </cell>
          <cell r="AS78">
            <v>130.32000000000002</v>
          </cell>
          <cell r="AT78">
            <v>130.32000000000002</v>
          </cell>
          <cell r="AU78">
            <v>117.40540540540543</v>
          </cell>
          <cell r="AV78">
            <v>117.40540540540543</v>
          </cell>
          <cell r="AW78">
            <v>20.362500000000001</v>
          </cell>
          <cell r="AX78">
            <v>32.580000000000005</v>
          </cell>
          <cell r="AY78">
            <v>32.580000000000005</v>
          </cell>
          <cell r="AZ78">
            <v>32.580000000000005</v>
          </cell>
          <cell r="BA78">
            <v>32.580000000000005</v>
          </cell>
          <cell r="BB78">
            <v>32.580000000000005</v>
          </cell>
          <cell r="BC78">
            <v>32.580000000000005</v>
          </cell>
          <cell r="BD78">
            <v>32.580000000000005</v>
          </cell>
        </row>
        <row r="79">
          <cell r="O79" t="str">
            <v>Zircon</v>
          </cell>
          <cell r="Q79" t="str">
            <v>US$m</v>
          </cell>
          <cell r="T79">
            <v>7.8375000000000004</v>
          </cell>
          <cell r="U79">
            <v>7.8375000000000004</v>
          </cell>
          <cell r="V79">
            <v>7.8375000000000004</v>
          </cell>
          <cell r="W79">
            <v>12.54</v>
          </cell>
          <cell r="X79">
            <v>12.54</v>
          </cell>
          <cell r="Y79">
            <v>12.54</v>
          </cell>
          <cell r="Z79">
            <v>12.54</v>
          </cell>
          <cell r="AA79">
            <v>12.54</v>
          </cell>
          <cell r="AB79">
            <v>12.54</v>
          </cell>
          <cell r="AC79">
            <v>12.54</v>
          </cell>
          <cell r="AD79">
            <v>12.54</v>
          </cell>
          <cell r="AE79">
            <v>12.54</v>
          </cell>
          <cell r="AF79">
            <v>136.37249999999997</v>
          </cell>
          <cell r="AG79">
            <v>12.54</v>
          </cell>
          <cell r="AH79">
            <v>12.54</v>
          </cell>
          <cell r="AI79">
            <v>12.54</v>
          </cell>
          <cell r="AJ79">
            <v>12.54</v>
          </cell>
          <cell r="AK79">
            <v>12.54</v>
          </cell>
          <cell r="AL79">
            <v>12.54</v>
          </cell>
          <cell r="AM79">
            <v>12.54</v>
          </cell>
          <cell r="AN79">
            <v>12.54</v>
          </cell>
          <cell r="AO79">
            <v>12.54</v>
          </cell>
          <cell r="AP79">
            <v>12.54</v>
          </cell>
          <cell r="AQ79">
            <v>12.54</v>
          </cell>
          <cell r="AR79">
            <v>12.54</v>
          </cell>
          <cell r="AS79">
            <v>150.47999999999996</v>
          </cell>
          <cell r="AT79">
            <v>150.47999999999999</v>
          </cell>
          <cell r="AU79">
            <v>136.46470588235294</v>
          </cell>
          <cell r="AV79">
            <v>136.46470588235294</v>
          </cell>
          <cell r="AW79">
            <v>23.512500000000003</v>
          </cell>
          <cell r="AX79">
            <v>37.619999999999997</v>
          </cell>
          <cell r="AY79">
            <v>37.619999999999997</v>
          </cell>
          <cell r="AZ79">
            <v>37.619999999999997</v>
          </cell>
          <cell r="BA79">
            <v>37.619999999999997</v>
          </cell>
          <cell r="BB79">
            <v>37.619999999999997</v>
          </cell>
          <cell r="BC79">
            <v>37.619999999999997</v>
          </cell>
          <cell r="BD79">
            <v>37.619999999999997</v>
          </cell>
        </row>
        <row r="80">
          <cell r="O80" t="str">
            <v>Rutile</v>
          </cell>
          <cell r="Q80" t="str">
            <v>US$m</v>
          </cell>
          <cell r="T80">
            <v>2.5125000000000002</v>
          </cell>
          <cell r="U80">
            <v>2.5125000000000002</v>
          </cell>
          <cell r="V80">
            <v>2.5125000000000002</v>
          </cell>
          <cell r="W80">
            <v>4.0199999999999996</v>
          </cell>
          <cell r="X80">
            <v>4.0199999999999996</v>
          </cell>
          <cell r="Y80">
            <v>4.0199999999999996</v>
          </cell>
          <cell r="Z80">
            <v>4.0199999999999996</v>
          </cell>
          <cell r="AA80">
            <v>4.0199999999999996</v>
          </cell>
          <cell r="AB80">
            <v>4.0199999999999996</v>
          </cell>
          <cell r="AC80">
            <v>4.0199999999999996</v>
          </cell>
          <cell r="AD80">
            <v>4.0199999999999996</v>
          </cell>
          <cell r="AE80">
            <v>4.0199999999999996</v>
          </cell>
          <cell r="AF80">
            <v>43.717499999999987</v>
          </cell>
          <cell r="AG80">
            <v>4.0199999999999996</v>
          </cell>
          <cell r="AH80">
            <v>4.0199999999999996</v>
          </cell>
          <cell r="AI80">
            <v>4.0199999999999996</v>
          </cell>
          <cell r="AJ80">
            <v>4.0199999999999996</v>
          </cell>
          <cell r="AK80">
            <v>4.0199999999999996</v>
          </cell>
          <cell r="AL80">
            <v>4.0199999999999996</v>
          </cell>
          <cell r="AM80">
            <v>4.0199999999999996</v>
          </cell>
          <cell r="AN80">
            <v>4.0199999999999996</v>
          </cell>
          <cell r="AO80">
            <v>4.0199999999999996</v>
          </cell>
          <cell r="AP80">
            <v>4.0199999999999996</v>
          </cell>
          <cell r="AQ80">
            <v>4.0199999999999996</v>
          </cell>
          <cell r="AR80">
            <v>4.0199999999999996</v>
          </cell>
          <cell r="AS80">
            <v>48.239999999999981</v>
          </cell>
          <cell r="AT80">
            <v>48.317307692307686</v>
          </cell>
          <cell r="AU80">
            <v>48.317307692307686</v>
          </cell>
          <cell r="AV80">
            <v>48.317307692307686</v>
          </cell>
          <cell r="AW80">
            <v>7.5375000000000005</v>
          </cell>
          <cell r="AX80">
            <v>12.059999999999999</v>
          </cell>
          <cell r="AY80">
            <v>12.059999999999999</v>
          </cell>
          <cell r="AZ80">
            <v>12.059999999999999</v>
          </cell>
          <cell r="BA80">
            <v>12.059999999999999</v>
          </cell>
          <cell r="BB80">
            <v>12.059999999999999</v>
          </cell>
          <cell r="BC80">
            <v>12.059999999999999</v>
          </cell>
          <cell r="BD80">
            <v>12.059999999999999</v>
          </cell>
        </row>
        <row r="81">
          <cell r="O81" t="str">
            <v>Hyti</v>
          </cell>
          <cell r="Q81" t="str">
            <v>US$m</v>
          </cell>
          <cell r="T81">
            <v>0.15000000000000002</v>
          </cell>
          <cell r="U81">
            <v>0.15000000000000002</v>
          </cell>
          <cell r="V81">
            <v>0.15000000000000002</v>
          </cell>
          <cell r="W81">
            <v>0.24000000000000005</v>
          </cell>
          <cell r="X81">
            <v>0.24000000000000005</v>
          </cell>
          <cell r="Y81">
            <v>0.24000000000000005</v>
          </cell>
          <cell r="Z81">
            <v>0.24000000000000005</v>
          </cell>
          <cell r="AA81">
            <v>0.24000000000000005</v>
          </cell>
          <cell r="AB81">
            <v>0.24000000000000005</v>
          </cell>
          <cell r="AC81">
            <v>0.24000000000000005</v>
          </cell>
          <cell r="AD81">
            <v>0.24000000000000005</v>
          </cell>
          <cell r="AE81">
            <v>0.24000000000000005</v>
          </cell>
          <cell r="AF81">
            <v>2.6100000000000008</v>
          </cell>
          <cell r="AG81">
            <v>0.24000000000000005</v>
          </cell>
          <cell r="AH81">
            <v>0.24000000000000005</v>
          </cell>
          <cell r="AI81">
            <v>0.24000000000000005</v>
          </cell>
          <cell r="AJ81">
            <v>0.24000000000000005</v>
          </cell>
          <cell r="AK81">
            <v>0.24000000000000005</v>
          </cell>
          <cell r="AL81">
            <v>0.24000000000000005</v>
          </cell>
          <cell r="AM81">
            <v>0.24000000000000005</v>
          </cell>
          <cell r="AN81">
            <v>0.24000000000000005</v>
          </cell>
          <cell r="AO81">
            <v>0.24000000000000005</v>
          </cell>
          <cell r="AP81">
            <v>0.24000000000000005</v>
          </cell>
          <cell r="AQ81">
            <v>0.24000000000000005</v>
          </cell>
          <cell r="AR81">
            <v>0.24000000000000005</v>
          </cell>
          <cell r="AS81">
            <v>2.8800000000000008</v>
          </cell>
          <cell r="AT81">
            <v>2.8571428571428581</v>
          </cell>
          <cell r="AU81">
            <v>2.8571428571428581</v>
          </cell>
          <cell r="AV81">
            <v>2.8571428571428581</v>
          </cell>
          <cell r="AW81">
            <v>0.45000000000000007</v>
          </cell>
          <cell r="AX81">
            <v>0.7200000000000002</v>
          </cell>
          <cell r="AY81">
            <v>0.7200000000000002</v>
          </cell>
          <cell r="AZ81">
            <v>0.7200000000000002</v>
          </cell>
          <cell r="BA81">
            <v>0.7200000000000002</v>
          </cell>
          <cell r="BB81">
            <v>0.7200000000000002</v>
          </cell>
          <cell r="BC81">
            <v>0.7200000000000002</v>
          </cell>
          <cell r="BD81">
            <v>0.7200000000000002</v>
          </cell>
        </row>
        <row r="82">
          <cell r="O82" t="str">
            <v>Ilmenite</v>
          </cell>
          <cell r="Q82" t="str">
            <v>US$m</v>
          </cell>
          <cell r="T82">
            <v>2.5874999999999999</v>
          </cell>
          <cell r="U82">
            <v>2.5874999999999999</v>
          </cell>
          <cell r="V82">
            <v>2.5874999999999999</v>
          </cell>
          <cell r="W82">
            <v>4.1399999999999997</v>
          </cell>
          <cell r="X82">
            <v>4.1399999999999997</v>
          </cell>
          <cell r="Y82">
            <v>4.1399999999999997</v>
          </cell>
          <cell r="Z82">
            <v>4.1399999999999997</v>
          </cell>
          <cell r="AA82">
            <v>4.1399999999999997</v>
          </cell>
          <cell r="AB82">
            <v>4.1399999999999997</v>
          </cell>
          <cell r="AC82">
            <v>4.1399999999999997</v>
          </cell>
          <cell r="AD82">
            <v>4.1399999999999997</v>
          </cell>
          <cell r="AE82">
            <v>4.1399999999999997</v>
          </cell>
          <cell r="AF82">
            <v>45.022500000000001</v>
          </cell>
          <cell r="AG82">
            <v>4.1399999999999997</v>
          </cell>
          <cell r="AH82">
            <v>4.1399999999999997</v>
          </cell>
          <cell r="AI82">
            <v>4.1399999999999997</v>
          </cell>
          <cell r="AJ82">
            <v>4.1399999999999997</v>
          </cell>
          <cell r="AK82">
            <v>4.1399999999999997</v>
          </cell>
          <cell r="AL82">
            <v>4.1399999999999997</v>
          </cell>
          <cell r="AM82">
            <v>4.1399999999999997</v>
          </cell>
          <cell r="AN82">
            <v>4.1399999999999997</v>
          </cell>
          <cell r="AO82">
            <v>4.1399999999999997</v>
          </cell>
          <cell r="AP82">
            <v>4.1399999999999997</v>
          </cell>
          <cell r="AQ82">
            <v>4.1399999999999997</v>
          </cell>
          <cell r="AR82">
            <v>4.1399999999999997</v>
          </cell>
          <cell r="AS82">
            <v>49.68</v>
          </cell>
          <cell r="AT82">
            <v>49.66549912434327</v>
          </cell>
          <cell r="AU82">
            <v>49.66549912434327</v>
          </cell>
          <cell r="AV82">
            <v>49.66549912434327</v>
          </cell>
          <cell r="AW82">
            <v>7.7624999999999993</v>
          </cell>
          <cell r="AX82">
            <v>12.419999999999998</v>
          </cell>
          <cell r="AY82">
            <v>12.419999999999998</v>
          </cell>
          <cell r="AZ82">
            <v>12.419999999999998</v>
          </cell>
          <cell r="BA82">
            <v>12.419999999999998</v>
          </cell>
          <cell r="BB82">
            <v>12.419999999999998</v>
          </cell>
          <cell r="BC82">
            <v>12.419999999999998</v>
          </cell>
          <cell r="BD82">
            <v>12.419999999999998</v>
          </cell>
        </row>
        <row r="83">
          <cell r="O83" t="str">
            <v>Other mineral sands</v>
          </cell>
          <cell r="Q83" t="str">
            <v>US$m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0.24000000000000005</v>
          </cell>
          <cell r="X83">
            <v>0.24000000000000005</v>
          </cell>
          <cell r="Y83">
            <v>0.24000000000000005</v>
          </cell>
          <cell r="Z83">
            <v>0.24000000000000005</v>
          </cell>
          <cell r="AA83">
            <v>0.24000000000000005</v>
          </cell>
          <cell r="AB83">
            <v>0.24000000000000005</v>
          </cell>
          <cell r="AC83">
            <v>0.24000000000000005</v>
          </cell>
          <cell r="AD83">
            <v>0.24000000000000005</v>
          </cell>
          <cell r="AE83">
            <v>0.24000000000000005</v>
          </cell>
          <cell r="AF83">
            <v>2.6100000000000008</v>
          </cell>
          <cell r="AG83">
            <v>0.24000000000000005</v>
          </cell>
          <cell r="AH83">
            <v>0.24000000000000005</v>
          </cell>
          <cell r="AI83">
            <v>0.24000000000000005</v>
          </cell>
          <cell r="AJ83">
            <v>0.24000000000000005</v>
          </cell>
          <cell r="AK83">
            <v>0.24000000000000005</v>
          </cell>
          <cell r="AL83">
            <v>0.24000000000000005</v>
          </cell>
          <cell r="AM83">
            <v>0.24000000000000005</v>
          </cell>
          <cell r="AN83">
            <v>0.24000000000000005</v>
          </cell>
          <cell r="AO83">
            <v>0.24000000000000005</v>
          </cell>
          <cell r="AP83">
            <v>0.24000000000000005</v>
          </cell>
          <cell r="AQ83">
            <v>0.24000000000000005</v>
          </cell>
          <cell r="AR83">
            <v>0.24000000000000005</v>
          </cell>
          <cell r="AS83">
            <v>2.8800000000000008</v>
          </cell>
          <cell r="AT83">
            <v>2.8571428571428581</v>
          </cell>
          <cell r="AU83">
            <v>2.8571428571428581</v>
          </cell>
          <cell r="AV83">
            <v>2.8571428571428581</v>
          </cell>
          <cell r="AW83">
            <v>0.45000000000000007</v>
          </cell>
          <cell r="AX83">
            <v>0.7200000000000002</v>
          </cell>
          <cell r="AY83">
            <v>0.7200000000000002</v>
          </cell>
          <cell r="AZ83">
            <v>0.7200000000000002</v>
          </cell>
          <cell r="BA83">
            <v>0.7200000000000002</v>
          </cell>
          <cell r="BB83">
            <v>0.7200000000000002</v>
          </cell>
          <cell r="BC83">
            <v>0.7200000000000002</v>
          </cell>
          <cell r="BD83">
            <v>0.7200000000000002</v>
          </cell>
        </row>
        <row r="84">
          <cell r="O84" t="str">
            <v>Coal</v>
          </cell>
          <cell r="Q84" t="str">
            <v>US$m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O85" t="str">
            <v>Total</v>
          </cell>
          <cell r="Q85" t="str">
            <v>US$m</v>
          </cell>
          <cell r="R85">
            <v>0</v>
          </cell>
          <cell r="S85">
            <v>0</v>
          </cell>
          <cell r="T85">
            <v>20.024999999999995</v>
          </cell>
          <cell r="U85">
            <v>20.024999999999995</v>
          </cell>
          <cell r="V85">
            <v>20.024999999999995</v>
          </cell>
          <cell r="W85">
            <v>32.04</v>
          </cell>
          <cell r="X85">
            <v>32.04</v>
          </cell>
          <cell r="Y85">
            <v>32.04</v>
          </cell>
          <cell r="Z85">
            <v>32.04</v>
          </cell>
          <cell r="AA85">
            <v>32.04</v>
          </cell>
          <cell r="AB85">
            <v>32.04</v>
          </cell>
          <cell r="AC85">
            <v>32.04</v>
          </cell>
          <cell r="AD85">
            <v>32.04</v>
          </cell>
          <cell r="AE85">
            <v>32.04</v>
          </cell>
          <cell r="AF85">
            <v>348.435</v>
          </cell>
          <cell r="AG85">
            <v>32.04</v>
          </cell>
          <cell r="AH85">
            <v>32.04</v>
          </cell>
          <cell r="AI85">
            <v>32.04</v>
          </cell>
          <cell r="AJ85">
            <v>32.04</v>
          </cell>
          <cell r="AK85">
            <v>32.04</v>
          </cell>
          <cell r="AL85">
            <v>32.04</v>
          </cell>
          <cell r="AM85">
            <v>32.04</v>
          </cell>
          <cell r="AN85">
            <v>32.04</v>
          </cell>
          <cell r="AO85">
            <v>32.04</v>
          </cell>
          <cell r="AP85">
            <v>32.04</v>
          </cell>
          <cell r="AQ85">
            <v>32.04</v>
          </cell>
          <cell r="AR85">
            <v>32.04</v>
          </cell>
          <cell r="AS85">
            <v>384.48000000000008</v>
          </cell>
          <cell r="AT85">
            <v>384.49709253093664</v>
          </cell>
          <cell r="AU85">
            <v>357.56720381869502</v>
          </cell>
          <cell r="AV85">
            <v>357.56720381869502</v>
          </cell>
          <cell r="AW85">
            <v>60.074999999999989</v>
          </cell>
          <cell r="AX85">
            <v>96.12</v>
          </cell>
          <cell r="AY85">
            <v>96.12</v>
          </cell>
          <cell r="AZ85">
            <v>96.12</v>
          </cell>
          <cell r="BA85">
            <v>96.12</v>
          </cell>
          <cell r="BB85">
            <v>96.12</v>
          </cell>
          <cell r="BC85">
            <v>96.12</v>
          </cell>
          <cell r="BD85">
            <v>96.12</v>
          </cell>
        </row>
        <row r="87">
          <cell r="O87" t="str">
            <v>Exchange rate</v>
          </cell>
          <cell r="Q87" t="str">
            <v>US$:A$</v>
          </cell>
          <cell r="R87">
            <v>0.7</v>
          </cell>
          <cell r="S87">
            <v>0.72</v>
          </cell>
          <cell r="T87">
            <v>0.75</v>
          </cell>
          <cell r="U87">
            <v>0.75</v>
          </cell>
          <cell r="V87">
            <v>0.75</v>
          </cell>
          <cell r="W87">
            <v>0.75</v>
          </cell>
          <cell r="X87">
            <v>0.75</v>
          </cell>
          <cell r="Y87">
            <v>0.75</v>
          </cell>
          <cell r="Z87">
            <v>0.75</v>
          </cell>
          <cell r="AA87">
            <v>0.75</v>
          </cell>
          <cell r="AB87">
            <v>0.75</v>
          </cell>
          <cell r="AC87">
            <v>0.75</v>
          </cell>
          <cell r="AD87">
            <v>0.75</v>
          </cell>
          <cell r="AE87">
            <v>0.75</v>
          </cell>
          <cell r="AF87">
            <v>0.74999999999999989</v>
          </cell>
          <cell r="AG87">
            <v>0.75</v>
          </cell>
          <cell r="AH87">
            <v>0.75</v>
          </cell>
          <cell r="AI87">
            <v>0.75</v>
          </cell>
          <cell r="AJ87">
            <v>0.75</v>
          </cell>
          <cell r="AK87">
            <v>0.75</v>
          </cell>
          <cell r="AL87">
            <v>0.75</v>
          </cell>
          <cell r="AM87">
            <v>0.75</v>
          </cell>
          <cell r="AN87">
            <v>0.75</v>
          </cell>
          <cell r="AO87">
            <v>0.75</v>
          </cell>
          <cell r="AP87">
            <v>0.75</v>
          </cell>
          <cell r="AQ87">
            <v>0.75</v>
          </cell>
          <cell r="AR87">
            <v>0.75</v>
          </cell>
          <cell r="AS87">
            <v>0.75</v>
          </cell>
          <cell r="AT87">
            <v>0.75</v>
          </cell>
          <cell r="AU87">
            <v>0.75</v>
          </cell>
          <cell r="AV87">
            <v>0.75</v>
          </cell>
          <cell r="AW87">
            <v>0.75</v>
          </cell>
          <cell r="AX87">
            <v>0.75</v>
          </cell>
          <cell r="AY87">
            <v>0.75</v>
          </cell>
          <cell r="AZ87">
            <v>0.75</v>
          </cell>
          <cell r="BA87">
            <v>0.75</v>
          </cell>
          <cell r="BB87">
            <v>0.75</v>
          </cell>
          <cell r="BC87">
            <v>0.75</v>
          </cell>
          <cell r="BD87">
            <v>0.75</v>
          </cell>
        </row>
        <row r="89">
          <cell r="O89" t="str">
            <v>Synthetic Rutile</v>
          </cell>
          <cell r="Q89" t="str">
            <v>A$m</v>
          </cell>
          <cell r="T89">
            <v>9.0500000000000007</v>
          </cell>
          <cell r="U89">
            <v>9.0500000000000007</v>
          </cell>
          <cell r="V89">
            <v>9.0500000000000007</v>
          </cell>
          <cell r="W89">
            <v>3.6199999999999992</v>
          </cell>
          <cell r="X89">
            <v>3.6199999999999992</v>
          </cell>
          <cell r="Y89">
            <v>3.6199999999999992</v>
          </cell>
          <cell r="Z89">
            <v>3.6199999999999992</v>
          </cell>
          <cell r="AA89">
            <v>3.6199999999999992</v>
          </cell>
          <cell r="AB89">
            <v>3.6199999999999992</v>
          </cell>
          <cell r="AC89">
            <v>3.6199999999999992</v>
          </cell>
          <cell r="AD89">
            <v>3.6199999999999992</v>
          </cell>
          <cell r="AE89">
            <v>3.6199999999999992</v>
          </cell>
          <cell r="AF89">
            <v>59.729999999999983</v>
          </cell>
          <cell r="AG89">
            <v>3.6199999999999992</v>
          </cell>
          <cell r="AH89">
            <v>3.6199999999999992</v>
          </cell>
          <cell r="AI89">
            <v>3.6199999999999992</v>
          </cell>
          <cell r="AJ89">
            <v>3.6199999999999992</v>
          </cell>
          <cell r="AK89">
            <v>3.6199999999999992</v>
          </cell>
          <cell r="AL89">
            <v>3.6199999999999992</v>
          </cell>
          <cell r="AM89">
            <v>3.6199999999999992</v>
          </cell>
          <cell r="AN89">
            <v>3.6199999999999992</v>
          </cell>
          <cell r="AO89">
            <v>3.6199999999999992</v>
          </cell>
          <cell r="AP89">
            <v>3.6199999999999992</v>
          </cell>
          <cell r="AQ89">
            <v>3.6199999999999992</v>
          </cell>
          <cell r="AR89">
            <v>3.6199999999999992</v>
          </cell>
          <cell r="AS89">
            <v>43.439999999999976</v>
          </cell>
          <cell r="AT89">
            <v>43.44</v>
          </cell>
          <cell r="AU89">
            <v>39.135135135135137</v>
          </cell>
          <cell r="AV89">
            <v>39.135135135135137</v>
          </cell>
          <cell r="AW89">
            <v>27.150000000000002</v>
          </cell>
          <cell r="AX89">
            <v>10.859999999999998</v>
          </cell>
          <cell r="AY89">
            <v>10.859999999999998</v>
          </cell>
          <cell r="AZ89">
            <v>10.859999999999998</v>
          </cell>
          <cell r="BA89">
            <v>10.859999999999998</v>
          </cell>
          <cell r="BB89">
            <v>10.859999999999998</v>
          </cell>
          <cell r="BC89">
            <v>10.859999999999998</v>
          </cell>
          <cell r="BD89">
            <v>10.859999999999998</v>
          </cell>
        </row>
        <row r="90">
          <cell r="O90" t="str">
            <v>Zircon</v>
          </cell>
          <cell r="Q90" t="str">
            <v>A$m</v>
          </cell>
          <cell r="T90">
            <v>10.450000000000001</v>
          </cell>
          <cell r="U90">
            <v>10.450000000000001</v>
          </cell>
          <cell r="V90">
            <v>10.450000000000001</v>
          </cell>
          <cell r="W90">
            <v>4.1799999999999988</v>
          </cell>
          <cell r="X90">
            <v>4.1799999999999988</v>
          </cell>
          <cell r="Y90">
            <v>4.1799999999999988</v>
          </cell>
          <cell r="Z90">
            <v>4.1799999999999988</v>
          </cell>
          <cell r="AA90">
            <v>4.1799999999999988</v>
          </cell>
          <cell r="AB90">
            <v>4.1799999999999988</v>
          </cell>
          <cell r="AC90">
            <v>4.1799999999999988</v>
          </cell>
          <cell r="AD90">
            <v>4.1799999999999988</v>
          </cell>
          <cell r="AE90">
            <v>4.1799999999999988</v>
          </cell>
          <cell r="AF90">
            <v>68.969999999999985</v>
          </cell>
          <cell r="AG90">
            <v>4.1799999999999988</v>
          </cell>
          <cell r="AH90">
            <v>4.1799999999999988</v>
          </cell>
          <cell r="AI90">
            <v>4.1799999999999988</v>
          </cell>
          <cell r="AJ90">
            <v>4.1799999999999988</v>
          </cell>
          <cell r="AK90">
            <v>4.1799999999999988</v>
          </cell>
          <cell r="AL90">
            <v>4.1799999999999988</v>
          </cell>
          <cell r="AM90">
            <v>4.1799999999999988</v>
          </cell>
          <cell r="AN90">
            <v>4.1799999999999988</v>
          </cell>
          <cell r="AO90">
            <v>4.1799999999999988</v>
          </cell>
          <cell r="AP90">
            <v>4.1799999999999988</v>
          </cell>
          <cell r="AQ90">
            <v>4.1799999999999988</v>
          </cell>
          <cell r="AR90">
            <v>4.1799999999999988</v>
          </cell>
          <cell r="AS90">
            <v>50.159999999999989</v>
          </cell>
          <cell r="AT90">
            <v>50.159999999999989</v>
          </cell>
          <cell r="AU90">
            <v>45.488235294117636</v>
          </cell>
          <cell r="AV90">
            <v>45.488235294117636</v>
          </cell>
          <cell r="AW90">
            <v>31.35</v>
          </cell>
          <cell r="AX90">
            <v>12.539999999999996</v>
          </cell>
          <cell r="AY90">
            <v>12.539999999999996</v>
          </cell>
          <cell r="AZ90">
            <v>12.539999999999996</v>
          </cell>
          <cell r="BA90">
            <v>12.539999999999996</v>
          </cell>
          <cell r="BB90">
            <v>12.539999999999996</v>
          </cell>
          <cell r="BC90">
            <v>12.539999999999996</v>
          </cell>
          <cell r="BD90">
            <v>12.539999999999996</v>
          </cell>
        </row>
        <row r="91">
          <cell r="O91" t="str">
            <v>Rutile</v>
          </cell>
          <cell r="Q91" t="str">
            <v>A$m</v>
          </cell>
          <cell r="T91">
            <v>3.35</v>
          </cell>
          <cell r="U91">
            <v>3.35</v>
          </cell>
          <cell r="V91">
            <v>3.35</v>
          </cell>
          <cell r="W91">
            <v>1.3399999999999996</v>
          </cell>
          <cell r="X91">
            <v>1.3399999999999996</v>
          </cell>
          <cell r="Y91">
            <v>1.3399999999999996</v>
          </cell>
          <cell r="Z91">
            <v>1.3399999999999996</v>
          </cell>
          <cell r="AA91">
            <v>1.3399999999999996</v>
          </cell>
          <cell r="AB91">
            <v>1.3399999999999996</v>
          </cell>
          <cell r="AC91">
            <v>1.3399999999999996</v>
          </cell>
          <cell r="AD91">
            <v>1.3399999999999996</v>
          </cell>
          <cell r="AE91">
            <v>1.3399999999999996</v>
          </cell>
          <cell r="AF91">
            <v>22.11</v>
          </cell>
          <cell r="AG91">
            <v>1.3399999999999996</v>
          </cell>
          <cell r="AH91">
            <v>1.3399999999999996</v>
          </cell>
          <cell r="AI91">
            <v>1.3399999999999996</v>
          </cell>
          <cell r="AJ91">
            <v>1.3399999999999996</v>
          </cell>
          <cell r="AK91">
            <v>1.3399999999999996</v>
          </cell>
          <cell r="AL91">
            <v>1.3399999999999996</v>
          </cell>
          <cell r="AM91">
            <v>1.3399999999999996</v>
          </cell>
          <cell r="AN91">
            <v>1.3399999999999996</v>
          </cell>
          <cell r="AO91">
            <v>1.3399999999999996</v>
          </cell>
          <cell r="AP91">
            <v>1.3399999999999996</v>
          </cell>
          <cell r="AQ91">
            <v>1.3399999999999996</v>
          </cell>
          <cell r="AR91">
            <v>1.3399999999999996</v>
          </cell>
          <cell r="AS91">
            <v>16.079999999999995</v>
          </cell>
          <cell r="AT91">
            <v>16.105769230769226</v>
          </cell>
          <cell r="AU91">
            <v>16.105769230769226</v>
          </cell>
          <cell r="AV91">
            <v>16.105769230769226</v>
          </cell>
          <cell r="AW91">
            <v>10.050000000000001</v>
          </cell>
          <cell r="AX91">
            <v>4.0199999999999987</v>
          </cell>
          <cell r="AY91">
            <v>4.0199999999999987</v>
          </cell>
          <cell r="AZ91">
            <v>4.0199999999999987</v>
          </cell>
          <cell r="BA91">
            <v>4.0199999999999987</v>
          </cell>
          <cell r="BB91">
            <v>4.0199999999999987</v>
          </cell>
          <cell r="BC91">
            <v>4.0199999999999987</v>
          </cell>
          <cell r="BD91">
            <v>4.0199999999999987</v>
          </cell>
        </row>
        <row r="92">
          <cell r="O92" t="str">
            <v>Hyti</v>
          </cell>
          <cell r="Q92" t="str">
            <v>A$m</v>
          </cell>
          <cell r="T92">
            <v>0.20000000000000004</v>
          </cell>
          <cell r="U92">
            <v>0.20000000000000004</v>
          </cell>
          <cell r="V92">
            <v>0.20000000000000004</v>
          </cell>
          <cell r="W92">
            <v>0.08</v>
          </cell>
          <cell r="X92">
            <v>0.08</v>
          </cell>
          <cell r="Y92">
            <v>0.08</v>
          </cell>
          <cell r="Z92">
            <v>0.08</v>
          </cell>
          <cell r="AA92">
            <v>0.08</v>
          </cell>
          <cell r="AB92">
            <v>0.08</v>
          </cell>
          <cell r="AC92">
            <v>0.08</v>
          </cell>
          <cell r="AD92">
            <v>0.08</v>
          </cell>
          <cell r="AE92">
            <v>0.08</v>
          </cell>
          <cell r="AF92">
            <v>1.32</v>
          </cell>
          <cell r="AG92">
            <v>0.08</v>
          </cell>
          <cell r="AH92">
            <v>0.08</v>
          </cell>
          <cell r="AI92">
            <v>0.08</v>
          </cell>
          <cell r="AJ92">
            <v>0.08</v>
          </cell>
          <cell r="AK92">
            <v>0.08</v>
          </cell>
          <cell r="AL92">
            <v>0.08</v>
          </cell>
          <cell r="AM92">
            <v>0.08</v>
          </cell>
          <cell r="AN92">
            <v>0.08</v>
          </cell>
          <cell r="AO92">
            <v>0.08</v>
          </cell>
          <cell r="AP92">
            <v>0.08</v>
          </cell>
          <cell r="AQ92">
            <v>0.08</v>
          </cell>
          <cell r="AR92">
            <v>0.08</v>
          </cell>
          <cell r="AS92">
            <v>0.95999999999999985</v>
          </cell>
          <cell r="AT92">
            <v>0.95238095238095244</v>
          </cell>
          <cell r="AU92">
            <v>0.95238095238095244</v>
          </cell>
          <cell r="AV92">
            <v>0.95238095238095244</v>
          </cell>
          <cell r="AW92">
            <v>0.60000000000000009</v>
          </cell>
          <cell r="AX92">
            <v>0.24</v>
          </cell>
          <cell r="AY92">
            <v>0.24</v>
          </cell>
          <cell r="AZ92">
            <v>0.24</v>
          </cell>
          <cell r="BA92">
            <v>0.24</v>
          </cell>
          <cell r="BB92">
            <v>0.24</v>
          </cell>
          <cell r="BC92">
            <v>0.24</v>
          </cell>
          <cell r="BD92">
            <v>0.24</v>
          </cell>
        </row>
        <row r="93">
          <cell r="O93" t="str">
            <v>Ilmenite</v>
          </cell>
          <cell r="Q93" t="str">
            <v>A$m</v>
          </cell>
          <cell r="T93">
            <v>3.4499999999999997</v>
          </cell>
          <cell r="U93">
            <v>3.4499999999999997</v>
          </cell>
          <cell r="V93">
            <v>3.4499999999999997</v>
          </cell>
          <cell r="W93">
            <v>1.3799999999999997</v>
          </cell>
          <cell r="X93">
            <v>1.3799999999999997</v>
          </cell>
          <cell r="Y93">
            <v>1.3799999999999997</v>
          </cell>
          <cell r="Z93">
            <v>1.3799999999999997</v>
          </cell>
          <cell r="AA93">
            <v>1.3799999999999997</v>
          </cell>
          <cell r="AB93">
            <v>1.3799999999999997</v>
          </cell>
          <cell r="AC93">
            <v>1.3799999999999997</v>
          </cell>
          <cell r="AD93">
            <v>1.3799999999999997</v>
          </cell>
          <cell r="AE93">
            <v>1.3799999999999997</v>
          </cell>
          <cell r="AF93">
            <v>22.769999999999992</v>
          </cell>
          <cell r="AG93">
            <v>1.3799999999999997</v>
          </cell>
          <cell r="AH93">
            <v>1.3799999999999997</v>
          </cell>
          <cell r="AI93">
            <v>1.3799999999999997</v>
          </cell>
          <cell r="AJ93">
            <v>1.3799999999999997</v>
          </cell>
          <cell r="AK93">
            <v>1.3799999999999997</v>
          </cell>
          <cell r="AL93">
            <v>1.3799999999999997</v>
          </cell>
          <cell r="AM93">
            <v>1.3799999999999997</v>
          </cell>
          <cell r="AN93">
            <v>1.3799999999999997</v>
          </cell>
          <cell r="AO93">
            <v>1.3799999999999997</v>
          </cell>
          <cell r="AP93">
            <v>1.3799999999999997</v>
          </cell>
          <cell r="AQ93">
            <v>1.3799999999999997</v>
          </cell>
          <cell r="AR93">
            <v>1.3799999999999997</v>
          </cell>
          <cell r="AS93">
            <v>16.559999999999992</v>
          </cell>
          <cell r="AT93">
            <v>16.555166374781084</v>
          </cell>
          <cell r="AU93">
            <v>16.555166374781084</v>
          </cell>
          <cell r="AV93">
            <v>16.555166374781084</v>
          </cell>
          <cell r="AW93">
            <v>10.35</v>
          </cell>
          <cell r="AX93">
            <v>4.1399999999999988</v>
          </cell>
          <cell r="AY93">
            <v>4.1399999999999988</v>
          </cell>
          <cell r="AZ93">
            <v>4.1399999999999988</v>
          </cell>
          <cell r="BA93">
            <v>4.1399999999999988</v>
          </cell>
          <cell r="BB93">
            <v>4.1399999999999988</v>
          </cell>
          <cell r="BC93">
            <v>4.1399999999999988</v>
          </cell>
          <cell r="BD93">
            <v>4.1399999999999988</v>
          </cell>
        </row>
        <row r="94">
          <cell r="O94" t="str">
            <v>Other mineral sands</v>
          </cell>
          <cell r="Q94" t="str">
            <v>A$m</v>
          </cell>
          <cell r="T94">
            <v>0.20000000000000004</v>
          </cell>
          <cell r="U94">
            <v>0.20000000000000004</v>
          </cell>
          <cell r="V94">
            <v>0.20000000000000004</v>
          </cell>
          <cell r="W94">
            <v>0.08</v>
          </cell>
          <cell r="X94">
            <v>0.08</v>
          </cell>
          <cell r="Y94">
            <v>0.08</v>
          </cell>
          <cell r="Z94">
            <v>0.08</v>
          </cell>
          <cell r="AA94">
            <v>0.08</v>
          </cell>
          <cell r="AB94">
            <v>0.08</v>
          </cell>
          <cell r="AC94">
            <v>0.08</v>
          </cell>
          <cell r="AD94">
            <v>0.08</v>
          </cell>
          <cell r="AE94">
            <v>0.08</v>
          </cell>
          <cell r="AF94">
            <v>1.32</v>
          </cell>
          <cell r="AG94">
            <v>0.08</v>
          </cell>
          <cell r="AH94">
            <v>0.08</v>
          </cell>
          <cell r="AI94">
            <v>0.08</v>
          </cell>
          <cell r="AJ94">
            <v>0.08</v>
          </cell>
          <cell r="AK94">
            <v>0.08</v>
          </cell>
          <cell r="AL94">
            <v>0.08</v>
          </cell>
          <cell r="AM94">
            <v>0.08</v>
          </cell>
          <cell r="AN94">
            <v>0.08</v>
          </cell>
          <cell r="AO94">
            <v>0.08</v>
          </cell>
          <cell r="AP94">
            <v>0.08</v>
          </cell>
          <cell r="AQ94">
            <v>0.08</v>
          </cell>
          <cell r="AR94">
            <v>0.08</v>
          </cell>
          <cell r="AS94">
            <v>0.95999999999999985</v>
          </cell>
          <cell r="AT94">
            <v>0.95238095238095244</v>
          </cell>
          <cell r="AU94">
            <v>0.95238095238095244</v>
          </cell>
          <cell r="AV94">
            <v>0.95238095238095244</v>
          </cell>
          <cell r="AW94">
            <v>0.60000000000000009</v>
          </cell>
          <cell r="AX94">
            <v>0.24</v>
          </cell>
          <cell r="AY94">
            <v>0.24</v>
          </cell>
          <cell r="AZ94">
            <v>0.24</v>
          </cell>
          <cell r="BA94">
            <v>0.24</v>
          </cell>
          <cell r="BB94">
            <v>0.24</v>
          </cell>
          <cell r="BC94">
            <v>0.24</v>
          </cell>
          <cell r="BD94">
            <v>0.24</v>
          </cell>
        </row>
        <row r="95">
          <cell r="O95" t="str">
            <v>Coal</v>
          </cell>
          <cell r="Q95" t="str">
            <v>A$m</v>
          </cell>
          <cell r="T95">
            <v>2.6</v>
          </cell>
          <cell r="U95">
            <v>2.6</v>
          </cell>
          <cell r="V95">
            <v>2.6</v>
          </cell>
          <cell r="W95">
            <v>2.6</v>
          </cell>
          <cell r="X95">
            <v>2.6</v>
          </cell>
          <cell r="Y95">
            <v>2.6</v>
          </cell>
          <cell r="Z95">
            <v>2.6</v>
          </cell>
          <cell r="AA95">
            <v>2.6</v>
          </cell>
          <cell r="AB95">
            <v>2.6</v>
          </cell>
          <cell r="AC95">
            <v>2.6</v>
          </cell>
          <cell r="AD95">
            <v>2.6</v>
          </cell>
          <cell r="AE95">
            <v>2.6</v>
          </cell>
          <cell r="AF95">
            <v>31.200000000000006</v>
          </cell>
          <cell r="AG95">
            <v>2.6</v>
          </cell>
          <cell r="AH95">
            <v>2.6</v>
          </cell>
          <cell r="AI95">
            <v>2.6</v>
          </cell>
          <cell r="AJ95">
            <v>2.6</v>
          </cell>
          <cell r="AK95">
            <v>2.6</v>
          </cell>
          <cell r="AL95">
            <v>2.6</v>
          </cell>
          <cell r="AM95">
            <v>2.6</v>
          </cell>
          <cell r="AN95">
            <v>2.6</v>
          </cell>
          <cell r="AO95">
            <v>2.6</v>
          </cell>
          <cell r="AP95">
            <v>2.6</v>
          </cell>
          <cell r="AQ95">
            <v>2.6</v>
          </cell>
          <cell r="AR95">
            <v>2.6</v>
          </cell>
          <cell r="AS95">
            <v>31.200000000000006</v>
          </cell>
          <cell r="AT95">
            <v>31.212121212121211</v>
          </cell>
          <cell r="AU95">
            <v>31.212121212121211</v>
          </cell>
          <cell r="AV95">
            <v>31.212121212121211</v>
          </cell>
          <cell r="AW95">
            <v>7.8000000000000007</v>
          </cell>
          <cell r="AX95">
            <v>7.8000000000000007</v>
          </cell>
          <cell r="AY95">
            <v>7.8000000000000007</v>
          </cell>
          <cell r="AZ95">
            <v>7.8000000000000007</v>
          </cell>
          <cell r="BA95">
            <v>7.8000000000000007</v>
          </cell>
          <cell r="BB95">
            <v>7.8000000000000007</v>
          </cell>
          <cell r="BC95">
            <v>7.8000000000000007</v>
          </cell>
          <cell r="BD95">
            <v>7.8000000000000007</v>
          </cell>
        </row>
        <row r="96">
          <cell r="O96" t="str">
            <v>Total</v>
          </cell>
          <cell r="Q96" t="str">
            <v>A$m</v>
          </cell>
          <cell r="R96">
            <v>0</v>
          </cell>
          <cell r="S96">
            <v>0</v>
          </cell>
          <cell r="T96">
            <v>29.3</v>
          </cell>
          <cell r="U96">
            <v>29.3</v>
          </cell>
          <cell r="V96">
            <v>29.3</v>
          </cell>
          <cell r="W96">
            <v>13.279999999999996</v>
          </cell>
          <cell r="X96">
            <v>13.279999999999996</v>
          </cell>
          <cell r="Y96">
            <v>13.279999999999996</v>
          </cell>
          <cell r="Z96">
            <v>13.279999999999996</v>
          </cell>
          <cell r="AA96">
            <v>13.279999999999996</v>
          </cell>
          <cell r="AB96">
            <v>13.279999999999996</v>
          </cell>
          <cell r="AC96">
            <v>13.279999999999996</v>
          </cell>
          <cell r="AD96">
            <v>13.279999999999996</v>
          </cell>
          <cell r="AE96">
            <v>13.279999999999996</v>
          </cell>
          <cell r="AF96">
            <v>207.41999999999993</v>
          </cell>
          <cell r="AG96">
            <v>13.279999999999996</v>
          </cell>
          <cell r="AH96">
            <v>13.279999999999996</v>
          </cell>
          <cell r="AI96">
            <v>13.279999999999996</v>
          </cell>
          <cell r="AJ96">
            <v>13.279999999999996</v>
          </cell>
          <cell r="AK96">
            <v>13.279999999999996</v>
          </cell>
          <cell r="AL96">
            <v>13.279999999999996</v>
          </cell>
          <cell r="AM96">
            <v>13.279999999999996</v>
          </cell>
          <cell r="AN96">
            <v>13.279999999999996</v>
          </cell>
          <cell r="AO96">
            <v>13.279999999999996</v>
          </cell>
          <cell r="AP96">
            <v>13.279999999999996</v>
          </cell>
          <cell r="AQ96">
            <v>13.279999999999996</v>
          </cell>
          <cell r="AR96">
            <v>13.279999999999996</v>
          </cell>
          <cell r="AS96">
            <v>159.35999999999996</v>
          </cell>
          <cell r="AT96">
            <v>159.37781872243343</v>
          </cell>
          <cell r="AU96">
            <v>150.4011891516862</v>
          </cell>
          <cell r="AV96">
            <v>150.4011891516862</v>
          </cell>
          <cell r="AW96">
            <v>87.9</v>
          </cell>
          <cell r="AX96">
            <v>39.839999999999989</v>
          </cell>
          <cell r="AY96">
            <v>39.839999999999989</v>
          </cell>
          <cell r="AZ96">
            <v>39.839999999999989</v>
          </cell>
          <cell r="BA96">
            <v>39.839999999999989</v>
          </cell>
          <cell r="BB96">
            <v>39.839999999999989</v>
          </cell>
          <cell r="BC96">
            <v>39.839999999999989</v>
          </cell>
          <cell r="BD96">
            <v>39.839999999999989</v>
          </cell>
        </row>
        <row r="98">
          <cell r="O98" t="str">
            <v>Synthetic Rutile</v>
          </cell>
          <cell r="Q98" t="str">
            <v>A$m</v>
          </cell>
          <cell r="R98">
            <v>266</v>
          </cell>
          <cell r="S98">
            <v>266</v>
          </cell>
          <cell r="T98">
            <v>18.100000000000001</v>
          </cell>
          <cell r="U98">
            <v>18.100000000000001</v>
          </cell>
          <cell r="V98">
            <v>18.100000000000001</v>
          </cell>
          <cell r="W98">
            <v>18.100000000000001</v>
          </cell>
          <cell r="X98">
            <v>18.100000000000001</v>
          </cell>
          <cell r="Y98">
            <v>18.100000000000001</v>
          </cell>
          <cell r="Z98">
            <v>18.100000000000001</v>
          </cell>
          <cell r="AA98">
            <v>18.100000000000001</v>
          </cell>
          <cell r="AB98">
            <v>18.100000000000001</v>
          </cell>
          <cell r="AC98">
            <v>18.100000000000001</v>
          </cell>
          <cell r="AD98">
            <v>18.100000000000001</v>
          </cell>
          <cell r="AE98">
            <v>18.100000000000001</v>
          </cell>
          <cell r="AF98">
            <v>217.19999999999996</v>
          </cell>
          <cell r="AG98">
            <v>18.100000000000001</v>
          </cell>
          <cell r="AH98">
            <v>18.100000000000001</v>
          </cell>
          <cell r="AI98">
            <v>18.100000000000001</v>
          </cell>
          <cell r="AJ98">
            <v>18.100000000000001</v>
          </cell>
          <cell r="AK98">
            <v>18.100000000000001</v>
          </cell>
          <cell r="AL98">
            <v>18.100000000000001</v>
          </cell>
          <cell r="AM98">
            <v>18.100000000000001</v>
          </cell>
          <cell r="AN98">
            <v>18.100000000000001</v>
          </cell>
          <cell r="AO98">
            <v>18.100000000000001</v>
          </cell>
          <cell r="AP98">
            <v>18.100000000000001</v>
          </cell>
          <cell r="AQ98">
            <v>18.100000000000001</v>
          </cell>
          <cell r="AR98">
            <v>18.100000000000001</v>
          </cell>
          <cell r="AS98">
            <v>217.19999999999996</v>
          </cell>
          <cell r="AT98">
            <v>217.20000000000002</v>
          </cell>
          <cell r="AU98">
            <v>195.67567567567571</v>
          </cell>
          <cell r="AV98">
            <v>195.67567567567571</v>
          </cell>
          <cell r="AW98">
            <v>54.300000000000004</v>
          </cell>
          <cell r="AX98">
            <v>54.300000000000004</v>
          </cell>
          <cell r="AY98">
            <v>54.300000000000004</v>
          </cell>
          <cell r="AZ98">
            <v>54.300000000000004</v>
          </cell>
          <cell r="BA98">
            <v>54.300000000000004</v>
          </cell>
          <cell r="BB98">
            <v>54.300000000000004</v>
          </cell>
          <cell r="BC98">
            <v>54.300000000000004</v>
          </cell>
          <cell r="BD98">
            <v>54.300000000000004</v>
          </cell>
        </row>
        <row r="99">
          <cell r="O99" t="str">
            <v>Zircon</v>
          </cell>
          <cell r="Q99" t="str">
            <v>A$m</v>
          </cell>
          <cell r="R99">
            <v>251</v>
          </cell>
          <cell r="S99">
            <v>285</v>
          </cell>
          <cell r="T99">
            <v>20.900000000000002</v>
          </cell>
          <cell r="U99">
            <v>20.900000000000002</v>
          </cell>
          <cell r="V99">
            <v>20.900000000000002</v>
          </cell>
          <cell r="W99">
            <v>20.9</v>
          </cell>
          <cell r="X99">
            <v>20.9</v>
          </cell>
          <cell r="Y99">
            <v>20.9</v>
          </cell>
          <cell r="Z99">
            <v>20.9</v>
          </cell>
          <cell r="AA99">
            <v>20.9</v>
          </cell>
          <cell r="AB99">
            <v>20.9</v>
          </cell>
          <cell r="AC99">
            <v>20.9</v>
          </cell>
          <cell r="AD99">
            <v>20.9</v>
          </cell>
          <cell r="AE99">
            <v>20.9</v>
          </cell>
          <cell r="AF99">
            <v>250.80000000000004</v>
          </cell>
          <cell r="AG99">
            <v>20.9</v>
          </cell>
          <cell r="AH99">
            <v>20.9</v>
          </cell>
          <cell r="AI99">
            <v>20.9</v>
          </cell>
          <cell r="AJ99">
            <v>20.9</v>
          </cell>
          <cell r="AK99">
            <v>20.9</v>
          </cell>
          <cell r="AL99">
            <v>20.9</v>
          </cell>
          <cell r="AM99">
            <v>20.9</v>
          </cell>
          <cell r="AN99">
            <v>20.9</v>
          </cell>
          <cell r="AO99">
            <v>20.9</v>
          </cell>
          <cell r="AP99">
            <v>20.9</v>
          </cell>
          <cell r="AQ99">
            <v>20.9</v>
          </cell>
          <cell r="AR99">
            <v>20.9</v>
          </cell>
          <cell r="AS99">
            <v>250.80000000000004</v>
          </cell>
          <cell r="AT99">
            <v>250.79999999999998</v>
          </cell>
          <cell r="AU99">
            <v>227.44117647058823</v>
          </cell>
          <cell r="AV99">
            <v>227.44117647058823</v>
          </cell>
          <cell r="AW99">
            <v>62.7</v>
          </cell>
          <cell r="AX99">
            <v>62.699999999999996</v>
          </cell>
          <cell r="AY99">
            <v>62.699999999999996</v>
          </cell>
          <cell r="AZ99">
            <v>62.699999999999996</v>
          </cell>
          <cell r="BA99">
            <v>62.699999999999996</v>
          </cell>
          <cell r="BB99">
            <v>62.699999999999996</v>
          </cell>
          <cell r="BC99">
            <v>62.699999999999996</v>
          </cell>
          <cell r="BD99">
            <v>62.699999999999996</v>
          </cell>
        </row>
        <row r="100">
          <cell r="O100" t="str">
            <v>Rutile</v>
          </cell>
          <cell r="Q100" t="str">
            <v>A$m</v>
          </cell>
          <cell r="R100">
            <v>80</v>
          </cell>
          <cell r="S100">
            <v>109</v>
          </cell>
          <cell r="T100">
            <v>6.7</v>
          </cell>
          <cell r="U100">
            <v>6.7</v>
          </cell>
          <cell r="V100">
            <v>6.7</v>
          </cell>
          <cell r="W100">
            <v>6.6999999999999993</v>
          </cell>
          <cell r="X100">
            <v>6.6999999999999993</v>
          </cell>
          <cell r="Y100">
            <v>6.6999999999999993</v>
          </cell>
          <cell r="Z100">
            <v>6.6999999999999993</v>
          </cell>
          <cell r="AA100">
            <v>6.6999999999999993</v>
          </cell>
          <cell r="AB100">
            <v>6.6999999999999993</v>
          </cell>
          <cell r="AC100">
            <v>6.6999999999999993</v>
          </cell>
          <cell r="AD100">
            <v>6.6999999999999993</v>
          </cell>
          <cell r="AE100">
            <v>6.6999999999999993</v>
          </cell>
          <cell r="AF100">
            <v>80.40000000000002</v>
          </cell>
          <cell r="AG100">
            <v>6.6999999999999993</v>
          </cell>
          <cell r="AH100">
            <v>6.6999999999999993</v>
          </cell>
          <cell r="AI100">
            <v>6.6999999999999993</v>
          </cell>
          <cell r="AJ100">
            <v>6.6999999999999993</v>
          </cell>
          <cell r="AK100">
            <v>6.6999999999999993</v>
          </cell>
          <cell r="AL100">
            <v>6.6999999999999993</v>
          </cell>
          <cell r="AM100">
            <v>6.6999999999999993</v>
          </cell>
          <cell r="AN100">
            <v>6.6999999999999993</v>
          </cell>
          <cell r="AO100">
            <v>6.6999999999999993</v>
          </cell>
          <cell r="AP100">
            <v>6.6999999999999993</v>
          </cell>
          <cell r="AQ100">
            <v>6.6999999999999993</v>
          </cell>
          <cell r="AR100">
            <v>6.6999999999999993</v>
          </cell>
          <cell r="AS100">
            <v>80.40000000000002</v>
          </cell>
          <cell r="AT100">
            <v>80.528846153846146</v>
          </cell>
          <cell r="AU100">
            <v>80.528846153846146</v>
          </cell>
          <cell r="AV100">
            <v>80.528846153846146</v>
          </cell>
          <cell r="AW100">
            <v>20.100000000000001</v>
          </cell>
          <cell r="AX100">
            <v>20.099999999999998</v>
          </cell>
          <cell r="AY100">
            <v>20.099999999999998</v>
          </cell>
          <cell r="AZ100">
            <v>20.099999999999998</v>
          </cell>
          <cell r="BA100">
            <v>20.099999999999998</v>
          </cell>
          <cell r="BB100">
            <v>20.099999999999998</v>
          </cell>
          <cell r="BC100">
            <v>20.099999999999998</v>
          </cell>
          <cell r="BD100">
            <v>20.099999999999998</v>
          </cell>
        </row>
        <row r="101">
          <cell r="O101" t="str">
            <v>HyTi</v>
          </cell>
          <cell r="Q101" t="str">
            <v>A$m</v>
          </cell>
          <cell r="R101">
            <v>5</v>
          </cell>
          <cell r="S101">
            <v>11</v>
          </cell>
          <cell r="T101">
            <v>0.40000000000000008</v>
          </cell>
          <cell r="U101">
            <v>0.40000000000000008</v>
          </cell>
          <cell r="V101">
            <v>0.40000000000000008</v>
          </cell>
          <cell r="W101">
            <v>0.40000000000000008</v>
          </cell>
          <cell r="X101">
            <v>0.40000000000000008</v>
          </cell>
          <cell r="Y101">
            <v>0.40000000000000008</v>
          </cell>
          <cell r="Z101">
            <v>0.40000000000000008</v>
          </cell>
          <cell r="AA101">
            <v>0.40000000000000008</v>
          </cell>
          <cell r="AB101">
            <v>0.40000000000000008</v>
          </cell>
          <cell r="AC101">
            <v>0.40000000000000008</v>
          </cell>
          <cell r="AD101">
            <v>0.40000000000000008</v>
          </cell>
          <cell r="AE101">
            <v>0.40000000000000008</v>
          </cell>
          <cell r="AF101">
            <v>4.8000000000000007</v>
          </cell>
          <cell r="AG101">
            <v>0.40000000000000008</v>
          </cell>
          <cell r="AH101">
            <v>0.40000000000000008</v>
          </cell>
          <cell r="AI101">
            <v>0.40000000000000008</v>
          </cell>
          <cell r="AJ101">
            <v>0.40000000000000008</v>
          </cell>
          <cell r="AK101">
            <v>0.40000000000000008</v>
          </cell>
          <cell r="AL101">
            <v>0.40000000000000008</v>
          </cell>
          <cell r="AM101">
            <v>0.40000000000000008</v>
          </cell>
          <cell r="AN101">
            <v>0.40000000000000008</v>
          </cell>
          <cell r="AO101">
            <v>0.40000000000000008</v>
          </cell>
          <cell r="AP101">
            <v>0.40000000000000008</v>
          </cell>
          <cell r="AQ101">
            <v>0.40000000000000008</v>
          </cell>
          <cell r="AR101">
            <v>0.40000000000000008</v>
          </cell>
          <cell r="AS101">
            <v>4.8000000000000007</v>
          </cell>
          <cell r="AT101">
            <v>4.7619047619047628</v>
          </cell>
          <cell r="AU101">
            <v>4.7619047619047628</v>
          </cell>
          <cell r="AV101">
            <v>4.7619047619047628</v>
          </cell>
          <cell r="AW101">
            <v>1.2000000000000002</v>
          </cell>
          <cell r="AX101">
            <v>1.2000000000000002</v>
          </cell>
          <cell r="AY101">
            <v>1.2000000000000002</v>
          </cell>
          <cell r="AZ101">
            <v>1.2000000000000002</v>
          </cell>
          <cell r="BA101">
            <v>1.2000000000000002</v>
          </cell>
          <cell r="BB101">
            <v>1.2000000000000002</v>
          </cell>
          <cell r="BC101">
            <v>1.2000000000000002</v>
          </cell>
          <cell r="BD101">
            <v>1.2000000000000002</v>
          </cell>
        </row>
        <row r="102">
          <cell r="O102" t="str">
            <v>Ilmenite</v>
          </cell>
          <cell r="Q102" t="str">
            <v>A$m</v>
          </cell>
          <cell r="R102">
            <v>83</v>
          </cell>
          <cell r="S102">
            <v>100</v>
          </cell>
          <cell r="T102">
            <v>6.8999999999999995</v>
          </cell>
          <cell r="U102">
            <v>6.8999999999999995</v>
          </cell>
          <cell r="V102">
            <v>6.8999999999999995</v>
          </cell>
          <cell r="W102">
            <v>6.8999999999999995</v>
          </cell>
          <cell r="X102">
            <v>6.8999999999999995</v>
          </cell>
          <cell r="Y102">
            <v>6.8999999999999995</v>
          </cell>
          <cell r="Z102">
            <v>6.8999999999999995</v>
          </cell>
          <cell r="AA102">
            <v>6.8999999999999995</v>
          </cell>
          <cell r="AB102">
            <v>6.8999999999999995</v>
          </cell>
          <cell r="AC102">
            <v>6.8999999999999995</v>
          </cell>
          <cell r="AD102">
            <v>6.8999999999999995</v>
          </cell>
          <cell r="AE102">
            <v>6.8999999999999995</v>
          </cell>
          <cell r="AF102">
            <v>82.800000000000011</v>
          </cell>
          <cell r="AG102">
            <v>6.8999999999999995</v>
          </cell>
          <cell r="AH102">
            <v>6.8999999999999995</v>
          </cell>
          <cell r="AI102">
            <v>6.8999999999999995</v>
          </cell>
          <cell r="AJ102">
            <v>6.8999999999999995</v>
          </cell>
          <cell r="AK102">
            <v>6.8999999999999995</v>
          </cell>
          <cell r="AL102">
            <v>6.8999999999999995</v>
          </cell>
          <cell r="AM102">
            <v>6.8999999999999995</v>
          </cell>
          <cell r="AN102">
            <v>6.8999999999999995</v>
          </cell>
          <cell r="AO102">
            <v>6.8999999999999995</v>
          </cell>
          <cell r="AP102">
            <v>6.8999999999999995</v>
          </cell>
          <cell r="AQ102">
            <v>6.8999999999999995</v>
          </cell>
          <cell r="AR102">
            <v>6.8999999999999995</v>
          </cell>
          <cell r="AS102">
            <v>82.800000000000011</v>
          </cell>
          <cell r="AT102">
            <v>82.775831873905446</v>
          </cell>
          <cell r="AU102">
            <v>82.775831873905446</v>
          </cell>
          <cell r="AV102">
            <v>82.775831873905446</v>
          </cell>
          <cell r="AW102">
            <v>20.7</v>
          </cell>
          <cell r="AX102">
            <v>20.7</v>
          </cell>
          <cell r="AY102">
            <v>20.7</v>
          </cell>
          <cell r="AZ102">
            <v>20.7</v>
          </cell>
          <cell r="BA102">
            <v>20.7</v>
          </cell>
          <cell r="BB102">
            <v>20.7</v>
          </cell>
          <cell r="BC102">
            <v>20.7</v>
          </cell>
          <cell r="BD102">
            <v>20.7</v>
          </cell>
        </row>
        <row r="103">
          <cell r="O103" t="str">
            <v>Other mineral sands</v>
          </cell>
          <cell r="Q103" t="str">
            <v>A$m</v>
          </cell>
          <cell r="R103">
            <v>5</v>
          </cell>
          <cell r="S103">
            <v>5</v>
          </cell>
          <cell r="T103">
            <v>0.40000000000000008</v>
          </cell>
          <cell r="U103">
            <v>0.40000000000000008</v>
          </cell>
          <cell r="V103">
            <v>0.40000000000000008</v>
          </cell>
          <cell r="W103">
            <v>0.40000000000000008</v>
          </cell>
          <cell r="X103">
            <v>0.40000000000000008</v>
          </cell>
          <cell r="Y103">
            <v>0.40000000000000008</v>
          </cell>
          <cell r="Z103">
            <v>0.40000000000000008</v>
          </cell>
          <cell r="AA103">
            <v>0.40000000000000008</v>
          </cell>
          <cell r="AB103">
            <v>0.40000000000000008</v>
          </cell>
          <cell r="AC103">
            <v>0.40000000000000008</v>
          </cell>
          <cell r="AD103">
            <v>0.40000000000000008</v>
          </cell>
          <cell r="AE103">
            <v>0.40000000000000008</v>
          </cell>
          <cell r="AF103">
            <v>4.8000000000000007</v>
          </cell>
          <cell r="AG103">
            <v>0.40000000000000008</v>
          </cell>
          <cell r="AH103">
            <v>0.40000000000000008</v>
          </cell>
          <cell r="AI103">
            <v>0.40000000000000008</v>
          </cell>
          <cell r="AJ103">
            <v>0.40000000000000008</v>
          </cell>
          <cell r="AK103">
            <v>0.40000000000000008</v>
          </cell>
          <cell r="AL103">
            <v>0.40000000000000008</v>
          </cell>
          <cell r="AM103">
            <v>0.40000000000000008</v>
          </cell>
          <cell r="AN103">
            <v>0.40000000000000008</v>
          </cell>
          <cell r="AO103">
            <v>0.40000000000000008</v>
          </cell>
          <cell r="AP103">
            <v>0.40000000000000008</v>
          </cell>
          <cell r="AQ103">
            <v>0.40000000000000008</v>
          </cell>
          <cell r="AR103">
            <v>0.40000000000000008</v>
          </cell>
          <cell r="AS103">
            <v>4.8000000000000007</v>
          </cell>
          <cell r="AT103">
            <v>4.7619047619047628</v>
          </cell>
          <cell r="AU103">
            <v>4.7619047619047628</v>
          </cell>
          <cell r="AV103">
            <v>4.7619047619047628</v>
          </cell>
          <cell r="AW103">
            <v>1.2000000000000002</v>
          </cell>
          <cell r="AX103">
            <v>1.2000000000000002</v>
          </cell>
          <cell r="AY103">
            <v>1.2000000000000002</v>
          </cell>
          <cell r="AZ103">
            <v>1.2000000000000002</v>
          </cell>
          <cell r="BA103">
            <v>1.2000000000000002</v>
          </cell>
          <cell r="BB103">
            <v>1.2000000000000002</v>
          </cell>
          <cell r="BC103">
            <v>1.2000000000000002</v>
          </cell>
          <cell r="BD103">
            <v>1.2000000000000002</v>
          </cell>
        </row>
        <row r="104">
          <cell r="O104" t="str">
            <v>Coal</v>
          </cell>
          <cell r="Q104" t="str">
            <v>A$m</v>
          </cell>
          <cell r="R104">
            <v>31</v>
          </cell>
          <cell r="S104">
            <v>33</v>
          </cell>
          <cell r="T104">
            <v>2.6</v>
          </cell>
          <cell r="U104">
            <v>2.6</v>
          </cell>
          <cell r="V104">
            <v>2.6</v>
          </cell>
          <cell r="W104">
            <v>2.6</v>
          </cell>
          <cell r="X104">
            <v>2.6</v>
          </cell>
          <cell r="Y104">
            <v>2.6</v>
          </cell>
          <cell r="Z104">
            <v>2.6</v>
          </cell>
          <cell r="AA104">
            <v>2.6</v>
          </cell>
          <cell r="AB104">
            <v>2.6</v>
          </cell>
          <cell r="AC104">
            <v>2.6</v>
          </cell>
          <cell r="AD104">
            <v>2.6</v>
          </cell>
          <cell r="AE104">
            <v>2.6</v>
          </cell>
          <cell r="AF104">
            <v>31.200000000000006</v>
          </cell>
          <cell r="AG104">
            <v>2.6</v>
          </cell>
          <cell r="AH104">
            <v>2.6</v>
          </cell>
          <cell r="AI104">
            <v>2.6</v>
          </cell>
          <cell r="AJ104">
            <v>2.6</v>
          </cell>
          <cell r="AK104">
            <v>2.6</v>
          </cell>
          <cell r="AL104">
            <v>2.6</v>
          </cell>
          <cell r="AM104">
            <v>2.6</v>
          </cell>
          <cell r="AN104">
            <v>2.6</v>
          </cell>
          <cell r="AO104">
            <v>2.6</v>
          </cell>
          <cell r="AP104">
            <v>2.6</v>
          </cell>
          <cell r="AQ104">
            <v>2.6</v>
          </cell>
          <cell r="AR104">
            <v>2.6</v>
          </cell>
          <cell r="AS104">
            <v>31.200000000000006</v>
          </cell>
          <cell r="AT104">
            <v>31.212121212121211</v>
          </cell>
          <cell r="AU104">
            <v>31.212121212121211</v>
          </cell>
          <cell r="AV104">
            <v>31.212121212121211</v>
          </cell>
          <cell r="AW104">
            <v>7.8000000000000007</v>
          </cell>
          <cell r="AX104">
            <v>7.8000000000000007</v>
          </cell>
          <cell r="AY104">
            <v>7.8000000000000007</v>
          </cell>
          <cell r="AZ104">
            <v>7.8000000000000007</v>
          </cell>
          <cell r="BA104">
            <v>7.8000000000000007</v>
          </cell>
          <cell r="BB104">
            <v>7.8000000000000007</v>
          </cell>
          <cell r="BC104">
            <v>7.8000000000000007</v>
          </cell>
          <cell r="BD104">
            <v>7.8000000000000007</v>
          </cell>
        </row>
        <row r="105">
          <cell r="O105" t="str">
            <v>Total</v>
          </cell>
          <cell r="Q105" t="str">
            <v>A$m</v>
          </cell>
          <cell r="R105">
            <v>721</v>
          </cell>
          <cell r="S105">
            <v>809</v>
          </cell>
          <cell r="T105">
            <v>56</v>
          </cell>
          <cell r="U105">
            <v>56</v>
          </cell>
          <cell r="V105">
            <v>56</v>
          </cell>
          <cell r="W105">
            <v>56</v>
          </cell>
          <cell r="X105">
            <v>56</v>
          </cell>
          <cell r="Y105">
            <v>56</v>
          </cell>
          <cell r="Z105">
            <v>56</v>
          </cell>
          <cell r="AA105">
            <v>56</v>
          </cell>
          <cell r="AB105">
            <v>56</v>
          </cell>
          <cell r="AC105">
            <v>56</v>
          </cell>
          <cell r="AD105">
            <v>56</v>
          </cell>
          <cell r="AE105">
            <v>56</v>
          </cell>
          <cell r="AF105">
            <v>672</v>
          </cell>
          <cell r="AG105">
            <v>56</v>
          </cell>
          <cell r="AH105">
            <v>56</v>
          </cell>
          <cell r="AI105">
            <v>56</v>
          </cell>
          <cell r="AJ105">
            <v>56</v>
          </cell>
          <cell r="AK105">
            <v>56</v>
          </cell>
          <cell r="AL105">
            <v>56</v>
          </cell>
          <cell r="AM105">
            <v>56</v>
          </cell>
          <cell r="AN105">
            <v>56</v>
          </cell>
          <cell r="AO105">
            <v>56</v>
          </cell>
          <cell r="AP105">
            <v>56</v>
          </cell>
          <cell r="AQ105">
            <v>56</v>
          </cell>
          <cell r="AR105">
            <v>56</v>
          </cell>
          <cell r="AS105">
            <v>672</v>
          </cell>
          <cell r="AT105">
            <v>672.04060876368249</v>
          </cell>
          <cell r="AU105">
            <v>627.15746090994628</v>
          </cell>
          <cell r="AV105">
            <v>627.15746090994628</v>
          </cell>
          <cell r="AW105">
            <v>168</v>
          </cell>
          <cell r="AX105">
            <v>168</v>
          </cell>
          <cell r="AY105">
            <v>168</v>
          </cell>
          <cell r="AZ105">
            <v>168</v>
          </cell>
          <cell r="BA105">
            <v>168</v>
          </cell>
          <cell r="BB105">
            <v>168</v>
          </cell>
          <cell r="BC105">
            <v>168</v>
          </cell>
          <cell r="BD105">
            <v>168</v>
          </cell>
        </row>
        <row r="107">
          <cell r="O107" t="str">
            <v>Other income</v>
          </cell>
          <cell r="Q107" t="str">
            <v>A$m</v>
          </cell>
          <cell r="R107">
            <v>20</v>
          </cell>
          <cell r="S107">
            <v>20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24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24</v>
          </cell>
          <cell r="AT107">
            <v>30</v>
          </cell>
          <cell r="AU107">
            <v>30</v>
          </cell>
          <cell r="AV107">
            <v>30</v>
          </cell>
          <cell r="AW107">
            <v>6</v>
          </cell>
          <cell r="AX107">
            <v>6</v>
          </cell>
          <cell r="AY107">
            <v>6</v>
          </cell>
          <cell r="AZ107">
            <v>6</v>
          </cell>
          <cell r="BA107">
            <v>6</v>
          </cell>
          <cell r="BB107">
            <v>6</v>
          </cell>
          <cell r="BC107">
            <v>6</v>
          </cell>
          <cell r="BD107">
            <v>6</v>
          </cell>
        </row>
        <row r="109">
          <cell r="O109" t="str">
            <v>Total Revenue</v>
          </cell>
          <cell r="Q109" t="str">
            <v>A$m</v>
          </cell>
          <cell r="R109">
            <v>741</v>
          </cell>
          <cell r="S109">
            <v>829</v>
          </cell>
          <cell r="T109">
            <v>58</v>
          </cell>
          <cell r="U109">
            <v>58</v>
          </cell>
          <cell r="V109">
            <v>58</v>
          </cell>
          <cell r="W109">
            <v>58</v>
          </cell>
          <cell r="X109">
            <v>58</v>
          </cell>
          <cell r="Y109">
            <v>58</v>
          </cell>
          <cell r="Z109">
            <v>58</v>
          </cell>
          <cell r="AA109">
            <v>58</v>
          </cell>
          <cell r="AB109">
            <v>58</v>
          </cell>
          <cell r="AC109">
            <v>58</v>
          </cell>
          <cell r="AD109">
            <v>58</v>
          </cell>
          <cell r="AE109">
            <v>58</v>
          </cell>
          <cell r="AF109">
            <v>696</v>
          </cell>
          <cell r="AG109">
            <v>58</v>
          </cell>
          <cell r="AH109">
            <v>58</v>
          </cell>
          <cell r="AI109">
            <v>58</v>
          </cell>
          <cell r="AJ109">
            <v>58</v>
          </cell>
          <cell r="AK109">
            <v>58</v>
          </cell>
          <cell r="AL109">
            <v>58</v>
          </cell>
          <cell r="AM109">
            <v>58</v>
          </cell>
          <cell r="AN109">
            <v>58</v>
          </cell>
          <cell r="AO109">
            <v>58</v>
          </cell>
          <cell r="AP109">
            <v>58</v>
          </cell>
          <cell r="AQ109">
            <v>58</v>
          </cell>
          <cell r="AR109">
            <v>58</v>
          </cell>
          <cell r="AS109">
            <v>696</v>
          </cell>
          <cell r="AT109">
            <v>702.04060876368249</v>
          </cell>
          <cell r="AU109">
            <v>657.15746090994628</v>
          </cell>
          <cell r="AV109">
            <v>657.15746090994628</v>
          </cell>
          <cell r="AW109">
            <v>174</v>
          </cell>
          <cell r="AX109">
            <v>174</v>
          </cell>
          <cell r="AY109">
            <v>174</v>
          </cell>
          <cell r="AZ109">
            <v>174</v>
          </cell>
          <cell r="BA109">
            <v>174</v>
          </cell>
          <cell r="BB109">
            <v>174</v>
          </cell>
          <cell r="BC109">
            <v>174</v>
          </cell>
          <cell r="BD109">
            <v>174</v>
          </cell>
        </row>
        <row r="111">
          <cell r="O111" t="str">
            <v>FINANCIALS     A$m</v>
          </cell>
        </row>
        <row r="113">
          <cell r="O113" t="str">
            <v>PROFIT AND LOSS     A$m</v>
          </cell>
        </row>
        <row r="115">
          <cell r="O115" t="str">
            <v>Gross revenue</v>
          </cell>
          <cell r="Q115" t="str">
            <v>A$m</v>
          </cell>
          <cell r="R115">
            <v>741</v>
          </cell>
          <cell r="S115">
            <v>829</v>
          </cell>
          <cell r="T115">
            <v>58</v>
          </cell>
          <cell r="U115">
            <v>58</v>
          </cell>
          <cell r="V115">
            <v>58</v>
          </cell>
          <cell r="W115">
            <v>58</v>
          </cell>
          <cell r="X115">
            <v>58</v>
          </cell>
          <cell r="Y115">
            <v>58</v>
          </cell>
          <cell r="Z115">
            <v>58</v>
          </cell>
          <cell r="AA115">
            <v>58</v>
          </cell>
          <cell r="AB115">
            <v>58</v>
          </cell>
          <cell r="AC115">
            <v>58</v>
          </cell>
          <cell r="AD115">
            <v>58</v>
          </cell>
          <cell r="AE115">
            <v>58</v>
          </cell>
          <cell r="AF115">
            <v>696</v>
          </cell>
          <cell r="AG115">
            <v>58</v>
          </cell>
          <cell r="AH115">
            <v>58</v>
          </cell>
          <cell r="AI115">
            <v>58</v>
          </cell>
          <cell r="AJ115">
            <v>58</v>
          </cell>
          <cell r="AK115">
            <v>58</v>
          </cell>
          <cell r="AL115">
            <v>58</v>
          </cell>
          <cell r="AM115">
            <v>58</v>
          </cell>
          <cell r="AN115">
            <v>58</v>
          </cell>
          <cell r="AO115">
            <v>58</v>
          </cell>
          <cell r="AP115">
            <v>58</v>
          </cell>
          <cell r="AQ115">
            <v>58</v>
          </cell>
          <cell r="AR115">
            <v>58</v>
          </cell>
          <cell r="AS115">
            <v>696</v>
          </cell>
          <cell r="AT115">
            <v>702.04060876368249</v>
          </cell>
          <cell r="AU115">
            <v>657.15746090994628</v>
          </cell>
          <cell r="AV115">
            <v>657.15746090994628</v>
          </cell>
          <cell r="AW115">
            <v>174</v>
          </cell>
          <cell r="AX115">
            <v>174</v>
          </cell>
          <cell r="AY115">
            <v>174</v>
          </cell>
          <cell r="AZ115">
            <v>174</v>
          </cell>
          <cell r="BA115">
            <v>174</v>
          </cell>
          <cell r="BB115">
            <v>174</v>
          </cell>
          <cell r="BC115">
            <v>174</v>
          </cell>
          <cell r="BD115">
            <v>174</v>
          </cell>
        </row>
        <row r="116">
          <cell r="O116" t="str">
            <v>Selling and distribution costs</v>
          </cell>
          <cell r="Q116" t="str">
            <v>A$m</v>
          </cell>
          <cell r="R116">
            <v>-40</v>
          </cell>
          <cell r="S116">
            <v>-40</v>
          </cell>
          <cell r="T116">
            <v>-3.3</v>
          </cell>
          <cell r="U116">
            <v>-3.3</v>
          </cell>
          <cell r="V116">
            <v>-3.3</v>
          </cell>
          <cell r="W116">
            <v>-3.3</v>
          </cell>
          <cell r="X116">
            <v>-3.3</v>
          </cell>
          <cell r="Y116">
            <v>-3.3</v>
          </cell>
          <cell r="Z116">
            <v>-3.3</v>
          </cell>
          <cell r="AA116">
            <v>-3.3</v>
          </cell>
          <cell r="AB116">
            <v>-3.3</v>
          </cell>
          <cell r="AC116">
            <v>-3.3</v>
          </cell>
          <cell r="AD116">
            <v>-3.3</v>
          </cell>
          <cell r="AE116">
            <v>-3.3</v>
          </cell>
          <cell r="AF116">
            <v>-39.599999999999994</v>
          </cell>
          <cell r="AG116">
            <v>-3.3</v>
          </cell>
          <cell r="AH116">
            <v>-3.3</v>
          </cell>
          <cell r="AI116">
            <v>-3.3</v>
          </cell>
          <cell r="AJ116">
            <v>-3.3</v>
          </cell>
          <cell r="AK116">
            <v>-3.3</v>
          </cell>
          <cell r="AL116">
            <v>-3.3</v>
          </cell>
          <cell r="AM116">
            <v>-3.3</v>
          </cell>
          <cell r="AN116">
            <v>-3.3</v>
          </cell>
          <cell r="AO116">
            <v>-3.3</v>
          </cell>
          <cell r="AP116">
            <v>-3.3</v>
          </cell>
          <cell r="AQ116">
            <v>-3.3</v>
          </cell>
          <cell r="AR116">
            <v>-3.3</v>
          </cell>
          <cell r="AS116">
            <v>-39.599999999999994</v>
          </cell>
          <cell r="AT116">
            <v>-40</v>
          </cell>
          <cell r="AU116">
            <v>-40</v>
          </cell>
          <cell r="AV116">
            <v>-40</v>
          </cell>
          <cell r="AW116">
            <v>-9.8999999999999986</v>
          </cell>
          <cell r="AX116">
            <v>-9.8999999999999986</v>
          </cell>
          <cell r="AY116">
            <v>-9.8999999999999986</v>
          </cell>
          <cell r="AZ116">
            <v>-9.8999999999999986</v>
          </cell>
          <cell r="BA116">
            <v>-9.8999999999999986</v>
          </cell>
          <cell r="BB116">
            <v>-9.8999999999999986</v>
          </cell>
          <cell r="BC116">
            <v>-9.8999999999999986</v>
          </cell>
          <cell r="BD116">
            <v>-9.8999999999999986</v>
          </cell>
        </row>
        <row r="117">
          <cell r="O117" t="str">
            <v>Net revenue</v>
          </cell>
          <cell r="Q117" t="str">
            <v>A$m</v>
          </cell>
          <cell r="R117">
            <v>701</v>
          </cell>
          <cell r="S117">
            <v>789</v>
          </cell>
          <cell r="T117">
            <v>54.7</v>
          </cell>
          <cell r="U117">
            <v>54.7</v>
          </cell>
          <cell r="V117">
            <v>54.7</v>
          </cell>
          <cell r="W117">
            <v>54.7</v>
          </cell>
          <cell r="X117">
            <v>54.7</v>
          </cell>
          <cell r="Y117">
            <v>54.7</v>
          </cell>
          <cell r="Z117">
            <v>54.7</v>
          </cell>
          <cell r="AA117">
            <v>54.7</v>
          </cell>
          <cell r="AB117">
            <v>54.7</v>
          </cell>
          <cell r="AC117">
            <v>54.7</v>
          </cell>
          <cell r="AD117">
            <v>54.7</v>
          </cell>
          <cell r="AE117">
            <v>54.7</v>
          </cell>
          <cell r="AF117">
            <v>656.4</v>
          </cell>
          <cell r="AG117">
            <v>54.7</v>
          </cell>
          <cell r="AH117">
            <v>54.7</v>
          </cell>
          <cell r="AI117">
            <v>54.7</v>
          </cell>
          <cell r="AJ117">
            <v>54.7</v>
          </cell>
          <cell r="AK117">
            <v>54.7</v>
          </cell>
          <cell r="AL117">
            <v>54.7</v>
          </cell>
          <cell r="AM117">
            <v>54.7</v>
          </cell>
          <cell r="AN117">
            <v>54.7</v>
          </cell>
          <cell r="AO117">
            <v>54.7</v>
          </cell>
          <cell r="AP117">
            <v>54.7</v>
          </cell>
          <cell r="AQ117">
            <v>54.7</v>
          </cell>
          <cell r="AR117">
            <v>54.7</v>
          </cell>
          <cell r="AS117">
            <v>656.4</v>
          </cell>
          <cell r="AT117">
            <v>662.04060876368249</v>
          </cell>
          <cell r="AU117">
            <v>617.15746090994628</v>
          </cell>
          <cell r="AV117">
            <v>617.15746090994628</v>
          </cell>
          <cell r="AW117">
            <v>164.10000000000002</v>
          </cell>
          <cell r="AX117">
            <v>164.10000000000002</v>
          </cell>
          <cell r="AY117">
            <v>164.10000000000002</v>
          </cell>
          <cell r="AZ117">
            <v>164.10000000000002</v>
          </cell>
          <cell r="BA117">
            <v>164.10000000000002</v>
          </cell>
          <cell r="BB117">
            <v>164.10000000000002</v>
          </cell>
          <cell r="BC117">
            <v>164.10000000000002</v>
          </cell>
          <cell r="BD117">
            <v>164.10000000000002</v>
          </cell>
        </row>
        <row r="119">
          <cell r="O119" t="str">
            <v>Cash cost of production</v>
          </cell>
        </row>
        <row r="120">
          <cell r="O120" t="str">
            <v>Mining</v>
          </cell>
          <cell r="Q120" t="str">
            <v>A$m</v>
          </cell>
          <cell r="R120">
            <v>-80</v>
          </cell>
          <cell r="S120">
            <v>-90</v>
          </cell>
          <cell r="T120">
            <v>-6.8</v>
          </cell>
          <cell r="U120">
            <v>-6.8</v>
          </cell>
          <cell r="V120">
            <v>-6.8</v>
          </cell>
          <cell r="W120">
            <v>-6.8</v>
          </cell>
          <cell r="X120">
            <v>-6.8</v>
          </cell>
          <cell r="Y120">
            <v>-6.8</v>
          </cell>
          <cell r="Z120">
            <v>-6.8</v>
          </cell>
          <cell r="AA120">
            <v>-6.8</v>
          </cell>
          <cell r="AB120">
            <v>-6.8</v>
          </cell>
          <cell r="AC120">
            <v>-6.8</v>
          </cell>
          <cell r="AD120">
            <v>-6.8</v>
          </cell>
          <cell r="AE120">
            <v>-6.8</v>
          </cell>
          <cell r="AF120">
            <v>-81.59999999999998</v>
          </cell>
          <cell r="AG120">
            <v>-6.8</v>
          </cell>
          <cell r="AH120">
            <v>-6.8</v>
          </cell>
          <cell r="AI120">
            <v>-6.8</v>
          </cell>
          <cell r="AJ120">
            <v>-6.8</v>
          </cell>
          <cell r="AK120">
            <v>-6.8</v>
          </cell>
          <cell r="AL120">
            <v>-6.8</v>
          </cell>
          <cell r="AM120">
            <v>-6.8</v>
          </cell>
          <cell r="AN120">
            <v>-6.8</v>
          </cell>
          <cell r="AO120">
            <v>-6.8</v>
          </cell>
          <cell r="AP120">
            <v>-6.8</v>
          </cell>
          <cell r="AQ120">
            <v>-6.8</v>
          </cell>
          <cell r="AR120">
            <v>-6.8</v>
          </cell>
          <cell r="AS120">
            <v>-81.59999999999998</v>
          </cell>
          <cell r="AT120">
            <v>-80</v>
          </cell>
          <cell r="AU120">
            <v>-80</v>
          </cell>
          <cell r="AV120">
            <v>-80</v>
          </cell>
          <cell r="AW120">
            <v>-20.399999999999999</v>
          </cell>
          <cell r="AX120">
            <v>-20.399999999999999</v>
          </cell>
          <cell r="AY120">
            <v>-20.399999999999999</v>
          </cell>
          <cell r="AZ120">
            <v>-20.399999999999999</v>
          </cell>
          <cell r="BA120">
            <v>-20.399999999999999</v>
          </cell>
          <cell r="BB120">
            <v>-20.399999999999999</v>
          </cell>
          <cell r="BC120">
            <v>-20.399999999999999</v>
          </cell>
          <cell r="BD120">
            <v>-20.399999999999999</v>
          </cell>
        </row>
        <row r="121">
          <cell r="O121" t="str">
            <v>Concentrating</v>
          </cell>
          <cell r="Q121" t="str">
            <v>A$m</v>
          </cell>
          <cell r="R121">
            <v>-80</v>
          </cell>
          <cell r="S121">
            <v>-90</v>
          </cell>
          <cell r="T121">
            <v>-6.8</v>
          </cell>
          <cell r="U121">
            <v>-6.8</v>
          </cell>
          <cell r="V121">
            <v>-6.8</v>
          </cell>
          <cell r="W121">
            <v>-6.8</v>
          </cell>
          <cell r="X121">
            <v>-6.8</v>
          </cell>
          <cell r="Y121">
            <v>-6.8</v>
          </cell>
          <cell r="Z121">
            <v>-6.8</v>
          </cell>
          <cell r="AA121">
            <v>-6.8</v>
          </cell>
          <cell r="AB121">
            <v>-6.8</v>
          </cell>
          <cell r="AC121">
            <v>-6.8</v>
          </cell>
          <cell r="AD121">
            <v>-6.8</v>
          </cell>
          <cell r="AE121">
            <v>-6.8</v>
          </cell>
          <cell r="AF121">
            <v>-81.59999999999998</v>
          </cell>
          <cell r="AG121">
            <v>-6.8</v>
          </cell>
          <cell r="AH121">
            <v>-6.8</v>
          </cell>
          <cell r="AI121">
            <v>-6.8</v>
          </cell>
          <cell r="AJ121">
            <v>-6.8</v>
          </cell>
          <cell r="AK121">
            <v>-6.8</v>
          </cell>
          <cell r="AL121">
            <v>-6.8</v>
          </cell>
          <cell r="AM121">
            <v>-6.8</v>
          </cell>
          <cell r="AN121">
            <v>-6.8</v>
          </cell>
          <cell r="AO121">
            <v>-6.8</v>
          </cell>
          <cell r="AP121">
            <v>-6.8</v>
          </cell>
          <cell r="AQ121">
            <v>-6.8</v>
          </cell>
          <cell r="AR121">
            <v>-6.8</v>
          </cell>
          <cell r="AS121">
            <v>-81.59999999999998</v>
          </cell>
          <cell r="AT121">
            <v>-80</v>
          </cell>
          <cell r="AU121">
            <v>-80</v>
          </cell>
          <cell r="AV121">
            <v>-80</v>
          </cell>
          <cell r="AW121">
            <v>-20.399999999999999</v>
          </cell>
          <cell r="AX121">
            <v>-20.399999999999999</v>
          </cell>
          <cell r="AY121">
            <v>-20.399999999999999</v>
          </cell>
          <cell r="AZ121">
            <v>-20.399999999999999</v>
          </cell>
          <cell r="BA121">
            <v>-20.399999999999999</v>
          </cell>
          <cell r="BB121">
            <v>-20.399999999999999</v>
          </cell>
          <cell r="BC121">
            <v>-20.399999999999999</v>
          </cell>
          <cell r="BD121">
            <v>-20.399999999999999</v>
          </cell>
        </row>
        <row r="122">
          <cell r="O122" t="str">
            <v>Separation</v>
          </cell>
          <cell r="Q122" t="str">
            <v>A$m</v>
          </cell>
          <cell r="R122">
            <v>-80</v>
          </cell>
          <cell r="S122">
            <v>-90</v>
          </cell>
          <cell r="T122">
            <v>-6.8</v>
          </cell>
          <cell r="U122">
            <v>-6.8</v>
          </cell>
          <cell r="V122">
            <v>-6.8</v>
          </cell>
          <cell r="W122">
            <v>-6.8</v>
          </cell>
          <cell r="X122">
            <v>-6.8</v>
          </cell>
          <cell r="Y122">
            <v>-6.8</v>
          </cell>
          <cell r="Z122">
            <v>-6.8</v>
          </cell>
          <cell r="AA122">
            <v>-6.8</v>
          </cell>
          <cell r="AB122">
            <v>-6.8</v>
          </cell>
          <cell r="AC122">
            <v>-6.8</v>
          </cell>
          <cell r="AD122">
            <v>-6.8</v>
          </cell>
          <cell r="AE122">
            <v>-6.8</v>
          </cell>
          <cell r="AF122">
            <v>-81.59999999999998</v>
          </cell>
          <cell r="AG122">
            <v>-6.8</v>
          </cell>
          <cell r="AH122">
            <v>-6.8</v>
          </cell>
          <cell r="AI122">
            <v>-6.8</v>
          </cell>
          <cell r="AJ122">
            <v>-6.8</v>
          </cell>
          <cell r="AK122">
            <v>-6.8</v>
          </cell>
          <cell r="AL122">
            <v>-6.8</v>
          </cell>
          <cell r="AM122">
            <v>-6.8</v>
          </cell>
          <cell r="AN122">
            <v>-6.8</v>
          </cell>
          <cell r="AO122">
            <v>-6.8</v>
          </cell>
          <cell r="AP122">
            <v>-6.8</v>
          </cell>
          <cell r="AQ122">
            <v>-6.8</v>
          </cell>
          <cell r="AR122">
            <v>-6.8</v>
          </cell>
          <cell r="AS122">
            <v>-81.59999999999998</v>
          </cell>
          <cell r="AT122">
            <v>-80</v>
          </cell>
          <cell r="AU122">
            <v>-80</v>
          </cell>
          <cell r="AV122">
            <v>-80</v>
          </cell>
          <cell r="AW122">
            <v>-20.399999999999999</v>
          </cell>
          <cell r="AX122">
            <v>-20.399999999999999</v>
          </cell>
          <cell r="AY122">
            <v>-20.399999999999999</v>
          </cell>
          <cell r="AZ122">
            <v>-20.399999999999999</v>
          </cell>
          <cell r="BA122">
            <v>-20.399999999999999</v>
          </cell>
          <cell r="BB122">
            <v>-20.399999999999999</v>
          </cell>
          <cell r="BC122">
            <v>-20.399999999999999</v>
          </cell>
          <cell r="BD122">
            <v>-20.399999999999999</v>
          </cell>
        </row>
        <row r="123">
          <cell r="O123" t="str">
            <v>Synthetic rutile</v>
          </cell>
          <cell r="Q123" t="str">
            <v>A$m</v>
          </cell>
          <cell r="R123">
            <v>-80</v>
          </cell>
          <cell r="S123">
            <v>-90</v>
          </cell>
          <cell r="T123">
            <v>-6.8</v>
          </cell>
          <cell r="U123">
            <v>-6.8</v>
          </cell>
          <cell r="V123">
            <v>-6.8</v>
          </cell>
          <cell r="W123">
            <v>-6.8</v>
          </cell>
          <cell r="X123">
            <v>-6.8</v>
          </cell>
          <cell r="Y123">
            <v>-6.8</v>
          </cell>
          <cell r="Z123">
            <v>-6.8</v>
          </cell>
          <cell r="AA123">
            <v>-6.8</v>
          </cell>
          <cell r="AB123">
            <v>-6.8</v>
          </cell>
          <cell r="AC123">
            <v>-6.8</v>
          </cell>
          <cell r="AD123">
            <v>-6.8</v>
          </cell>
          <cell r="AE123">
            <v>-6.8</v>
          </cell>
          <cell r="AF123">
            <v>-81.59999999999998</v>
          </cell>
          <cell r="AG123">
            <v>-6.8</v>
          </cell>
          <cell r="AH123">
            <v>-6.8</v>
          </cell>
          <cell r="AI123">
            <v>-6.8</v>
          </cell>
          <cell r="AJ123">
            <v>-6.8</v>
          </cell>
          <cell r="AK123">
            <v>-6.8</v>
          </cell>
          <cell r="AL123">
            <v>-6.8</v>
          </cell>
          <cell r="AM123">
            <v>-6.8</v>
          </cell>
          <cell r="AN123">
            <v>-6.8</v>
          </cell>
          <cell r="AO123">
            <v>-6.8</v>
          </cell>
          <cell r="AP123">
            <v>-6.8</v>
          </cell>
          <cell r="AQ123">
            <v>-6.8</v>
          </cell>
          <cell r="AR123">
            <v>-6.8</v>
          </cell>
          <cell r="AS123">
            <v>-81.59999999999998</v>
          </cell>
          <cell r="AT123">
            <v>-80</v>
          </cell>
          <cell r="AU123">
            <v>-80</v>
          </cell>
          <cell r="AV123">
            <v>-80</v>
          </cell>
          <cell r="AW123">
            <v>-20.399999999999999</v>
          </cell>
          <cell r="AX123">
            <v>-20.399999999999999</v>
          </cell>
          <cell r="AY123">
            <v>-20.399999999999999</v>
          </cell>
          <cell r="AZ123">
            <v>-20.399999999999999</v>
          </cell>
          <cell r="BA123">
            <v>-20.399999999999999</v>
          </cell>
          <cell r="BB123">
            <v>-20.399999999999999</v>
          </cell>
          <cell r="BC123">
            <v>-20.399999999999999</v>
          </cell>
          <cell r="BD123">
            <v>-20.399999999999999</v>
          </cell>
        </row>
        <row r="124">
          <cell r="O124" t="str">
            <v>Overheads and other</v>
          </cell>
          <cell r="Q124" t="str">
            <v>A$m</v>
          </cell>
          <cell r="R124">
            <v>-80</v>
          </cell>
          <cell r="S124">
            <v>-90</v>
          </cell>
          <cell r="T124">
            <v>-6.8</v>
          </cell>
          <cell r="U124">
            <v>-6.8</v>
          </cell>
          <cell r="V124">
            <v>-6.8</v>
          </cell>
          <cell r="W124">
            <v>-6.8</v>
          </cell>
          <cell r="X124">
            <v>-6.8</v>
          </cell>
          <cell r="Y124">
            <v>-6.8</v>
          </cell>
          <cell r="Z124">
            <v>-6.8</v>
          </cell>
          <cell r="AA124">
            <v>-6.8</v>
          </cell>
          <cell r="AB124">
            <v>-6.8</v>
          </cell>
          <cell r="AC124">
            <v>-6.8</v>
          </cell>
          <cell r="AD124">
            <v>-6.8</v>
          </cell>
          <cell r="AE124">
            <v>-6.8</v>
          </cell>
          <cell r="AF124">
            <v>-81.59999999999998</v>
          </cell>
          <cell r="AG124">
            <v>-6.8</v>
          </cell>
          <cell r="AH124">
            <v>-6.8</v>
          </cell>
          <cell r="AI124">
            <v>-6.8</v>
          </cell>
          <cell r="AJ124">
            <v>-6.8</v>
          </cell>
          <cell r="AK124">
            <v>-6.8</v>
          </cell>
          <cell r="AL124">
            <v>-6.8</v>
          </cell>
          <cell r="AM124">
            <v>-6.8</v>
          </cell>
          <cell r="AN124">
            <v>-6.8</v>
          </cell>
          <cell r="AO124">
            <v>-6.8</v>
          </cell>
          <cell r="AP124">
            <v>-6.8</v>
          </cell>
          <cell r="AQ124">
            <v>-6.8</v>
          </cell>
          <cell r="AR124">
            <v>-6.8</v>
          </cell>
          <cell r="AS124">
            <v>-81.59999999999998</v>
          </cell>
          <cell r="AT124">
            <v>-80</v>
          </cell>
          <cell r="AU124">
            <v>-80</v>
          </cell>
          <cell r="AV124">
            <v>-80</v>
          </cell>
          <cell r="AW124">
            <v>-20.399999999999999</v>
          </cell>
          <cell r="AX124">
            <v>-20.399999999999999</v>
          </cell>
          <cell r="AY124">
            <v>-20.399999999999999</v>
          </cell>
          <cell r="AZ124">
            <v>-20.399999999999999</v>
          </cell>
          <cell r="BA124">
            <v>-20.399999999999999</v>
          </cell>
          <cell r="BB124">
            <v>-20.399999999999999</v>
          </cell>
          <cell r="BC124">
            <v>-20.399999999999999</v>
          </cell>
          <cell r="BD124">
            <v>-20.399999999999999</v>
          </cell>
        </row>
        <row r="125">
          <cell r="Q125" t="str">
            <v>A$m</v>
          </cell>
          <cell r="R125">
            <v>-400</v>
          </cell>
          <cell r="S125">
            <v>-450</v>
          </cell>
          <cell r="T125">
            <v>-34</v>
          </cell>
          <cell r="U125">
            <v>-34</v>
          </cell>
          <cell r="V125">
            <v>-34</v>
          </cell>
          <cell r="W125">
            <v>-34</v>
          </cell>
          <cell r="X125">
            <v>-34</v>
          </cell>
          <cell r="Y125">
            <v>-34</v>
          </cell>
          <cell r="Z125">
            <v>-34</v>
          </cell>
          <cell r="AA125">
            <v>-34</v>
          </cell>
          <cell r="AB125">
            <v>-34</v>
          </cell>
          <cell r="AC125">
            <v>-34</v>
          </cell>
          <cell r="AD125">
            <v>-34</v>
          </cell>
          <cell r="AE125">
            <v>-34</v>
          </cell>
          <cell r="AF125">
            <v>-407.99999999999989</v>
          </cell>
          <cell r="AG125">
            <v>-34</v>
          </cell>
          <cell r="AH125">
            <v>-34</v>
          </cell>
          <cell r="AI125">
            <v>-34</v>
          </cell>
          <cell r="AJ125">
            <v>-34</v>
          </cell>
          <cell r="AK125">
            <v>-34</v>
          </cell>
          <cell r="AL125">
            <v>-34</v>
          </cell>
          <cell r="AM125">
            <v>-34</v>
          </cell>
          <cell r="AN125">
            <v>-34</v>
          </cell>
          <cell r="AO125">
            <v>-34</v>
          </cell>
          <cell r="AP125">
            <v>-34</v>
          </cell>
          <cell r="AQ125">
            <v>-34</v>
          </cell>
          <cell r="AR125">
            <v>-34</v>
          </cell>
          <cell r="AS125">
            <v>-407.99999999999989</v>
          </cell>
          <cell r="AT125">
            <v>-400</v>
          </cell>
          <cell r="AU125">
            <v>-400</v>
          </cell>
          <cell r="AV125">
            <v>-400</v>
          </cell>
          <cell r="AW125">
            <v>-102</v>
          </cell>
          <cell r="AX125">
            <v>-102</v>
          </cell>
          <cell r="AY125">
            <v>-102</v>
          </cell>
          <cell r="AZ125">
            <v>-102</v>
          </cell>
          <cell r="BA125">
            <v>-102</v>
          </cell>
          <cell r="BB125">
            <v>-102</v>
          </cell>
          <cell r="BC125">
            <v>-102</v>
          </cell>
          <cell r="BD125">
            <v>-102</v>
          </cell>
        </row>
        <row r="127">
          <cell r="O127" t="str">
            <v>Non-cash cost of production</v>
          </cell>
        </row>
        <row r="128">
          <cell r="O128" t="str">
            <v>Mining</v>
          </cell>
          <cell r="Q128" t="str">
            <v>A$m</v>
          </cell>
          <cell r="R128">
            <v>-25</v>
          </cell>
          <cell r="S128">
            <v>-30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-2</v>
          </cell>
          <cell r="Y128">
            <v>-2</v>
          </cell>
          <cell r="Z128">
            <v>-2</v>
          </cell>
          <cell r="AA128">
            <v>-2</v>
          </cell>
          <cell r="AB128">
            <v>-2</v>
          </cell>
          <cell r="AC128">
            <v>-2</v>
          </cell>
          <cell r="AD128">
            <v>-2</v>
          </cell>
          <cell r="AE128">
            <v>-2</v>
          </cell>
          <cell r="AF128">
            <v>-24</v>
          </cell>
          <cell r="AG128">
            <v>-2</v>
          </cell>
          <cell r="AH128">
            <v>-2</v>
          </cell>
          <cell r="AI128">
            <v>-2</v>
          </cell>
          <cell r="AJ128">
            <v>-2</v>
          </cell>
          <cell r="AK128">
            <v>-2</v>
          </cell>
          <cell r="AL128">
            <v>-2</v>
          </cell>
          <cell r="AM128">
            <v>-2</v>
          </cell>
          <cell r="AN128">
            <v>-2</v>
          </cell>
          <cell r="AO128">
            <v>-2</v>
          </cell>
          <cell r="AP128">
            <v>-2</v>
          </cell>
          <cell r="AQ128">
            <v>-2</v>
          </cell>
          <cell r="AR128">
            <v>-2</v>
          </cell>
          <cell r="AS128">
            <v>-24</v>
          </cell>
          <cell r="AT128">
            <v>-25</v>
          </cell>
          <cell r="AU128">
            <v>-25</v>
          </cell>
          <cell r="AV128">
            <v>-25</v>
          </cell>
          <cell r="AW128">
            <v>-6</v>
          </cell>
          <cell r="AX128">
            <v>-6</v>
          </cell>
          <cell r="AY128">
            <v>-6</v>
          </cell>
          <cell r="AZ128">
            <v>-6</v>
          </cell>
          <cell r="BA128">
            <v>-6</v>
          </cell>
          <cell r="BB128">
            <v>-6</v>
          </cell>
          <cell r="BC128">
            <v>-6</v>
          </cell>
          <cell r="BD128">
            <v>-6</v>
          </cell>
        </row>
        <row r="129">
          <cell r="O129" t="str">
            <v>Concentrating</v>
          </cell>
          <cell r="Q129" t="str">
            <v>A$m</v>
          </cell>
          <cell r="R129">
            <v>-25</v>
          </cell>
          <cell r="S129">
            <v>-30</v>
          </cell>
          <cell r="T129">
            <v>-2</v>
          </cell>
          <cell r="U129">
            <v>-2</v>
          </cell>
          <cell r="V129">
            <v>-2</v>
          </cell>
          <cell r="W129">
            <v>-2</v>
          </cell>
          <cell r="X129">
            <v>-2</v>
          </cell>
          <cell r="Y129">
            <v>-2</v>
          </cell>
          <cell r="Z129">
            <v>-2</v>
          </cell>
          <cell r="AA129">
            <v>-2</v>
          </cell>
          <cell r="AB129">
            <v>-2</v>
          </cell>
          <cell r="AC129">
            <v>-2</v>
          </cell>
          <cell r="AD129">
            <v>-2</v>
          </cell>
          <cell r="AE129">
            <v>-2</v>
          </cell>
          <cell r="AF129">
            <v>-24</v>
          </cell>
          <cell r="AG129">
            <v>-2</v>
          </cell>
          <cell r="AH129">
            <v>-2</v>
          </cell>
          <cell r="AI129">
            <v>-2</v>
          </cell>
          <cell r="AJ129">
            <v>-2</v>
          </cell>
          <cell r="AK129">
            <v>-2</v>
          </cell>
          <cell r="AL129">
            <v>-2</v>
          </cell>
          <cell r="AM129">
            <v>-2</v>
          </cell>
          <cell r="AN129">
            <v>-2</v>
          </cell>
          <cell r="AO129">
            <v>-2</v>
          </cell>
          <cell r="AP129">
            <v>-2</v>
          </cell>
          <cell r="AQ129">
            <v>-2</v>
          </cell>
          <cell r="AR129">
            <v>-2</v>
          </cell>
          <cell r="AS129">
            <v>-24</v>
          </cell>
          <cell r="AT129">
            <v>-25</v>
          </cell>
          <cell r="AU129">
            <v>-25</v>
          </cell>
          <cell r="AV129">
            <v>-25</v>
          </cell>
          <cell r="AW129">
            <v>-6</v>
          </cell>
          <cell r="AX129">
            <v>-6</v>
          </cell>
          <cell r="AY129">
            <v>-6</v>
          </cell>
          <cell r="AZ129">
            <v>-6</v>
          </cell>
          <cell r="BA129">
            <v>-6</v>
          </cell>
          <cell r="BB129">
            <v>-6</v>
          </cell>
          <cell r="BC129">
            <v>-6</v>
          </cell>
          <cell r="BD129">
            <v>-6</v>
          </cell>
        </row>
        <row r="130">
          <cell r="O130" t="str">
            <v>Separation</v>
          </cell>
          <cell r="Q130" t="str">
            <v>A$m</v>
          </cell>
          <cell r="R130">
            <v>-25</v>
          </cell>
          <cell r="S130">
            <v>-30</v>
          </cell>
          <cell r="T130">
            <v>-2</v>
          </cell>
          <cell r="U130">
            <v>-2</v>
          </cell>
          <cell r="V130">
            <v>-2</v>
          </cell>
          <cell r="W130">
            <v>-2</v>
          </cell>
          <cell r="X130">
            <v>-2</v>
          </cell>
          <cell r="Y130">
            <v>-2</v>
          </cell>
          <cell r="Z130">
            <v>-2</v>
          </cell>
          <cell r="AA130">
            <v>-2</v>
          </cell>
          <cell r="AB130">
            <v>-2</v>
          </cell>
          <cell r="AC130">
            <v>-2</v>
          </cell>
          <cell r="AD130">
            <v>-2</v>
          </cell>
          <cell r="AE130">
            <v>-2</v>
          </cell>
          <cell r="AF130">
            <v>-24</v>
          </cell>
          <cell r="AG130">
            <v>-2</v>
          </cell>
          <cell r="AH130">
            <v>-2</v>
          </cell>
          <cell r="AI130">
            <v>-2</v>
          </cell>
          <cell r="AJ130">
            <v>-2</v>
          </cell>
          <cell r="AK130">
            <v>-2</v>
          </cell>
          <cell r="AL130">
            <v>-2</v>
          </cell>
          <cell r="AM130">
            <v>-2</v>
          </cell>
          <cell r="AN130">
            <v>-2</v>
          </cell>
          <cell r="AO130">
            <v>-2</v>
          </cell>
          <cell r="AP130">
            <v>-2</v>
          </cell>
          <cell r="AQ130">
            <v>-2</v>
          </cell>
          <cell r="AR130">
            <v>-2</v>
          </cell>
          <cell r="AS130">
            <v>-24</v>
          </cell>
          <cell r="AT130">
            <v>-25</v>
          </cell>
          <cell r="AU130">
            <v>-25</v>
          </cell>
          <cell r="AV130">
            <v>-25</v>
          </cell>
          <cell r="AW130">
            <v>-6</v>
          </cell>
          <cell r="AX130">
            <v>-6</v>
          </cell>
          <cell r="AY130">
            <v>-6</v>
          </cell>
          <cell r="AZ130">
            <v>-6</v>
          </cell>
          <cell r="BA130">
            <v>-6</v>
          </cell>
          <cell r="BB130">
            <v>-6</v>
          </cell>
          <cell r="BC130">
            <v>-6</v>
          </cell>
          <cell r="BD130">
            <v>-6</v>
          </cell>
        </row>
        <row r="131">
          <cell r="O131" t="str">
            <v>Synthetic rutile</v>
          </cell>
          <cell r="Q131" t="str">
            <v>A$m</v>
          </cell>
          <cell r="R131">
            <v>-25</v>
          </cell>
          <cell r="S131">
            <v>-30</v>
          </cell>
          <cell r="T131">
            <v>-2</v>
          </cell>
          <cell r="U131">
            <v>-2</v>
          </cell>
          <cell r="V131">
            <v>-2</v>
          </cell>
          <cell r="W131">
            <v>-2</v>
          </cell>
          <cell r="X131">
            <v>-2</v>
          </cell>
          <cell r="Y131">
            <v>-2</v>
          </cell>
          <cell r="Z131">
            <v>-2</v>
          </cell>
          <cell r="AA131">
            <v>-2</v>
          </cell>
          <cell r="AB131">
            <v>-2</v>
          </cell>
          <cell r="AC131">
            <v>-2</v>
          </cell>
          <cell r="AD131">
            <v>-2</v>
          </cell>
          <cell r="AE131">
            <v>-2</v>
          </cell>
          <cell r="AF131">
            <v>-24</v>
          </cell>
          <cell r="AG131">
            <v>-2</v>
          </cell>
          <cell r="AH131">
            <v>-2</v>
          </cell>
          <cell r="AI131">
            <v>-2</v>
          </cell>
          <cell r="AJ131">
            <v>-2</v>
          </cell>
          <cell r="AK131">
            <v>-2</v>
          </cell>
          <cell r="AL131">
            <v>-2</v>
          </cell>
          <cell r="AM131">
            <v>-2</v>
          </cell>
          <cell r="AN131">
            <v>-2</v>
          </cell>
          <cell r="AO131">
            <v>-2</v>
          </cell>
          <cell r="AP131">
            <v>-2</v>
          </cell>
          <cell r="AQ131">
            <v>-2</v>
          </cell>
          <cell r="AR131">
            <v>-2</v>
          </cell>
          <cell r="AS131">
            <v>-24</v>
          </cell>
          <cell r="AT131">
            <v>-25</v>
          </cell>
          <cell r="AU131">
            <v>-25</v>
          </cell>
          <cell r="AV131">
            <v>-25</v>
          </cell>
          <cell r="AW131">
            <v>-6</v>
          </cell>
          <cell r="AX131">
            <v>-6</v>
          </cell>
          <cell r="AY131">
            <v>-6</v>
          </cell>
          <cell r="AZ131">
            <v>-6</v>
          </cell>
          <cell r="BA131">
            <v>-6</v>
          </cell>
          <cell r="BB131">
            <v>-6</v>
          </cell>
          <cell r="BC131">
            <v>-6</v>
          </cell>
          <cell r="BD131">
            <v>-6</v>
          </cell>
        </row>
        <row r="132">
          <cell r="O132" t="str">
            <v>Overheads and other</v>
          </cell>
          <cell r="Q132" t="str">
            <v>A$m</v>
          </cell>
          <cell r="R132">
            <v>-25</v>
          </cell>
          <cell r="S132">
            <v>-30</v>
          </cell>
          <cell r="T132">
            <v>-2</v>
          </cell>
          <cell r="U132">
            <v>-2</v>
          </cell>
          <cell r="V132">
            <v>-2</v>
          </cell>
          <cell r="W132">
            <v>-2</v>
          </cell>
          <cell r="X132">
            <v>-2</v>
          </cell>
          <cell r="Y132">
            <v>-2</v>
          </cell>
          <cell r="Z132">
            <v>-2</v>
          </cell>
          <cell r="AA132">
            <v>-2</v>
          </cell>
          <cell r="AB132">
            <v>-2</v>
          </cell>
          <cell r="AC132">
            <v>-2</v>
          </cell>
          <cell r="AD132">
            <v>-2</v>
          </cell>
          <cell r="AE132">
            <v>-2</v>
          </cell>
          <cell r="AF132">
            <v>-24</v>
          </cell>
          <cell r="AG132">
            <v>-2</v>
          </cell>
          <cell r="AH132">
            <v>-2</v>
          </cell>
          <cell r="AI132">
            <v>-2</v>
          </cell>
          <cell r="AJ132">
            <v>-2</v>
          </cell>
          <cell r="AK132">
            <v>-2</v>
          </cell>
          <cell r="AL132">
            <v>-2</v>
          </cell>
          <cell r="AM132">
            <v>-2</v>
          </cell>
          <cell r="AN132">
            <v>-2</v>
          </cell>
          <cell r="AO132">
            <v>-2</v>
          </cell>
          <cell r="AP132">
            <v>-2</v>
          </cell>
          <cell r="AQ132">
            <v>-2</v>
          </cell>
          <cell r="AR132">
            <v>-2</v>
          </cell>
          <cell r="AS132">
            <v>-24</v>
          </cell>
          <cell r="AT132">
            <v>-25</v>
          </cell>
          <cell r="AU132">
            <v>-25</v>
          </cell>
          <cell r="AV132">
            <v>-25</v>
          </cell>
          <cell r="AW132">
            <v>-6</v>
          </cell>
          <cell r="AX132">
            <v>-6</v>
          </cell>
          <cell r="AY132">
            <v>-6</v>
          </cell>
          <cell r="AZ132">
            <v>-6</v>
          </cell>
          <cell r="BA132">
            <v>-6</v>
          </cell>
          <cell r="BB132">
            <v>-6</v>
          </cell>
          <cell r="BC132">
            <v>-6</v>
          </cell>
          <cell r="BD132">
            <v>-6</v>
          </cell>
        </row>
        <row r="133">
          <cell r="Q133" t="str">
            <v>A$m</v>
          </cell>
          <cell r="R133">
            <v>-125</v>
          </cell>
          <cell r="S133">
            <v>-150</v>
          </cell>
          <cell r="T133">
            <v>-10</v>
          </cell>
          <cell r="U133">
            <v>-10</v>
          </cell>
          <cell r="V133">
            <v>-10</v>
          </cell>
          <cell r="W133">
            <v>-10</v>
          </cell>
          <cell r="X133">
            <v>-10</v>
          </cell>
          <cell r="Y133">
            <v>-10</v>
          </cell>
          <cell r="Z133">
            <v>-10</v>
          </cell>
          <cell r="AA133">
            <v>-10</v>
          </cell>
          <cell r="AB133">
            <v>-10</v>
          </cell>
          <cell r="AC133">
            <v>-10</v>
          </cell>
          <cell r="AD133">
            <v>-10</v>
          </cell>
          <cell r="AE133">
            <v>-10</v>
          </cell>
          <cell r="AF133">
            <v>-120</v>
          </cell>
          <cell r="AG133">
            <v>-10</v>
          </cell>
          <cell r="AH133">
            <v>-10</v>
          </cell>
          <cell r="AI133">
            <v>-10</v>
          </cell>
          <cell r="AJ133">
            <v>-10</v>
          </cell>
          <cell r="AK133">
            <v>-10</v>
          </cell>
          <cell r="AL133">
            <v>-10</v>
          </cell>
          <cell r="AM133">
            <v>-10</v>
          </cell>
          <cell r="AN133">
            <v>-10</v>
          </cell>
          <cell r="AO133">
            <v>-10</v>
          </cell>
          <cell r="AP133">
            <v>-10</v>
          </cell>
          <cell r="AQ133">
            <v>-10</v>
          </cell>
          <cell r="AR133">
            <v>-10</v>
          </cell>
          <cell r="AS133">
            <v>-120</v>
          </cell>
          <cell r="AT133">
            <v>-125</v>
          </cell>
          <cell r="AU133">
            <v>-125</v>
          </cell>
          <cell r="AV133">
            <v>-125</v>
          </cell>
          <cell r="AW133">
            <v>-30</v>
          </cell>
          <cell r="AX133">
            <v>-30</v>
          </cell>
          <cell r="AY133">
            <v>-30</v>
          </cell>
          <cell r="AZ133">
            <v>-30</v>
          </cell>
          <cell r="BA133">
            <v>-30</v>
          </cell>
          <cell r="BB133">
            <v>-30</v>
          </cell>
          <cell r="BC133">
            <v>-30</v>
          </cell>
          <cell r="BD133">
            <v>-30</v>
          </cell>
        </row>
        <row r="135">
          <cell r="O135" t="str">
            <v>Stock movement - increase (decrease)</v>
          </cell>
        </row>
        <row r="136">
          <cell r="O136" t="str">
            <v>Semi finished goods</v>
          </cell>
          <cell r="Q136" t="str">
            <v>A$m</v>
          </cell>
          <cell r="R136">
            <v>-10</v>
          </cell>
          <cell r="S136">
            <v>10</v>
          </cell>
          <cell r="T136">
            <v>-1</v>
          </cell>
          <cell r="U136">
            <v>-1</v>
          </cell>
          <cell r="V136">
            <v>-1</v>
          </cell>
          <cell r="W136">
            <v>-1</v>
          </cell>
          <cell r="X136">
            <v>-1</v>
          </cell>
          <cell r="Y136">
            <v>-1</v>
          </cell>
          <cell r="Z136">
            <v>-1</v>
          </cell>
          <cell r="AA136">
            <v>-1</v>
          </cell>
          <cell r="AB136">
            <v>-1</v>
          </cell>
          <cell r="AC136">
            <v>-1</v>
          </cell>
          <cell r="AD136">
            <v>-1</v>
          </cell>
          <cell r="AE136">
            <v>-1</v>
          </cell>
          <cell r="AF136">
            <v>-12</v>
          </cell>
          <cell r="AG136">
            <v>-1</v>
          </cell>
          <cell r="AH136">
            <v>-1</v>
          </cell>
          <cell r="AI136">
            <v>-1</v>
          </cell>
          <cell r="AJ136">
            <v>-1</v>
          </cell>
          <cell r="AK136">
            <v>-1</v>
          </cell>
          <cell r="AL136">
            <v>-1</v>
          </cell>
          <cell r="AM136">
            <v>-1</v>
          </cell>
          <cell r="AN136">
            <v>-1</v>
          </cell>
          <cell r="AO136">
            <v>-1</v>
          </cell>
          <cell r="AP136">
            <v>-1</v>
          </cell>
          <cell r="AQ136">
            <v>-1</v>
          </cell>
          <cell r="AR136">
            <v>-1</v>
          </cell>
          <cell r="AS136">
            <v>-12</v>
          </cell>
          <cell r="AT136">
            <v>-10</v>
          </cell>
          <cell r="AU136">
            <v>10</v>
          </cell>
          <cell r="AV136">
            <v>0</v>
          </cell>
          <cell r="AW136">
            <v>-3</v>
          </cell>
          <cell r="AX136">
            <v>-3</v>
          </cell>
          <cell r="AY136">
            <v>-3</v>
          </cell>
          <cell r="AZ136">
            <v>-3</v>
          </cell>
          <cell r="BA136">
            <v>-3</v>
          </cell>
          <cell r="BB136">
            <v>-3</v>
          </cell>
          <cell r="BC136">
            <v>-3</v>
          </cell>
          <cell r="BD136">
            <v>-3</v>
          </cell>
        </row>
        <row r="137">
          <cell r="O137" t="str">
            <v>Finished products</v>
          </cell>
          <cell r="Q137" t="str">
            <v>A$m</v>
          </cell>
          <cell r="R137">
            <v>-5</v>
          </cell>
          <cell r="S137">
            <v>5</v>
          </cell>
          <cell r="T137">
            <v>0.5</v>
          </cell>
          <cell r="U137">
            <v>0.5</v>
          </cell>
          <cell r="V137">
            <v>0.5</v>
          </cell>
          <cell r="W137">
            <v>0.5</v>
          </cell>
          <cell r="X137">
            <v>0.5</v>
          </cell>
          <cell r="Y137">
            <v>0.5</v>
          </cell>
          <cell r="Z137">
            <v>0.5</v>
          </cell>
          <cell r="AA137">
            <v>0.5</v>
          </cell>
          <cell r="AB137">
            <v>0.5</v>
          </cell>
          <cell r="AC137">
            <v>0.5</v>
          </cell>
          <cell r="AD137">
            <v>0.5</v>
          </cell>
          <cell r="AE137">
            <v>0.5</v>
          </cell>
          <cell r="AF137">
            <v>6</v>
          </cell>
          <cell r="AG137">
            <v>0.5</v>
          </cell>
          <cell r="AH137">
            <v>0.5</v>
          </cell>
          <cell r="AI137">
            <v>0.5</v>
          </cell>
          <cell r="AJ137">
            <v>0.5</v>
          </cell>
          <cell r="AK137">
            <v>0.5</v>
          </cell>
          <cell r="AL137">
            <v>0.5</v>
          </cell>
          <cell r="AM137">
            <v>0.5</v>
          </cell>
          <cell r="AN137">
            <v>0.5</v>
          </cell>
          <cell r="AO137">
            <v>0.5</v>
          </cell>
          <cell r="AP137">
            <v>0.5</v>
          </cell>
          <cell r="AQ137">
            <v>0.5</v>
          </cell>
          <cell r="AR137">
            <v>0.5</v>
          </cell>
          <cell r="AS137">
            <v>6</v>
          </cell>
          <cell r="AT137">
            <v>-5</v>
          </cell>
          <cell r="AU137">
            <v>5</v>
          </cell>
          <cell r="AV137">
            <v>0</v>
          </cell>
          <cell r="AW137">
            <v>1.5</v>
          </cell>
          <cell r="AX137">
            <v>1.5</v>
          </cell>
          <cell r="AY137">
            <v>1.5</v>
          </cell>
          <cell r="AZ137">
            <v>1.5</v>
          </cell>
          <cell r="BA137">
            <v>1.5</v>
          </cell>
          <cell r="BB137">
            <v>1.5</v>
          </cell>
          <cell r="BC137">
            <v>1.5</v>
          </cell>
          <cell r="BD137">
            <v>1.5</v>
          </cell>
        </row>
        <row r="138">
          <cell r="O138" t="str">
            <v>Cost of goods sold</v>
          </cell>
          <cell r="Q138" t="str">
            <v>A$m</v>
          </cell>
          <cell r="R138">
            <v>-540</v>
          </cell>
          <cell r="S138">
            <v>-585</v>
          </cell>
          <cell r="T138">
            <v>-44.5</v>
          </cell>
          <cell r="U138">
            <v>-44.5</v>
          </cell>
          <cell r="V138">
            <v>-44.5</v>
          </cell>
          <cell r="W138">
            <v>-44.5</v>
          </cell>
          <cell r="X138">
            <v>-44.5</v>
          </cell>
          <cell r="Y138">
            <v>-44.5</v>
          </cell>
          <cell r="Z138">
            <v>-44.5</v>
          </cell>
          <cell r="AA138">
            <v>-44.5</v>
          </cell>
          <cell r="AB138">
            <v>-44.5</v>
          </cell>
          <cell r="AC138">
            <v>-44.5</v>
          </cell>
          <cell r="AD138">
            <v>-44.5</v>
          </cell>
          <cell r="AE138">
            <v>-44.5</v>
          </cell>
          <cell r="AF138">
            <v>-533.99999999999989</v>
          </cell>
          <cell r="AG138">
            <v>-44.5</v>
          </cell>
          <cell r="AH138">
            <v>-44.5</v>
          </cell>
          <cell r="AI138">
            <v>-44.5</v>
          </cell>
          <cell r="AJ138">
            <v>-44.5</v>
          </cell>
          <cell r="AK138">
            <v>-44.5</v>
          </cell>
          <cell r="AL138">
            <v>-44.5</v>
          </cell>
          <cell r="AM138">
            <v>-44.5</v>
          </cell>
          <cell r="AN138">
            <v>-44.5</v>
          </cell>
          <cell r="AO138">
            <v>-44.5</v>
          </cell>
          <cell r="AP138">
            <v>-44.5</v>
          </cell>
          <cell r="AQ138">
            <v>-44.5</v>
          </cell>
          <cell r="AR138">
            <v>-44.5</v>
          </cell>
          <cell r="AS138">
            <v>-533.99999999999989</v>
          </cell>
          <cell r="AT138">
            <v>-540</v>
          </cell>
          <cell r="AU138">
            <v>-510</v>
          </cell>
          <cell r="AV138">
            <v>-525</v>
          </cell>
          <cell r="AW138">
            <v>-133.5</v>
          </cell>
          <cell r="AX138">
            <v>-133.5</v>
          </cell>
          <cell r="AY138">
            <v>-133.5</v>
          </cell>
          <cell r="AZ138">
            <v>-133.5</v>
          </cell>
          <cell r="BA138">
            <v>-133.5</v>
          </cell>
          <cell r="BB138">
            <v>-133.5</v>
          </cell>
          <cell r="BC138">
            <v>-133.5</v>
          </cell>
          <cell r="BD138">
            <v>-133.5</v>
          </cell>
        </row>
        <row r="140">
          <cell r="O140" t="str">
            <v>Operational EBIT</v>
          </cell>
          <cell r="Q140" t="str">
            <v>A$m</v>
          </cell>
          <cell r="R140">
            <v>161</v>
          </cell>
          <cell r="S140">
            <v>204</v>
          </cell>
          <cell r="T140">
            <v>10.200000000000003</v>
          </cell>
          <cell r="U140">
            <v>10.200000000000003</v>
          </cell>
          <cell r="V140">
            <v>10.200000000000003</v>
          </cell>
          <cell r="W140">
            <v>10.200000000000003</v>
          </cell>
          <cell r="X140">
            <v>10.200000000000003</v>
          </cell>
          <cell r="Y140">
            <v>10.200000000000003</v>
          </cell>
          <cell r="Z140">
            <v>10.200000000000003</v>
          </cell>
          <cell r="AA140">
            <v>10.200000000000003</v>
          </cell>
          <cell r="AB140">
            <v>10.200000000000003</v>
          </cell>
          <cell r="AC140">
            <v>10.200000000000003</v>
          </cell>
          <cell r="AD140">
            <v>10.200000000000003</v>
          </cell>
          <cell r="AE140">
            <v>10.200000000000003</v>
          </cell>
          <cell r="AF140">
            <v>122.40000000000009</v>
          </cell>
          <cell r="AG140">
            <v>10.200000000000003</v>
          </cell>
          <cell r="AH140">
            <v>10.200000000000003</v>
          </cell>
          <cell r="AI140">
            <v>10.200000000000003</v>
          </cell>
          <cell r="AJ140">
            <v>10.200000000000003</v>
          </cell>
          <cell r="AK140">
            <v>10.200000000000003</v>
          </cell>
          <cell r="AL140">
            <v>10.200000000000003</v>
          </cell>
          <cell r="AM140">
            <v>10.200000000000003</v>
          </cell>
          <cell r="AN140">
            <v>10.200000000000003</v>
          </cell>
          <cell r="AO140">
            <v>10.200000000000003</v>
          </cell>
          <cell r="AP140">
            <v>10.200000000000003</v>
          </cell>
          <cell r="AQ140">
            <v>10.200000000000003</v>
          </cell>
          <cell r="AR140">
            <v>10.200000000000003</v>
          </cell>
          <cell r="AS140">
            <v>122.40000000000009</v>
          </cell>
          <cell r="AT140">
            <v>122.04060876368249</v>
          </cell>
          <cell r="AU140">
            <v>107.15746090994628</v>
          </cell>
          <cell r="AV140">
            <v>92.15746090994628</v>
          </cell>
          <cell r="AW140">
            <v>30.600000000000009</v>
          </cell>
          <cell r="AX140">
            <v>30.600000000000009</v>
          </cell>
          <cell r="AY140">
            <v>30.600000000000009</v>
          </cell>
          <cell r="AZ140">
            <v>30.600000000000009</v>
          </cell>
          <cell r="BA140">
            <v>30.600000000000009</v>
          </cell>
          <cell r="BB140">
            <v>30.600000000000009</v>
          </cell>
          <cell r="BC140">
            <v>30.600000000000009</v>
          </cell>
          <cell r="BD140">
            <v>30.600000000000009</v>
          </cell>
        </row>
        <row r="151">
          <cell r="O151" t="str">
            <v>Corporate P&amp;L Activities</v>
          </cell>
        </row>
        <row r="153">
          <cell r="O153" t="str">
            <v>Hedging</v>
          </cell>
        </row>
        <row r="154">
          <cell r="O154" t="str">
            <v>Iluka hedge and FX revaluation</v>
          </cell>
          <cell r="Q154" t="str">
            <v>A$m</v>
          </cell>
          <cell r="R154">
            <v>40</v>
          </cell>
          <cell r="S154">
            <v>40</v>
          </cell>
          <cell r="T154">
            <v>3</v>
          </cell>
          <cell r="U154">
            <v>3</v>
          </cell>
          <cell r="V154">
            <v>3</v>
          </cell>
          <cell r="W154">
            <v>3</v>
          </cell>
          <cell r="X154">
            <v>3</v>
          </cell>
          <cell r="Y154">
            <v>3</v>
          </cell>
          <cell r="Z154">
            <v>3</v>
          </cell>
          <cell r="AA154">
            <v>3</v>
          </cell>
          <cell r="AB154">
            <v>3</v>
          </cell>
          <cell r="AC154">
            <v>3</v>
          </cell>
          <cell r="AD154">
            <v>3</v>
          </cell>
          <cell r="AE154">
            <v>3</v>
          </cell>
          <cell r="AF154">
            <v>36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3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>
            <v>3</v>
          </cell>
          <cell r="AQ154">
            <v>3</v>
          </cell>
          <cell r="AR154">
            <v>3</v>
          </cell>
          <cell r="AS154">
            <v>36</v>
          </cell>
          <cell r="AT154">
            <v>30</v>
          </cell>
          <cell r="AU154">
            <v>30</v>
          </cell>
          <cell r="AV154">
            <v>30</v>
          </cell>
          <cell r="AW154">
            <v>9</v>
          </cell>
          <cell r="AX154">
            <v>9</v>
          </cell>
          <cell r="AY154">
            <v>9</v>
          </cell>
          <cell r="AZ154">
            <v>9</v>
          </cell>
          <cell r="BA154">
            <v>9</v>
          </cell>
          <cell r="BB154">
            <v>9</v>
          </cell>
          <cell r="BC154">
            <v>9</v>
          </cell>
          <cell r="BD154">
            <v>9</v>
          </cell>
        </row>
        <row r="155">
          <cell r="O155" t="str">
            <v>CRL hedge and FX revaluation</v>
          </cell>
          <cell r="Q155" t="str">
            <v>A$m</v>
          </cell>
          <cell r="R155">
            <v>10</v>
          </cell>
          <cell r="S155">
            <v>10</v>
          </cell>
          <cell r="T155">
            <v>0.5</v>
          </cell>
          <cell r="U155">
            <v>0.5</v>
          </cell>
          <cell r="V155">
            <v>0.5</v>
          </cell>
          <cell r="W155">
            <v>0.5</v>
          </cell>
          <cell r="X155">
            <v>0.5</v>
          </cell>
          <cell r="Y155">
            <v>0.5</v>
          </cell>
          <cell r="Z155">
            <v>0.5</v>
          </cell>
          <cell r="AA155">
            <v>0.5</v>
          </cell>
          <cell r="AB155">
            <v>0.5</v>
          </cell>
          <cell r="AC155">
            <v>0.5</v>
          </cell>
          <cell r="AD155">
            <v>0.5</v>
          </cell>
          <cell r="AE155">
            <v>0.5</v>
          </cell>
          <cell r="AF155">
            <v>6</v>
          </cell>
          <cell r="AG155">
            <v>0.5</v>
          </cell>
          <cell r="AH155">
            <v>0.5</v>
          </cell>
          <cell r="AI155">
            <v>0.5</v>
          </cell>
          <cell r="AJ155">
            <v>0.5</v>
          </cell>
          <cell r="AK155">
            <v>0.5</v>
          </cell>
          <cell r="AL155">
            <v>0.5</v>
          </cell>
          <cell r="AM155">
            <v>0.5</v>
          </cell>
          <cell r="AN155">
            <v>0.5</v>
          </cell>
          <cell r="AO155">
            <v>0.5</v>
          </cell>
          <cell r="AP155">
            <v>0.5</v>
          </cell>
          <cell r="AQ155">
            <v>0.5</v>
          </cell>
          <cell r="AR155">
            <v>0.5</v>
          </cell>
          <cell r="AS155">
            <v>6</v>
          </cell>
          <cell r="AT155">
            <v>6</v>
          </cell>
          <cell r="AU155">
            <v>6</v>
          </cell>
          <cell r="AV155">
            <v>6</v>
          </cell>
          <cell r="AW155">
            <v>1.5</v>
          </cell>
          <cell r="AX155">
            <v>1.5</v>
          </cell>
          <cell r="AY155">
            <v>1.5</v>
          </cell>
          <cell r="AZ155">
            <v>1.5</v>
          </cell>
          <cell r="BA155">
            <v>1.5</v>
          </cell>
          <cell r="BB155">
            <v>1.5</v>
          </cell>
          <cell r="BC155">
            <v>1.5</v>
          </cell>
          <cell r="BD155">
            <v>1.5</v>
          </cell>
        </row>
        <row r="156">
          <cell r="O156" t="str">
            <v>RBS close out</v>
          </cell>
          <cell r="Q156" t="str">
            <v>A$m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</row>
        <row r="157">
          <cell r="Q157" t="str">
            <v>A$m</v>
          </cell>
          <cell r="R157">
            <v>50</v>
          </cell>
          <cell r="S157">
            <v>50</v>
          </cell>
          <cell r="T157">
            <v>3.5</v>
          </cell>
          <cell r="U157">
            <v>3.5</v>
          </cell>
          <cell r="V157">
            <v>3.5</v>
          </cell>
          <cell r="W157">
            <v>3.5</v>
          </cell>
          <cell r="X157">
            <v>3.5</v>
          </cell>
          <cell r="Y157">
            <v>3.5</v>
          </cell>
          <cell r="Z157">
            <v>3.5</v>
          </cell>
          <cell r="AA157">
            <v>3.5</v>
          </cell>
          <cell r="AB157">
            <v>3.5</v>
          </cell>
          <cell r="AC157">
            <v>3.5</v>
          </cell>
          <cell r="AD157">
            <v>3.5</v>
          </cell>
          <cell r="AE157">
            <v>3.5</v>
          </cell>
          <cell r="AF157">
            <v>42</v>
          </cell>
          <cell r="AG157">
            <v>3.5</v>
          </cell>
          <cell r="AH157">
            <v>3.5</v>
          </cell>
          <cell r="AI157">
            <v>3.5</v>
          </cell>
          <cell r="AJ157">
            <v>3.5</v>
          </cell>
          <cell r="AK157">
            <v>3.5</v>
          </cell>
          <cell r="AL157">
            <v>3.5</v>
          </cell>
          <cell r="AM157">
            <v>3.5</v>
          </cell>
          <cell r="AN157">
            <v>3.5</v>
          </cell>
          <cell r="AO157">
            <v>3.5</v>
          </cell>
          <cell r="AP157">
            <v>3.5</v>
          </cell>
          <cell r="AQ157">
            <v>3.5</v>
          </cell>
          <cell r="AR157">
            <v>3.5</v>
          </cell>
          <cell r="AS157">
            <v>42</v>
          </cell>
          <cell r="AT157">
            <v>36</v>
          </cell>
          <cell r="AU157">
            <v>36</v>
          </cell>
          <cell r="AV157">
            <v>36</v>
          </cell>
          <cell r="AW157">
            <v>10.5</v>
          </cell>
          <cell r="AX157">
            <v>10.5</v>
          </cell>
          <cell r="AY157">
            <v>10.5</v>
          </cell>
          <cell r="AZ157">
            <v>10.5</v>
          </cell>
          <cell r="BA157">
            <v>10.5</v>
          </cell>
          <cell r="BB157">
            <v>10.5</v>
          </cell>
          <cell r="BC157">
            <v>10.5</v>
          </cell>
          <cell r="BD157">
            <v>10.5</v>
          </cell>
        </row>
        <row r="158">
          <cell r="O158" t="str">
            <v>Corporate head office costs</v>
          </cell>
        </row>
        <row r="159">
          <cell r="O159" t="str">
            <v>Exploration</v>
          </cell>
          <cell r="Q159" t="str">
            <v>A$m</v>
          </cell>
          <cell r="R159">
            <v>-9</v>
          </cell>
          <cell r="S159">
            <v>-9</v>
          </cell>
          <cell r="T159">
            <v>-0.8</v>
          </cell>
          <cell r="U159">
            <v>-0.8</v>
          </cell>
          <cell r="V159">
            <v>-0.8</v>
          </cell>
          <cell r="W159">
            <v>-0.8</v>
          </cell>
          <cell r="X159">
            <v>-0.8</v>
          </cell>
          <cell r="Y159">
            <v>-0.8</v>
          </cell>
          <cell r="Z159">
            <v>-0.8</v>
          </cell>
          <cell r="AA159">
            <v>-0.8</v>
          </cell>
          <cell r="AB159">
            <v>-0.8</v>
          </cell>
          <cell r="AC159">
            <v>-0.8</v>
          </cell>
          <cell r="AD159">
            <v>-0.8</v>
          </cell>
          <cell r="AE159">
            <v>-0.8</v>
          </cell>
          <cell r="AF159">
            <v>-9.6</v>
          </cell>
          <cell r="AG159">
            <v>-0.8</v>
          </cell>
          <cell r="AH159">
            <v>-0.8</v>
          </cell>
          <cell r="AI159">
            <v>-0.8</v>
          </cell>
          <cell r="AJ159">
            <v>-0.8</v>
          </cell>
          <cell r="AK159">
            <v>-0.8</v>
          </cell>
          <cell r="AL159">
            <v>-0.8</v>
          </cell>
          <cell r="AM159">
            <v>-0.8</v>
          </cell>
          <cell r="AN159">
            <v>-0.8</v>
          </cell>
          <cell r="AO159">
            <v>-0.8</v>
          </cell>
          <cell r="AP159">
            <v>-0.8</v>
          </cell>
          <cell r="AQ159">
            <v>-0.8</v>
          </cell>
          <cell r="AR159">
            <v>-0.8</v>
          </cell>
          <cell r="AS159">
            <v>-9.6</v>
          </cell>
          <cell r="AT159">
            <v>-9</v>
          </cell>
          <cell r="AU159">
            <v>-9</v>
          </cell>
          <cell r="AV159">
            <v>-9</v>
          </cell>
          <cell r="AW159">
            <v>-2.4000000000000004</v>
          </cell>
          <cell r="AX159">
            <v>-2.4000000000000004</v>
          </cell>
          <cell r="AY159">
            <v>-2.4000000000000004</v>
          </cell>
          <cell r="AZ159">
            <v>-2.4000000000000004</v>
          </cell>
          <cell r="BA159">
            <v>-2.4000000000000004</v>
          </cell>
          <cell r="BB159">
            <v>-2.4000000000000004</v>
          </cell>
          <cell r="BC159">
            <v>-2.4000000000000004</v>
          </cell>
          <cell r="BD159">
            <v>-2.4000000000000004</v>
          </cell>
        </row>
        <row r="160">
          <cell r="O160" t="str">
            <v>R&amp;D</v>
          </cell>
          <cell r="Q160" t="str">
            <v>A$m</v>
          </cell>
          <cell r="R160">
            <v>-8</v>
          </cell>
          <cell r="S160">
            <v>-8</v>
          </cell>
          <cell r="T160">
            <v>-0.7</v>
          </cell>
          <cell r="U160">
            <v>-0.7</v>
          </cell>
          <cell r="V160">
            <v>-0.7</v>
          </cell>
          <cell r="W160">
            <v>-0.7</v>
          </cell>
          <cell r="X160">
            <v>-0.7</v>
          </cell>
          <cell r="Y160">
            <v>-0.7</v>
          </cell>
          <cell r="Z160">
            <v>-0.7</v>
          </cell>
          <cell r="AA160">
            <v>-0.7</v>
          </cell>
          <cell r="AB160">
            <v>-0.7</v>
          </cell>
          <cell r="AC160">
            <v>-0.7</v>
          </cell>
          <cell r="AD160">
            <v>-0.7</v>
          </cell>
          <cell r="AE160">
            <v>-0.7</v>
          </cell>
          <cell r="AF160">
            <v>-8.4</v>
          </cell>
          <cell r="AG160">
            <v>-0.7</v>
          </cell>
          <cell r="AH160">
            <v>-0.7</v>
          </cell>
          <cell r="AI160">
            <v>-0.7</v>
          </cell>
          <cell r="AJ160">
            <v>-0.7</v>
          </cell>
          <cell r="AK160">
            <v>-0.7</v>
          </cell>
          <cell r="AL160">
            <v>-0.7</v>
          </cell>
          <cell r="AM160">
            <v>-0.7</v>
          </cell>
          <cell r="AN160">
            <v>-0.7</v>
          </cell>
          <cell r="AO160">
            <v>-0.7</v>
          </cell>
          <cell r="AP160">
            <v>-0.7</v>
          </cell>
          <cell r="AQ160">
            <v>-0.7</v>
          </cell>
          <cell r="AR160">
            <v>-0.7</v>
          </cell>
          <cell r="AS160">
            <v>-8.4</v>
          </cell>
          <cell r="AT160">
            <v>-8</v>
          </cell>
          <cell r="AU160">
            <v>-8</v>
          </cell>
          <cell r="AV160">
            <v>-8</v>
          </cell>
          <cell r="AW160">
            <v>-2.0999999999999996</v>
          </cell>
          <cell r="AX160">
            <v>-2.0999999999999996</v>
          </cell>
          <cell r="AY160">
            <v>-2.0999999999999996</v>
          </cell>
          <cell r="AZ160">
            <v>-2.0999999999999996</v>
          </cell>
          <cell r="BA160">
            <v>-2.0999999999999996</v>
          </cell>
          <cell r="BB160">
            <v>-2.0999999999999996</v>
          </cell>
          <cell r="BC160">
            <v>-2.0999999999999996</v>
          </cell>
          <cell r="BD160">
            <v>-2.0999999999999996</v>
          </cell>
        </row>
        <row r="161">
          <cell r="O161" t="str">
            <v>Managing Director</v>
          </cell>
          <cell r="Q161" t="str">
            <v>A$m</v>
          </cell>
          <cell r="R161">
            <v>-8</v>
          </cell>
          <cell r="S161">
            <v>-8</v>
          </cell>
          <cell r="T161">
            <v>-0.7</v>
          </cell>
          <cell r="U161">
            <v>-0.7</v>
          </cell>
          <cell r="V161">
            <v>-0.7</v>
          </cell>
          <cell r="W161">
            <v>-0.7</v>
          </cell>
          <cell r="X161">
            <v>-0.7</v>
          </cell>
          <cell r="Y161">
            <v>-0.7</v>
          </cell>
          <cell r="Z161">
            <v>-0.7</v>
          </cell>
          <cell r="AA161">
            <v>-0.7</v>
          </cell>
          <cell r="AB161">
            <v>-0.7</v>
          </cell>
          <cell r="AC161">
            <v>-0.7</v>
          </cell>
          <cell r="AD161">
            <v>-0.7</v>
          </cell>
          <cell r="AE161">
            <v>-0.7</v>
          </cell>
          <cell r="AF161">
            <v>-8.4</v>
          </cell>
          <cell r="AG161">
            <v>-0.7</v>
          </cell>
          <cell r="AH161">
            <v>-0.7</v>
          </cell>
          <cell r="AI161">
            <v>-0.7</v>
          </cell>
          <cell r="AJ161">
            <v>-0.7</v>
          </cell>
          <cell r="AK161">
            <v>-0.7</v>
          </cell>
          <cell r="AL161">
            <v>-0.7</v>
          </cell>
          <cell r="AM161">
            <v>-0.7</v>
          </cell>
          <cell r="AN161">
            <v>-0.7</v>
          </cell>
          <cell r="AO161">
            <v>-0.7</v>
          </cell>
          <cell r="AP161">
            <v>-0.7</v>
          </cell>
          <cell r="AQ161">
            <v>-0.7</v>
          </cell>
          <cell r="AR161">
            <v>-0.7</v>
          </cell>
          <cell r="AS161">
            <v>-8.4</v>
          </cell>
          <cell r="AT161">
            <v>-8</v>
          </cell>
          <cell r="AU161">
            <v>-8</v>
          </cell>
          <cell r="AV161">
            <v>-8</v>
          </cell>
          <cell r="AW161">
            <v>-2.0999999999999996</v>
          </cell>
          <cell r="AX161">
            <v>-2.0999999999999996</v>
          </cell>
          <cell r="AY161">
            <v>-2.0999999999999996</v>
          </cell>
          <cell r="AZ161">
            <v>-2.0999999999999996</v>
          </cell>
          <cell r="BA161">
            <v>-2.0999999999999996</v>
          </cell>
          <cell r="BB161">
            <v>-2.0999999999999996</v>
          </cell>
          <cell r="BC161">
            <v>-2.0999999999999996</v>
          </cell>
          <cell r="BD161">
            <v>-2.0999999999999996</v>
          </cell>
        </row>
        <row r="162">
          <cell r="O162" t="str">
            <v>Bonus payments</v>
          </cell>
          <cell r="Q162" t="str">
            <v>A$m</v>
          </cell>
          <cell r="R162">
            <v>-2.4</v>
          </cell>
          <cell r="S162">
            <v>-2.4</v>
          </cell>
          <cell r="T162">
            <v>-0.2</v>
          </cell>
          <cell r="U162">
            <v>-0.2</v>
          </cell>
          <cell r="V162">
            <v>-0.2</v>
          </cell>
          <cell r="W162">
            <v>-0.2</v>
          </cell>
          <cell r="X162">
            <v>-0.2</v>
          </cell>
          <cell r="Y162">
            <v>-0.2</v>
          </cell>
          <cell r="Z162">
            <v>-0.2</v>
          </cell>
          <cell r="AA162">
            <v>-0.2</v>
          </cell>
          <cell r="AB162">
            <v>-0.2</v>
          </cell>
          <cell r="AC162">
            <v>-0.2</v>
          </cell>
          <cell r="AD162">
            <v>-0.2</v>
          </cell>
          <cell r="AE162">
            <v>-0.2</v>
          </cell>
          <cell r="AF162">
            <v>-2.4</v>
          </cell>
          <cell r="AG162">
            <v>-0.2</v>
          </cell>
          <cell r="AH162">
            <v>-0.2</v>
          </cell>
          <cell r="AI162">
            <v>-0.2</v>
          </cell>
          <cell r="AJ162">
            <v>-0.2</v>
          </cell>
          <cell r="AK162">
            <v>-0.2</v>
          </cell>
          <cell r="AL162">
            <v>-0.2</v>
          </cell>
          <cell r="AM162">
            <v>-0.2</v>
          </cell>
          <cell r="AN162">
            <v>-0.2</v>
          </cell>
          <cell r="AO162">
            <v>-0.2</v>
          </cell>
          <cell r="AP162">
            <v>-0.2</v>
          </cell>
          <cell r="AQ162">
            <v>-0.2</v>
          </cell>
          <cell r="AR162">
            <v>-0.2</v>
          </cell>
          <cell r="AS162">
            <v>-2.4</v>
          </cell>
          <cell r="AT162">
            <v>-2.4</v>
          </cell>
          <cell r="AU162">
            <v>-2.4</v>
          </cell>
          <cell r="AV162">
            <v>-2.4</v>
          </cell>
          <cell r="AW162">
            <v>-0.60000000000000009</v>
          </cell>
          <cell r="AX162">
            <v>-0.60000000000000009</v>
          </cell>
          <cell r="AY162">
            <v>-0.60000000000000009</v>
          </cell>
          <cell r="AZ162">
            <v>-0.60000000000000009</v>
          </cell>
          <cell r="BA162">
            <v>-0.60000000000000009</v>
          </cell>
          <cell r="BB162">
            <v>-0.60000000000000009</v>
          </cell>
          <cell r="BC162">
            <v>-0.60000000000000009</v>
          </cell>
          <cell r="BD162">
            <v>-0.60000000000000009</v>
          </cell>
        </row>
        <row r="163">
          <cell r="O163" t="str">
            <v>EGM Finance</v>
          </cell>
          <cell r="Q163" t="str">
            <v>A$m</v>
          </cell>
          <cell r="R163">
            <v>-15.3</v>
          </cell>
          <cell r="S163">
            <v>-15.3</v>
          </cell>
          <cell r="T163">
            <v>-1.3</v>
          </cell>
          <cell r="U163">
            <v>-1.3</v>
          </cell>
          <cell r="V163">
            <v>-1.3</v>
          </cell>
          <cell r="W163">
            <v>-1.3</v>
          </cell>
          <cell r="X163">
            <v>-1.3</v>
          </cell>
          <cell r="Y163">
            <v>-1.3</v>
          </cell>
          <cell r="Z163">
            <v>-1.3</v>
          </cell>
          <cell r="AA163">
            <v>-1.3</v>
          </cell>
          <cell r="AB163">
            <v>-1.3</v>
          </cell>
          <cell r="AC163">
            <v>-1.3</v>
          </cell>
          <cell r="AD163">
            <v>-1.3</v>
          </cell>
          <cell r="AE163">
            <v>-1.3</v>
          </cell>
          <cell r="AF163">
            <v>-15.600000000000003</v>
          </cell>
          <cell r="AG163">
            <v>-1.3</v>
          </cell>
          <cell r="AH163">
            <v>-1.3</v>
          </cell>
          <cell r="AI163">
            <v>-1.3</v>
          </cell>
          <cell r="AJ163">
            <v>-1.3</v>
          </cell>
          <cell r="AK163">
            <v>-1.3</v>
          </cell>
          <cell r="AL163">
            <v>-1.3</v>
          </cell>
          <cell r="AM163">
            <v>-1.3</v>
          </cell>
          <cell r="AN163">
            <v>-1.3</v>
          </cell>
          <cell r="AO163">
            <v>-1.3</v>
          </cell>
          <cell r="AP163">
            <v>-1.3</v>
          </cell>
          <cell r="AQ163">
            <v>-1.3</v>
          </cell>
          <cell r="AR163">
            <v>-1.3</v>
          </cell>
          <cell r="AS163">
            <v>-15.600000000000003</v>
          </cell>
          <cell r="AT163">
            <v>-15.3</v>
          </cell>
          <cell r="AU163">
            <v>-15.3</v>
          </cell>
          <cell r="AV163">
            <v>-15.3</v>
          </cell>
          <cell r="AW163">
            <v>-3.9000000000000004</v>
          </cell>
          <cell r="AX163">
            <v>-3.9000000000000004</v>
          </cell>
          <cell r="AY163">
            <v>-3.9000000000000004</v>
          </cell>
          <cell r="AZ163">
            <v>-3.9000000000000004</v>
          </cell>
          <cell r="BA163">
            <v>-3.9000000000000004</v>
          </cell>
          <cell r="BB163">
            <v>-3.9000000000000004</v>
          </cell>
          <cell r="BC163">
            <v>-3.9000000000000004</v>
          </cell>
          <cell r="BD163">
            <v>-3.9000000000000004</v>
          </cell>
        </row>
        <row r="164">
          <cell r="O164" t="str">
            <v>EGM Marketing</v>
          </cell>
          <cell r="Q164" t="str">
            <v>A$m</v>
          </cell>
          <cell r="R164">
            <v>-6.2</v>
          </cell>
          <cell r="S164">
            <v>-6.2</v>
          </cell>
          <cell r="T164">
            <v>-0.5</v>
          </cell>
          <cell r="U164">
            <v>-0.5</v>
          </cell>
          <cell r="V164">
            <v>-0.5</v>
          </cell>
          <cell r="W164">
            <v>-0.5</v>
          </cell>
          <cell r="X164">
            <v>-0.5</v>
          </cell>
          <cell r="Y164">
            <v>-0.5</v>
          </cell>
          <cell r="Z164">
            <v>-0.5</v>
          </cell>
          <cell r="AA164">
            <v>-0.5</v>
          </cell>
          <cell r="AB164">
            <v>-0.5</v>
          </cell>
          <cell r="AC164">
            <v>-0.5</v>
          </cell>
          <cell r="AD164">
            <v>-0.5</v>
          </cell>
          <cell r="AE164">
            <v>-0.5</v>
          </cell>
          <cell r="AF164">
            <v>-6</v>
          </cell>
          <cell r="AG164">
            <v>-0.5</v>
          </cell>
          <cell r="AH164">
            <v>-0.5</v>
          </cell>
          <cell r="AI164">
            <v>-0.5</v>
          </cell>
          <cell r="AJ164">
            <v>-0.5</v>
          </cell>
          <cell r="AK164">
            <v>-0.5</v>
          </cell>
          <cell r="AL164">
            <v>-0.5</v>
          </cell>
          <cell r="AM164">
            <v>-0.5</v>
          </cell>
          <cell r="AN164">
            <v>-0.5</v>
          </cell>
          <cell r="AO164">
            <v>-0.5</v>
          </cell>
          <cell r="AP164">
            <v>-0.5</v>
          </cell>
          <cell r="AQ164">
            <v>-0.5</v>
          </cell>
          <cell r="AR164">
            <v>-0.5</v>
          </cell>
          <cell r="AS164">
            <v>-6</v>
          </cell>
          <cell r="AT164">
            <v>-6.2</v>
          </cell>
          <cell r="AU164">
            <v>-6.2</v>
          </cell>
          <cell r="AV164">
            <v>-6.2</v>
          </cell>
          <cell r="AW164">
            <v>-1.5</v>
          </cell>
          <cell r="AX164">
            <v>-1.5</v>
          </cell>
          <cell r="AY164">
            <v>-1.5</v>
          </cell>
          <cell r="AZ164">
            <v>-1.5</v>
          </cell>
          <cell r="BA164">
            <v>-1.5</v>
          </cell>
          <cell r="BB164">
            <v>-1.5</v>
          </cell>
          <cell r="BC164">
            <v>-1.5</v>
          </cell>
          <cell r="BD164">
            <v>-1.5</v>
          </cell>
        </row>
        <row r="165">
          <cell r="O165" t="str">
            <v>EGM Technical Services</v>
          </cell>
          <cell r="Q165" t="str">
            <v>A$m</v>
          </cell>
          <cell r="R165">
            <v>-15.3</v>
          </cell>
          <cell r="S165">
            <v>-15.3</v>
          </cell>
          <cell r="T165">
            <v>-1.3</v>
          </cell>
          <cell r="U165">
            <v>-1.3</v>
          </cell>
          <cell r="V165">
            <v>-1.3</v>
          </cell>
          <cell r="W165">
            <v>-1.3</v>
          </cell>
          <cell r="X165">
            <v>-1.3</v>
          </cell>
          <cell r="Y165">
            <v>-1.3</v>
          </cell>
          <cell r="Z165">
            <v>-1.3</v>
          </cell>
          <cell r="AA165">
            <v>-1.3</v>
          </cell>
          <cell r="AB165">
            <v>-1.3</v>
          </cell>
          <cell r="AC165">
            <v>-1.3</v>
          </cell>
          <cell r="AD165">
            <v>-1.3</v>
          </cell>
          <cell r="AE165">
            <v>-1.3</v>
          </cell>
          <cell r="AF165">
            <v>-15.600000000000003</v>
          </cell>
          <cell r="AG165">
            <v>-1.3</v>
          </cell>
          <cell r="AH165">
            <v>-1.3</v>
          </cell>
          <cell r="AI165">
            <v>-1.3</v>
          </cell>
          <cell r="AJ165">
            <v>-1.3</v>
          </cell>
          <cell r="AK165">
            <v>-1.3</v>
          </cell>
          <cell r="AL165">
            <v>-1.3</v>
          </cell>
          <cell r="AM165">
            <v>-1.3</v>
          </cell>
          <cell r="AN165">
            <v>-1.3</v>
          </cell>
          <cell r="AO165">
            <v>-1.3</v>
          </cell>
          <cell r="AP165">
            <v>-1.3</v>
          </cell>
          <cell r="AQ165">
            <v>-1.3</v>
          </cell>
          <cell r="AR165">
            <v>-1.3</v>
          </cell>
          <cell r="AS165">
            <v>-15.600000000000003</v>
          </cell>
          <cell r="AT165">
            <v>-15.3</v>
          </cell>
          <cell r="AU165">
            <v>-15.3</v>
          </cell>
          <cell r="AV165">
            <v>-15.3</v>
          </cell>
          <cell r="AW165">
            <v>-3.9000000000000004</v>
          </cell>
          <cell r="AX165">
            <v>-3.9000000000000004</v>
          </cell>
          <cell r="AY165">
            <v>-3.9000000000000004</v>
          </cell>
          <cell r="AZ165">
            <v>-3.9000000000000004</v>
          </cell>
          <cell r="BA165">
            <v>-3.9000000000000004</v>
          </cell>
          <cell r="BB165">
            <v>-3.9000000000000004</v>
          </cell>
          <cell r="BC165">
            <v>-3.9000000000000004</v>
          </cell>
          <cell r="BD165">
            <v>-3.9000000000000004</v>
          </cell>
        </row>
        <row r="166">
          <cell r="O166" t="str">
            <v>EGM Australian Operations</v>
          </cell>
          <cell r="Q166" t="str">
            <v>A$m</v>
          </cell>
          <cell r="R166">
            <v>-10.8</v>
          </cell>
          <cell r="S166">
            <v>-10.8</v>
          </cell>
          <cell r="T166">
            <v>-0.9</v>
          </cell>
          <cell r="U166">
            <v>-0.9</v>
          </cell>
          <cell r="V166">
            <v>-0.9</v>
          </cell>
          <cell r="W166">
            <v>-0.9</v>
          </cell>
          <cell r="X166">
            <v>-0.9</v>
          </cell>
          <cell r="Y166">
            <v>-0.9</v>
          </cell>
          <cell r="Z166">
            <v>-0.9</v>
          </cell>
          <cell r="AA166">
            <v>-0.9</v>
          </cell>
          <cell r="AB166">
            <v>-0.9</v>
          </cell>
          <cell r="AC166">
            <v>-0.9</v>
          </cell>
          <cell r="AD166">
            <v>-0.9</v>
          </cell>
          <cell r="AE166">
            <v>-0.9</v>
          </cell>
          <cell r="AF166">
            <v>-10.800000000000002</v>
          </cell>
          <cell r="AG166">
            <v>-0.9</v>
          </cell>
          <cell r="AH166">
            <v>-0.9</v>
          </cell>
          <cell r="AI166">
            <v>-0.9</v>
          </cell>
          <cell r="AJ166">
            <v>-0.9</v>
          </cell>
          <cell r="AK166">
            <v>-0.9</v>
          </cell>
          <cell r="AL166">
            <v>-0.9</v>
          </cell>
          <cell r="AM166">
            <v>-0.9</v>
          </cell>
          <cell r="AN166">
            <v>-0.9</v>
          </cell>
          <cell r="AO166">
            <v>-0.9</v>
          </cell>
          <cell r="AP166">
            <v>-0.9</v>
          </cell>
          <cell r="AQ166">
            <v>-0.9</v>
          </cell>
          <cell r="AR166">
            <v>-0.9</v>
          </cell>
          <cell r="AS166">
            <v>-10.800000000000002</v>
          </cell>
          <cell r="AT166">
            <v>-10.8</v>
          </cell>
          <cell r="AU166">
            <v>-10.8</v>
          </cell>
          <cell r="AV166">
            <v>-10.8</v>
          </cell>
          <cell r="AW166">
            <v>-2.7</v>
          </cell>
          <cell r="AX166">
            <v>-2.7</v>
          </cell>
          <cell r="AY166">
            <v>-2.7</v>
          </cell>
          <cell r="AZ166">
            <v>-2.7</v>
          </cell>
          <cell r="BA166">
            <v>-2.7</v>
          </cell>
          <cell r="BB166">
            <v>-2.7</v>
          </cell>
          <cell r="BC166">
            <v>-2.7</v>
          </cell>
          <cell r="BD166">
            <v>-2.7</v>
          </cell>
        </row>
        <row r="167">
          <cell r="O167" t="str">
            <v>EGM HR</v>
          </cell>
          <cell r="Q167" t="str">
            <v>A$m</v>
          </cell>
          <cell r="R167">
            <v>-6</v>
          </cell>
          <cell r="S167">
            <v>-6</v>
          </cell>
          <cell r="T167">
            <v>-0.5</v>
          </cell>
          <cell r="U167">
            <v>-0.5</v>
          </cell>
          <cell r="V167">
            <v>-0.5</v>
          </cell>
          <cell r="W167">
            <v>-0.5</v>
          </cell>
          <cell r="X167">
            <v>-0.5</v>
          </cell>
          <cell r="Y167">
            <v>-0.5</v>
          </cell>
          <cell r="Z167">
            <v>-0.5</v>
          </cell>
          <cell r="AA167">
            <v>-0.5</v>
          </cell>
          <cell r="AB167">
            <v>-0.5</v>
          </cell>
          <cell r="AC167">
            <v>-0.5</v>
          </cell>
          <cell r="AD167">
            <v>-0.5</v>
          </cell>
          <cell r="AE167">
            <v>-0.5</v>
          </cell>
          <cell r="AF167">
            <v>-6</v>
          </cell>
          <cell r="AG167">
            <v>-0.5</v>
          </cell>
          <cell r="AH167">
            <v>-0.5</v>
          </cell>
          <cell r="AI167">
            <v>-0.5</v>
          </cell>
          <cell r="AJ167">
            <v>-0.5</v>
          </cell>
          <cell r="AK167">
            <v>-0.5</v>
          </cell>
          <cell r="AL167">
            <v>-0.5</v>
          </cell>
          <cell r="AM167">
            <v>-0.5</v>
          </cell>
          <cell r="AN167">
            <v>-0.5</v>
          </cell>
          <cell r="AO167">
            <v>-0.5</v>
          </cell>
          <cell r="AP167">
            <v>-0.5</v>
          </cell>
          <cell r="AQ167">
            <v>-0.5</v>
          </cell>
          <cell r="AR167">
            <v>-0.5</v>
          </cell>
          <cell r="AS167">
            <v>-6</v>
          </cell>
          <cell r="AT167">
            <v>-6</v>
          </cell>
          <cell r="AU167">
            <v>-6</v>
          </cell>
          <cell r="AV167">
            <v>-6</v>
          </cell>
          <cell r="AW167">
            <v>-1.5</v>
          </cell>
          <cell r="AX167">
            <v>-1.5</v>
          </cell>
          <cell r="AY167">
            <v>-1.5</v>
          </cell>
          <cell r="AZ167">
            <v>-1.5</v>
          </cell>
          <cell r="BA167">
            <v>-1.5</v>
          </cell>
          <cell r="BB167">
            <v>-1.5</v>
          </cell>
          <cell r="BC167">
            <v>-1.5</v>
          </cell>
          <cell r="BD167">
            <v>-1.5</v>
          </cell>
        </row>
        <row r="168">
          <cell r="O168" t="str">
            <v>Redundancy / MnM</v>
          </cell>
          <cell r="Q168" t="str">
            <v>A$m</v>
          </cell>
          <cell r="R168">
            <v>-3</v>
          </cell>
          <cell r="S168">
            <v>-3</v>
          </cell>
          <cell r="T168">
            <v>-0.3</v>
          </cell>
          <cell r="U168">
            <v>-0.3</v>
          </cell>
          <cell r="V168">
            <v>-0.3</v>
          </cell>
          <cell r="W168">
            <v>-0.3</v>
          </cell>
          <cell r="X168">
            <v>-0.3</v>
          </cell>
          <cell r="Y168">
            <v>-0.3</v>
          </cell>
          <cell r="Z168">
            <v>-0.3</v>
          </cell>
          <cell r="AA168">
            <v>-0.3</v>
          </cell>
          <cell r="AB168">
            <v>-0.3</v>
          </cell>
          <cell r="AC168">
            <v>-0.3</v>
          </cell>
          <cell r="AD168">
            <v>-0.3</v>
          </cell>
          <cell r="AE168">
            <v>-0.3</v>
          </cell>
          <cell r="AF168">
            <v>-3.5999999999999992</v>
          </cell>
          <cell r="AG168">
            <v>-0.3</v>
          </cell>
          <cell r="AH168">
            <v>-0.3</v>
          </cell>
          <cell r="AI168">
            <v>-0.3</v>
          </cell>
          <cell r="AJ168">
            <v>-0.3</v>
          </cell>
          <cell r="AK168">
            <v>-0.3</v>
          </cell>
          <cell r="AL168">
            <v>-0.3</v>
          </cell>
          <cell r="AM168">
            <v>-0.3</v>
          </cell>
          <cell r="AN168">
            <v>-0.3</v>
          </cell>
          <cell r="AO168">
            <v>-0.3</v>
          </cell>
          <cell r="AP168">
            <v>-0.3</v>
          </cell>
          <cell r="AQ168">
            <v>-0.3</v>
          </cell>
          <cell r="AR168">
            <v>-0.3</v>
          </cell>
          <cell r="AS168">
            <v>-3.5999999999999992</v>
          </cell>
          <cell r="AT168">
            <v>-3</v>
          </cell>
          <cell r="AU168">
            <v>-3</v>
          </cell>
          <cell r="AV168">
            <v>-3</v>
          </cell>
          <cell r="AW168">
            <v>-0.89999999999999991</v>
          </cell>
          <cell r="AX168">
            <v>-0.89999999999999991</v>
          </cell>
          <cell r="AY168">
            <v>-0.89999999999999991</v>
          </cell>
          <cell r="AZ168">
            <v>-0.89999999999999991</v>
          </cell>
          <cell r="BA168">
            <v>-0.89999999999999991</v>
          </cell>
          <cell r="BB168">
            <v>-0.89999999999999991</v>
          </cell>
          <cell r="BC168">
            <v>-0.89999999999999991</v>
          </cell>
          <cell r="BD168">
            <v>-0.89999999999999991</v>
          </cell>
        </row>
        <row r="169">
          <cell r="Q169" t="str">
            <v>A$m</v>
          </cell>
          <cell r="R169">
            <v>-84</v>
          </cell>
          <cell r="S169">
            <v>-84</v>
          </cell>
          <cell r="T169">
            <v>-7.2</v>
          </cell>
          <cell r="U169">
            <v>-7.2</v>
          </cell>
          <cell r="V169">
            <v>-7.2</v>
          </cell>
          <cell r="W169">
            <v>-7.2</v>
          </cell>
          <cell r="X169">
            <v>-7.2</v>
          </cell>
          <cell r="Y169">
            <v>-7.2</v>
          </cell>
          <cell r="Z169">
            <v>-7.2</v>
          </cell>
          <cell r="AA169">
            <v>-7.2</v>
          </cell>
          <cell r="AB169">
            <v>-7.2</v>
          </cell>
          <cell r="AC169">
            <v>-7.2</v>
          </cell>
          <cell r="AD169">
            <v>-7.2</v>
          </cell>
          <cell r="AE169">
            <v>-7.2</v>
          </cell>
          <cell r="AF169">
            <v>-86.399999999999991</v>
          </cell>
          <cell r="AG169">
            <v>-7.2</v>
          </cell>
          <cell r="AH169">
            <v>-7.2</v>
          </cell>
          <cell r="AI169">
            <v>-7.2</v>
          </cell>
          <cell r="AJ169">
            <v>-7.2</v>
          </cell>
          <cell r="AK169">
            <v>-7.2</v>
          </cell>
          <cell r="AL169">
            <v>-7.2</v>
          </cell>
          <cell r="AM169">
            <v>-7.2</v>
          </cell>
          <cell r="AN169">
            <v>-7.2</v>
          </cell>
          <cell r="AO169">
            <v>-7.2</v>
          </cell>
          <cell r="AP169">
            <v>-7.2</v>
          </cell>
          <cell r="AQ169">
            <v>-7.2</v>
          </cell>
          <cell r="AR169">
            <v>-7.2</v>
          </cell>
          <cell r="AS169">
            <v>-86.399999999999991</v>
          </cell>
          <cell r="AT169">
            <v>-84</v>
          </cell>
          <cell r="AU169">
            <v>-84</v>
          </cell>
          <cell r="AV169">
            <v>-84</v>
          </cell>
          <cell r="AW169">
            <v>-21.6</v>
          </cell>
          <cell r="AX169">
            <v>-21.6</v>
          </cell>
          <cell r="AY169">
            <v>-21.6</v>
          </cell>
          <cell r="AZ169">
            <v>-21.6</v>
          </cell>
          <cell r="BA169">
            <v>-21.6</v>
          </cell>
          <cell r="BB169">
            <v>-21.6</v>
          </cell>
          <cell r="BC169">
            <v>-21.6</v>
          </cell>
          <cell r="BD169">
            <v>-21.6</v>
          </cell>
        </row>
        <row r="170">
          <cell r="O170" t="str">
            <v>Corporate - other</v>
          </cell>
        </row>
        <row r="171">
          <cell r="O171" t="str">
            <v>Profit on sale - Iluka</v>
          </cell>
          <cell r="Q171" t="str">
            <v>A$m</v>
          </cell>
          <cell r="R171">
            <v>6</v>
          </cell>
          <cell r="S171">
            <v>6</v>
          </cell>
          <cell r="T171">
            <v>0.5</v>
          </cell>
          <cell r="U171">
            <v>0.5</v>
          </cell>
          <cell r="V171">
            <v>0.5</v>
          </cell>
          <cell r="W171">
            <v>0.5</v>
          </cell>
          <cell r="X171">
            <v>0.5</v>
          </cell>
          <cell r="Y171">
            <v>0.5</v>
          </cell>
          <cell r="Z171">
            <v>0.5</v>
          </cell>
          <cell r="AA171">
            <v>0.5</v>
          </cell>
          <cell r="AB171">
            <v>0.5</v>
          </cell>
          <cell r="AC171">
            <v>0.5</v>
          </cell>
          <cell r="AD171">
            <v>0.5</v>
          </cell>
          <cell r="AE171">
            <v>0.5</v>
          </cell>
          <cell r="AF171">
            <v>6</v>
          </cell>
          <cell r="AG171">
            <v>0.5</v>
          </cell>
          <cell r="AH171">
            <v>0.5</v>
          </cell>
          <cell r="AI171">
            <v>0.5</v>
          </cell>
          <cell r="AJ171">
            <v>0.5</v>
          </cell>
          <cell r="AK171">
            <v>0.5</v>
          </cell>
          <cell r="AL171">
            <v>0.5</v>
          </cell>
          <cell r="AM171">
            <v>0.5</v>
          </cell>
          <cell r="AN171">
            <v>0.5</v>
          </cell>
          <cell r="AO171">
            <v>0.5</v>
          </cell>
          <cell r="AP171">
            <v>0.5</v>
          </cell>
          <cell r="AQ171">
            <v>0.5</v>
          </cell>
          <cell r="AR171">
            <v>0.5</v>
          </cell>
          <cell r="AS171">
            <v>6</v>
          </cell>
          <cell r="AT171">
            <v>6</v>
          </cell>
          <cell r="AU171">
            <v>6</v>
          </cell>
          <cell r="AV171">
            <v>6</v>
          </cell>
          <cell r="AW171">
            <v>1.5</v>
          </cell>
          <cell r="AX171">
            <v>1.5</v>
          </cell>
          <cell r="AY171">
            <v>1.5</v>
          </cell>
          <cell r="AZ171">
            <v>1.5</v>
          </cell>
          <cell r="BA171">
            <v>1.5</v>
          </cell>
          <cell r="BB171">
            <v>1.5</v>
          </cell>
          <cell r="BC171">
            <v>1.5</v>
          </cell>
          <cell r="BD171">
            <v>1.5</v>
          </cell>
        </row>
        <row r="172">
          <cell r="O172" t="str">
            <v>Profit on sale - CRL</v>
          </cell>
          <cell r="Q172" t="str">
            <v>A$m</v>
          </cell>
          <cell r="R172">
            <v>2.4</v>
          </cell>
          <cell r="S172">
            <v>2.4</v>
          </cell>
          <cell r="T172">
            <v>0.2</v>
          </cell>
          <cell r="U172">
            <v>0.2</v>
          </cell>
          <cell r="V172">
            <v>0.2</v>
          </cell>
          <cell r="W172">
            <v>0.2</v>
          </cell>
          <cell r="X172">
            <v>0.2</v>
          </cell>
          <cell r="Y172">
            <v>0.2</v>
          </cell>
          <cell r="Z172">
            <v>0.2</v>
          </cell>
          <cell r="AA172">
            <v>0.2</v>
          </cell>
          <cell r="AB172">
            <v>0.2</v>
          </cell>
          <cell r="AC172">
            <v>0.2</v>
          </cell>
          <cell r="AD172">
            <v>0.2</v>
          </cell>
          <cell r="AE172">
            <v>0.2</v>
          </cell>
          <cell r="AF172">
            <v>2.4</v>
          </cell>
          <cell r="AG172">
            <v>0.2</v>
          </cell>
          <cell r="AH172">
            <v>0.2</v>
          </cell>
          <cell r="AI172">
            <v>0.2</v>
          </cell>
          <cell r="AJ172">
            <v>0.2</v>
          </cell>
          <cell r="AK172">
            <v>0.2</v>
          </cell>
          <cell r="AL172">
            <v>0.2</v>
          </cell>
          <cell r="AM172">
            <v>0.2</v>
          </cell>
          <cell r="AN172">
            <v>0.2</v>
          </cell>
          <cell r="AO172">
            <v>0.2</v>
          </cell>
          <cell r="AP172">
            <v>0.2</v>
          </cell>
          <cell r="AQ172">
            <v>0.2</v>
          </cell>
          <cell r="AR172">
            <v>0.2</v>
          </cell>
          <cell r="AS172">
            <v>2.4</v>
          </cell>
          <cell r="AT172">
            <v>2.4</v>
          </cell>
          <cell r="AU172">
            <v>2.4</v>
          </cell>
          <cell r="AV172">
            <v>2.4</v>
          </cell>
          <cell r="AW172">
            <v>0.60000000000000009</v>
          </cell>
          <cell r="AX172">
            <v>0.60000000000000009</v>
          </cell>
          <cell r="AY172">
            <v>0.60000000000000009</v>
          </cell>
          <cell r="AZ172">
            <v>0.60000000000000009</v>
          </cell>
          <cell r="BA172">
            <v>0.60000000000000009</v>
          </cell>
          <cell r="BB172">
            <v>0.60000000000000009</v>
          </cell>
          <cell r="BC172">
            <v>0.60000000000000009</v>
          </cell>
          <cell r="BD172">
            <v>0.60000000000000009</v>
          </cell>
        </row>
        <row r="173">
          <cell r="O173" t="str">
            <v>Tin Profit</v>
          </cell>
          <cell r="Q173" t="str">
            <v>A$m</v>
          </cell>
          <cell r="R173">
            <v>0.8</v>
          </cell>
          <cell r="S173">
            <v>0.8</v>
          </cell>
          <cell r="T173">
            <v>0.1</v>
          </cell>
          <cell r="U173">
            <v>0.1</v>
          </cell>
          <cell r="V173">
            <v>0.1</v>
          </cell>
          <cell r="W173">
            <v>0.1</v>
          </cell>
          <cell r="X173">
            <v>0.1</v>
          </cell>
          <cell r="Y173">
            <v>0.1</v>
          </cell>
          <cell r="Z173">
            <v>0.1</v>
          </cell>
          <cell r="AA173">
            <v>0.1</v>
          </cell>
          <cell r="AB173">
            <v>0.1</v>
          </cell>
          <cell r="AC173">
            <v>0.1</v>
          </cell>
          <cell r="AD173">
            <v>0.1</v>
          </cell>
          <cell r="AE173">
            <v>0.1</v>
          </cell>
          <cell r="AF173">
            <v>1.2</v>
          </cell>
          <cell r="AG173">
            <v>0.1</v>
          </cell>
          <cell r="AH173">
            <v>0.1</v>
          </cell>
          <cell r="AI173">
            <v>0.1</v>
          </cell>
          <cell r="AJ173">
            <v>0.1</v>
          </cell>
          <cell r="AK173">
            <v>0.1</v>
          </cell>
          <cell r="AL173">
            <v>0.1</v>
          </cell>
          <cell r="AM173">
            <v>0.1</v>
          </cell>
          <cell r="AN173">
            <v>0.1</v>
          </cell>
          <cell r="AO173">
            <v>0.1</v>
          </cell>
          <cell r="AP173">
            <v>0.1</v>
          </cell>
          <cell r="AQ173">
            <v>0.1</v>
          </cell>
          <cell r="AR173">
            <v>0.1</v>
          </cell>
          <cell r="AS173">
            <v>1.2</v>
          </cell>
          <cell r="AT173">
            <v>0.8</v>
          </cell>
          <cell r="AU173">
            <v>0.8</v>
          </cell>
          <cell r="AV173">
            <v>0.8</v>
          </cell>
          <cell r="AW173">
            <v>0.30000000000000004</v>
          </cell>
          <cell r="AX173">
            <v>0.30000000000000004</v>
          </cell>
          <cell r="AY173">
            <v>0.30000000000000004</v>
          </cell>
          <cell r="AZ173">
            <v>0.30000000000000004</v>
          </cell>
          <cell r="BA173">
            <v>0.30000000000000004</v>
          </cell>
          <cell r="BB173">
            <v>0.30000000000000004</v>
          </cell>
          <cell r="BC173">
            <v>0.30000000000000004</v>
          </cell>
          <cell r="BD173">
            <v>0.30000000000000004</v>
          </cell>
        </row>
        <row r="174">
          <cell r="O174" t="str">
            <v>Coal compensation</v>
          </cell>
          <cell r="Q174" t="str">
            <v>A$m</v>
          </cell>
          <cell r="R174">
            <v>4.5</v>
          </cell>
          <cell r="S174">
            <v>4.5</v>
          </cell>
          <cell r="T174">
            <v>0.4</v>
          </cell>
          <cell r="U174">
            <v>0.4</v>
          </cell>
          <cell r="V174">
            <v>0.4</v>
          </cell>
          <cell r="W174">
            <v>0.4</v>
          </cell>
          <cell r="X174">
            <v>0.4</v>
          </cell>
          <cell r="Y174">
            <v>0.4</v>
          </cell>
          <cell r="Z174">
            <v>0.4</v>
          </cell>
          <cell r="AA174">
            <v>0.4</v>
          </cell>
          <cell r="AB174">
            <v>0.4</v>
          </cell>
          <cell r="AC174">
            <v>0.4</v>
          </cell>
          <cell r="AD174">
            <v>0.4</v>
          </cell>
          <cell r="AE174">
            <v>0.4</v>
          </cell>
          <cell r="AF174">
            <v>4.8</v>
          </cell>
          <cell r="AG174">
            <v>0.4</v>
          </cell>
          <cell r="AH174">
            <v>0.4</v>
          </cell>
          <cell r="AI174">
            <v>0.4</v>
          </cell>
          <cell r="AJ174">
            <v>0.4</v>
          </cell>
          <cell r="AK174">
            <v>0.4</v>
          </cell>
          <cell r="AL174">
            <v>0.4</v>
          </cell>
          <cell r="AM174">
            <v>0.4</v>
          </cell>
          <cell r="AN174">
            <v>0.4</v>
          </cell>
          <cell r="AO174">
            <v>0.4</v>
          </cell>
          <cell r="AP174">
            <v>0.4</v>
          </cell>
          <cell r="AQ174">
            <v>0.4</v>
          </cell>
          <cell r="AR174">
            <v>0.4</v>
          </cell>
          <cell r="AS174">
            <v>4.8</v>
          </cell>
          <cell r="AT174">
            <v>4.5</v>
          </cell>
          <cell r="AU174">
            <v>4.5</v>
          </cell>
          <cell r="AV174">
            <v>4.5</v>
          </cell>
          <cell r="AW174">
            <v>1.2000000000000002</v>
          </cell>
          <cell r="AX174">
            <v>1.2000000000000002</v>
          </cell>
          <cell r="AY174">
            <v>1.2000000000000002</v>
          </cell>
          <cell r="AZ174">
            <v>1.2000000000000002</v>
          </cell>
          <cell r="BA174">
            <v>1.2000000000000002</v>
          </cell>
          <cell r="BB174">
            <v>1.2000000000000002</v>
          </cell>
          <cell r="BC174">
            <v>1.2000000000000002</v>
          </cell>
          <cell r="BD174">
            <v>1.2000000000000002</v>
          </cell>
        </row>
        <row r="175">
          <cell r="O175" t="str">
            <v>Resource Pacific Royalty</v>
          </cell>
          <cell r="Q175" t="str">
            <v>A$m</v>
          </cell>
          <cell r="R175">
            <v>1.9</v>
          </cell>
          <cell r="S175">
            <v>1.9</v>
          </cell>
          <cell r="T175">
            <v>0.2</v>
          </cell>
          <cell r="U175">
            <v>0.2</v>
          </cell>
          <cell r="V175">
            <v>0.2</v>
          </cell>
          <cell r="W175">
            <v>0.2</v>
          </cell>
          <cell r="X175">
            <v>0.2</v>
          </cell>
          <cell r="Y175">
            <v>0.2</v>
          </cell>
          <cell r="Z175">
            <v>0.2</v>
          </cell>
          <cell r="AA175">
            <v>0.2</v>
          </cell>
          <cell r="AB175">
            <v>0.2</v>
          </cell>
          <cell r="AC175">
            <v>0.2</v>
          </cell>
          <cell r="AD175">
            <v>0.2</v>
          </cell>
          <cell r="AE175">
            <v>0.2</v>
          </cell>
          <cell r="AF175">
            <v>2.4</v>
          </cell>
          <cell r="AG175">
            <v>0.2</v>
          </cell>
          <cell r="AH175">
            <v>0.2</v>
          </cell>
          <cell r="AI175">
            <v>0.2</v>
          </cell>
          <cell r="AJ175">
            <v>0.2</v>
          </cell>
          <cell r="AK175">
            <v>0.2</v>
          </cell>
          <cell r="AL175">
            <v>0.2</v>
          </cell>
          <cell r="AM175">
            <v>0.2</v>
          </cell>
          <cell r="AN175">
            <v>0.2</v>
          </cell>
          <cell r="AO175">
            <v>0.2</v>
          </cell>
          <cell r="AP175">
            <v>0.2</v>
          </cell>
          <cell r="AQ175">
            <v>0.2</v>
          </cell>
          <cell r="AR175">
            <v>0.2</v>
          </cell>
          <cell r="AS175">
            <v>2.4</v>
          </cell>
          <cell r="AT175">
            <v>1.9</v>
          </cell>
          <cell r="AU175">
            <v>1.9</v>
          </cell>
          <cell r="AV175">
            <v>1.9</v>
          </cell>
          <cell r="AW175">
            <v>0.60000000000000009</v>
          </cell>
          <cell r="AX175">
            <v>0.60000000000000009</v>
          </cell>
          <cell r="AY175">
            <v>0.60000000000000009</v>
          </cell>
          <cell r="AZ175">
            <v>0.60000000000000009</v>
          </cell>
          <cell r="BA175">
            <v>0.60000000000000009</v>
          </cell>
          <cell r="BB175">
            <v>0.60000000000000009</v>
          </cell>
          <cell r="BC175">
            <v>0.60000000000000009</v>
          </cell>
          <cell r="BD175">
            <v>0.60000000000000009</v>
          </cell>
        </row>
        <row r="176">
          <cell r="O176" t="str">
            <v>Snapper</v>
          </cell>
          <cell r="Q176" t="str">
            <v>A$m</v>
          </cell>
          <cell r="R176">
            <v>3.8</v>
          </cell>
          <cell r="S176">
            <v>3.8</v>
          </cell>
          <cell r="T176">
            <v>0.3</v>
          </cell>
          <cell r="U176">
            <v>0.3</v>
          </cell>
          <cell r="V176">
            <v>0.3</v>
          </cell>
          <cell r="W176">
            <v>0.3</v>
          </cell>
          <cell r="X176">
            <v>0.3</v>
          </cell>
          <cell r="Y176">
            <v>0.3</v>
          </cell>
          <cell r="Z176">
            <v>0.3</v>
          </cell>
          <cell r="AA176">
            <v>0.3</v>
          </cell>
          <cell r="AB176">
            <v>0.3</v>
          </cell>
          <cell r="AC176">
            <v>0.3</v>
          </cell>
          <cell r="AD176">
            <v>0.3</v>
          </cell>
          <cell r="AE176">
            <v>0.3</v>
          </cell>
          <cell r="AF176">
            <v>3.5999999999999992</v>
          </cell>
          <cell r="AG176">
            <v>0.3</v>
          </cell>
          <cell r="AH176">
            <v>0.3</v>
          </cell>
          <cell r="AI176">
            <v>0.3</v>
          </cell>
          <cell r="AJ176">
            <v>0.3</v>
          </cell>
          <cell r="AK176">
            <v>0.3</v>
          </cell>
          <cell r="AL176">
            <v>0.3</v>
          </cell>
          <cell r="AM176">
            <v>0.3</v>
          </cell>
          <cell r="AN176">
            <v>0.3</v>
          </cell>
          <cell r="AO176">
            <v>0.3</v>
          </cell>
          <cell r="AP176">
            <v>0.3</v>
          </cell>
          <cell r="AQ176">
            <v>0.3</v>
          </cell>
          <cell r="AR176">
            <v>0.3</v>
          </cell>
          <cell r="AS176">
            <v>3.5999999999999992</v>
          </cell>
          <cell r="AT176">
            <v>3.8</v>
          </cell>
          <cell r="AU176">
            <v>3.8</v>
          </cell>
          <cell r="AV176">
            <v>3.8</v>
          </cell>
          <cell r="AW176">
            <v>0.89999999999999991</v>
          </cell>
          <cell r="AX176">
            <v>0.89999999999999991</v>
          </cell>
          <cell r="AY176">
            <v>0.89999999999999991</v>
          </cell>
          <cell r="AZ176">
            <v>0.89999999999999991</v>
          </cell>
          <cell r="BA176">
            <v>0.89999999999999991</v>
          </cell>
          <cell r="BB176">
            <v>0.89999999999999991</v>
          </cell>
          <cell r="BC176">
            <v>0.89999999999999991</v>
          </cell>
          <cell r="BD176">
            <v>0.89999999999999991</v>
          </cell>
        </row>
        <row r="177">
          <cell r="O177" t="str">
            <v>Superannuation make good</v>
          </cell>
          <cell r="Q177" t="str">
            <v>A$m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</row>
        <row r="178">
          <cell r="O178" t="str">
            <v>Recoveries from Operations</v>
          </cell>
          <cell r="Q178" t="str">
            <v>A$m</v>
          </cell>
          <cell r="R178">
            <v>30</v>
          </cell>
          <cell r="S178">
            <v>30</v>
          </cell>
          <cell r="T178">
            <v>2.5</v>
          </cell>
          <cell r="U178">
            <v>2.5</v>
          </cell>
          <cell r="V178">
            <v>2.5</v>
          </cell>
          <cell r="W178">
            <v>2.5</v>
          </cell>
          <cell r="X178">
            <v>2.5</v>
          </cell>
          <cell r="Y178">
            <v>2.5</v>
          </cell>
          <cell r="Z178">
            <v>2.5</v>
          </cell>
          <cell r="AA178">
            <v>2.5</v>
          </cell>
          <cell r="AB178">
            <v>2.5</v>
          </cell>
          <cell r="AC178">
            <v>2.5</v>
          </cell>
          <cell r="AD178">
            <v>2.5</v>
          </cell>
          <cell r="AE178">
            <v>2.5</v>
          </cell>
          <cell r="AF178">
            <v>30</v>
          </cell>
          <cell r="AG178">
            <v>2.5</v>
          </cell>
          <cell r="AH178">
            <v>2.5</v>
          </cell>
          <cell r="AI178">
            <v>2.5</v>
          </cell>
          <cell r="AJ178">
            <v>2.5</v>
          </cell>
          <cell r="AK178">
            <v>2.5</v>
          </cell>
          <cell r="AL178">
            <v>2.5</v>
          </cell>
          <cell r="AM178">
            <v>2.5</v>
          </cell>
          <cell r="AN178">
            <v>2.5</v>
          </cell>
          <cell r="AO178">
            <v>2.5</v>
          </cell>
          <cell r="AP178">
            <v>2.5</v>
          </cell>
          <cell r="AQ178">
            <v>2.5</v>
          </cell>
          <cell r="AR178">
            <v>2.5</v>
          </cell>
          <cell r="AS178">
            <v>30</v>
          </cell>
          <cell r="AT178">
            <v>30</v>
          </cell>
          <cell r="AU178">
            <v>30</v>
          </cell>
          <cell r="AV178">
            <v>30</v>
          </cell>
          <cell r="AW178">
            <v>7.5</v>
          </cell>
          <cell r="AX178">
            <v>7.5</v>
          </cell>
          <cell r="AY178">
            <v>7.5</v>
          </cell>
          <cell r="AZ178">
            <v>7.5</v>
          </cell>
          <cell r="BA178">
            <v>7.5</v>
          </cell>
          <cell r="BB178">
            <v>7.5</v>
          </cell>
          <cell r="BC178">
            <v>7.5</v>
          </cell>
          <cell r="BD178">
            <v>7.5</v>
          </cell>
        </row>
        <row r="179">
          <cell r="O179" t="str">
            <v>Transfer rehab between EBIT and Finance costs</v>
          </cell>
          <cell r="Q179" t="str">
            <v>A$m</v>
          </cell>
          <cell r="R179">
            <v>15</v>
          </cell>
          <cell r="S179">
            <v>15</v>
          </cell>
          <cell r="T179">
            <v>1.3</v>
          </cell>
          <cell r="U179">
            <v>1.3</v>
          </cell>
          <cell r="V179">
            <v>1.3</v>
          </cell>
          <cell r="W179">
            <v>1.3</v>
          </cell>
          <cell r="X179">
            <v>1.3</v>
          </cell>
          <cell r="Y179">
            <v>1.3</v>
          </cell>
          <cell r="Z179">
            <v>1.3</v>
          </cell>
          <cell r="AA179">
            <v>1.3</v>
          </cell>
          <cell r="AB179">
            <v>1.3</v>
          </cell>
          <cell r="AC179">
            <v>1.3</v>
          </cell>
          <cell r="AD179">
            <v>1.3</v>
          </cell>
          <cell r="AE179">
            <v>1.3</v>
          </cell>
          <cell r="AF179">
            <v>15.600000000000003</v>
          </cell>
          <cell r="AG179">
            <v>1.3</v>
          </cell>
          <cell r="AH179">
            <v>1.3</v>
          </cell>
          <cell r="AI179">
            <v>1.3</v>
          </cell>
          <cell r="AJ179">
            <v>1.3</v>
          </cell>
          <cell r="AK179">
            <v>1.3</v>
          </cell>
          <cell r="AL179">
            <v>1.3</v>
          </cell>
          <cell r="AM179">
            <v>1.3</v>
          </cell>
          <cell r="AN179">
            <v>1.3</v>
          </cell>
          <cell r="AO179">
            <v>1.3</v>
          </cell>
          <cell r="AP179">
            <v>1.3</v>
          </cell>
          <cell r="AQ179">
            <v>1.3</v>
          </cell>
          <cell r="AR179">
            <v>1.3</v>
          </cell>
          <cell r="AS179">
            <v>15.600000000000003</v>
          </cell>
          <cell r="AT179">
            <v>15</v>
          </cell>
          <cell r="AU179">
            <v>15</v>
          </cell>
          <cell r="AV179">
            <v>15</v>
          </cell>
          <cell r="AW179">
            <v>3.9000000000000004</v>
          </cell>
          <cell r="AX179">
            <v>3.9000000000000004</v>
          </cell>
          <cell r="AY179">
            <v>3.9000000000000004</v>
          </cell>
          <cell r="AZ179">
            <v>3.9000000000000004</v>
          </cell>
          <cell r="BA179">
            <v>3.9000000000000004</v>
          </cell>
          <cell r="BB179">
            <v>3.9000000000000004</v>
          </cell>
          <cell r="BC179">
            <v>3.9000000000000004</v>
          </cell>
          <cell r="BD179">
            <v>3.9000000000000004</v>
          </cell>
        </row>
        <row r="180">
          <cell r="O180" t="str">
            <v>Other</v>
          </cell>
          <cell r="Q180" t="str">
            <v>A$m</v>
          </cell>
          <cell r="R180">
            <v>0.2</v>
          </cell>
          <cell r="S180">
            <v>0.2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0.2</v>
          </cell>
          <cell r="AU180">
            <v>0.2</v>
          </cell>
          <cell r="AV180">
            <v>0.2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</row>
        <row r="181">
          <cell r="Q181" t="str">
            <v>A$m</v>
          </cell>
          <cell r="R181">
            <v>64.600000000000009</v>
          </cell>
          <cell r="S181">
            <v>64.600000000000009</v>
          </cell>
          <cell r="T181">
            <v>5.5</v>
          </cell>
          <cell r="U181">
            <v>5.5</v>
          </cell>
          <cell r="V181">
            <v>5.5</v>
          </cell>
          <cell r="W181">
            <v>5.5</v>
          </cell>
          <cell r="X181">
            <v>5.5</v>
          </cell>
          <cell r="Y181">
            <v>5.5</v>
          </cell>
          <cell r="Z181">
            <v>5.5</v>
          </cell>
          <cell r="AA181">
            <v>5.5</v>
          </cell>
          <cell r="AB181">
            <v>5.5</v>
          </cell>
          <cell r="AC181">
            <v>5.5</v>
          </cell>
          <cell r="AD181">
            <v>5.5</v>
          </cell>
          <cell r="AE181">
            <v>5.5</v>
          </cell>
          <cell r="AF181">
            <v>66</v>
          </cell>
          <cell r="AG181">
            <v>5.5</v>
          </cell>
          <cell r="AH181">
            <v>5.5</v>
          </cell>
          <cell r="AI181">
            <v>5.5</v>
          </cell>
          <cell r="AJ181">
            <v>5.5</v>
          </cell>
          <cell r="AK181">
            <v>5.5</v>
          </cell>
          <cell r="AL181">
            <v>5.5</v>
          </cell>
          <cell r="AM181">
            <v>5.5</v>
          </cell>
          <cell r="AN181">
            <v>5.5</v>
          </cell>
          <cell r="AO181">
            <v>5.5</v>
          </cell>
          <cell r="AP181">
            <v>5.5</v>
          </cell>
          <cell r="AQ181">
            <v>5.5</v>
          </cell>
          <cell r="AR181">
            <v>5.5</v>
          </cell>
          <cell r="AS181">
            <v>66</v>
          </cell>
          <cell r="AT181">
            <v>64.600000000000009</v>
          </cell>
          <cell r="AU181">
            <v>64.600000000000009</v>
          </cell>
          <cell r="AV181">
            <v>64.600000000000009</v>
          </cell>
          <cell r="AW181">
            <v>16.5</v>
          </cell>
          <cell r="AX181">
            <v>16.5</v>
          </cell>
          <cell r="AY181">
            <v>16.5</v>
          </cell>
          <cell r="AZ181">
            <v>16.5</v>
          </cell>
          <cell r="BA181">
            <v>16.5</v>
          </cell>
          <cell r="BB181">
            <v>16.5</v>
          </cell>
          <cell r="BC181">
            <v>16.5</v>
          </cell>
          <cell r="BD181">
            <v>16.5</v>
          </cell>
        </row>
        <row r="183">
          <cell r="O183" t="str">
            <v>EBIT</v>
          </cell>
          <cell r="Q183" t="str">
            <v>A$m</v>
          </cell>
          <cell r="R183">
            <v>191.60000000000002</v>
          </cell>
          <cell r="S183">
            <v>234.60000000000002</v>
          </cell>
          <cell r="T183">
            <v>12.000000000000004</v>
          </cell>
          <cell r="U183">
            <v>12.000000000000004</v>
          </cell>
          <cell r="V183">
            <v>12.000000000000004</v>
          </cell>
          <cell r="W183">
            <v>12.000000000000004</v>
          </cell>
          <cell r="X183">
            <v>12.000000000000004</v>
          </cell>
          <cell r="Y183">
            <v>12.000000000000004</v>
          </cell>
          <cell r="Z183">
            <v>12.000000000000004</v>
          </cell>
          <cell r="AA183">
            <v>12.000000000000004</v>
          </cell>
          <cell r="AB183">
            <v>12.000000000000004</v>
          </cell>
          <cell r="AC183">
            <v>12.000000000000004</v>
          </cell>
          <cell r="AD183">
            <v>12.000000000000004</v>
          </cell>
          <cell r="AE183">
            <v>12.000000000000004</v>
          </cell>
          <cell r="AF183">
            <v>144.00000000000011</v>
          </cell>
          <cell r="AG183">
            <v>12.000000000000004</v>
          </cell>
          <cell r="AH183">
            <v>12.000000000000004</v>
          </cell>
          <cell r="AI183">
            <v>12.000000000000004</v>
          </cell>
          <cell r="AJ183">
            <v>12.000000000000004</v>
          </cell>
          <cell r="AK183">
            <v>12.000000000000004</v>
          </cell>
          <cell r="AL183">
            <v>12.000000000000004</v>
          </cell>
          <cell r="AM183">
            <v>12.000000000000004</v>
          </cell>
          <cell r="AN183">
            <v>12.000000000000004</v>
          </cell>
          <cell r="AO183">
            <v>12.000000000000004</v>
          </cell>
          <cell r="AP183">
            <v>12.000000000000004</v>
          </cell>
          <cell r="AQ183">
            <v>12.000000000000004</v>
          </cell>
          <cell r="AR183">
            <v>12.000000000000004</v>
          </cell>
          <cell r="AS183">
            <v>144.00000000000011</v>
          </cell>
          <cell r="AT183">
            <v>138.64060876368251</v>
          </cell>
          <cell r="AU183">
            <v>123.75746090994629</v>
          </cell>
          <cell r="AV183">
            <v>108.75746090994629</v>
          </cell>
          <cell r="AW183">
            <v>36.000000000000014</v>
          </cell>
          <cell r="AX183">
            <v>36.000000000000014</v>
          </cell>
          <cell r="AY183">
            <v>36.000000000000014</v>
          </cell>
          <cell r="AZ183">
            <v>36.000000000000014</v>
          </cell>
          <cell r="BA183">
            <v>36.000000000000014</v>
          </cell>
          <cell r="BB183">
            <v>36.000000000000014</v>
          </cell>
          <cell r="BC183">
            <v>36.000000000000014</v>
          </cell>
          <cell r="BD183">
            <v>36.000000000000014</v>
          </cell>
        </row>
        <row r="185">
          <cell r="O185" t="str">
            <v>Interest</v>
          </cell>
        </row>
        <row r="186">
          <cell r="O186" t="str">
            <v>Interest expense</v>
          </cell>
          <cell r="Q186" t="str">
            <v>A$m</v>
          </cell>
          <cell r="R186">
            <v>-36</v>
          </cell>
          <cell r="S186">
            <v>-36</v>
          </cell>
          <cell r="T186">
            <v>-3</v>
          </cell>
          <cell r="U186">
            <v>-3</v>
          </cell>
          <cell r="V186">
            <v>-3</v>
          </cell>
          <cell r="W186">
            <v>-3</v>
          </cell>
          <cell r="X186">
            <v>-3</v>
          </cell>
          <cell r="Y186">
            <v>-3</v>
          </cell>
          <cell r="Z186">
            <v>-3</v>
          </cell>
          <cell r="AA186">
            <v>-3</v>
          </cell>
          <cell r="AB186">
            <v>-3</v>
          </cell>
          <cell r="AC186">
            <v>-3</v>
          </cell>
          <cell r="AD186">
            <v>-3</v>
          </cell>
          <cell r="AE186">
            <v>-3</v>
          </cell>
          <cell r="AF186">
            <v>-36</v>
          </cell>
          <cell r="AG186">
            <v>-3</v>
          </cell>
          <cell r="AH186">
            <v>-3</v>
          </cell>
          <cell r="AI186">
            <v>-3</v>
          </cell>
          <cell r="AJ186">
            <v>-3</v>
          </cell>
          <cell r="AK186">
            <v>-3</v>
          </cell>
          <cell r="AL186">
            <v>-3</v>
          </cell>
          <cell r="AM186">
            <v>-3</v>
          </cell>
          <cell r="AN186">
            <v>-3</v>
          </cell>
          <cell r="AO186">
            <v>-3</v>
          </cell>
          <cell r="AP186">
            <v>-3</v>
          </cell>
          <cell r="AQ186">
            <v>-3</v>
          </cell>
          <cell r="AR186">
            <v>-3</v>
          </cell>
          <cell r="AS186">
            <v>-36</v>
          </cell>
          <cell r="AT186">
            <v>-36</v>
          </cell>
          <cell r="AU186">
            <v>-36</v>
          </cell>
          <cell r="AV186">
            <v>-36</v>
          </cell>
          <cell r="AW186">
            <v>-9</v>
          </cell>
          <cell r="AX186">
            <v>-9</v>
          </cell>
          <cell r="AY186">
            <v>-9</v>
          </cell>
          <cell r="AZ186">
            <v>-9</v>
          </cell>
          <cell r="BA186">
            <v>-9</v>
          </cell>
          <cell r="BB186">
            <v>-9</v>
          </cell>
          <cell r="BC186">
            <v>-9</v>
          </cell>
          <cell r="BD186">
            <v>-9</v>
          </cell>
        </row>
        <row r="187">
          <cell r="O187" t="str">
            <v>Capitalise finance costs to projects</v>
          </cell>
          <cell r="Q187" t="str">
            <v>A$m</v>
          </cell>
          <cell r="R187">
            <v>8</v>
          </cell>
          <cell r="S187">
            <v>8</v>
          </cell>
          <cell r="T187">
            <v>0.7</v>
          </cell>
          <cell r="U187">
            <v>0.7</v>
          </cell>
          <cell r="V187">
            <v>0.7</v>
          </cell>
          <cell r="W187">
            <v>0.7</v>
          </cell>
          <cell r="X187">
            <v>0.7</v>
          </cell>
          <cell r="Y187">
            <v>0.7</v>
          </cell>
          <cell r="Z187">
            <v>0.7</v>
          </cell>
          <cell r="AA187">
            <v>0.7</v>
          </cell>
          <cell r="AB187">
            <v>0.7</v>
          </cell>
          <cell r="AC187">
            <v>0.7</v>
          </cell>
          <cell r="AD187">
            <v>0.7</v>
          </cell>
          <cell r="AE187">
            <v>0.7</v>
          </cell>
          <cell r="AF187">
            <v>8.4</v>
          </cell>
          <cell r="AG187">
            <v>0.7</v>
          </cell>
          <cell r="AH187">
            <v>0.7</v>
          </cell>
          <cell r="AI187">
            <v>0.7</v>
          </cell>
          <cell r="AJ187">
            <v>0.7</v>
          </cell>
          <cell r="AK187">
            <v>0.7</v>
          </cell>
          <cell r="AL187">
            <v>0.7</v>
          </cell>
          <cell r="AM187">
            <v>0.7</v>
          </cell>
          <cell r="AN187">
            <v>0.7</v>
          </cell>
          <cell r="AO187">
            <v>0.7</v>
          </cell>
          <cell r="AP187">
            <v>0.7</v>
          </cell>
          <cell r="AQ187">
            <v>0.7</v>
          </cell>
          <cell r="AR187">
            <v>0.7</v>
          </cell>
          <cell r="AS187">
            <v>8.4</v>
          </cell>
          <cell r="AT187">
            <v>8</v>
          </cell>
          <cell r="AU187">
            <v>8</v>
          </cell>
          <cell r="AV187">
            <v>8</v>
          </cell>
          <cell r="AW187">
            <v>2.0999999999999996</v>
          </cell>
          <cell r="AX187">
            <v>2.0999999999999996</v>
          </cell>
          <cell r="AY187">
            <v>2.0999999999999996</v>
          </cell>
          <cell r="AZ187">
            <v>2.0999999999999996</v>
          </cell>
          <cell r="BA187">
            <v>2.0999999999999996</v>
          </cell>
          <cell r="BB187">
            <v>2.0999999999999996</v>
          </cell>
          <cell r="BC187">
            <v>2.0999999999999996</v>
          </cell>
          <cell r="BD187">
            <v>2.0999999999999996</v>
          </cell>
        </row>
        <row r="188">
          <cell r="O188" t="str">
            <v>Transfer rehab between EBIT and finance costs</v>
          </cell>
          <cell r="Q188" t="str">
            <v>A$m</v>
          </cell>
          <cell r="R188">
            <v>-15</v>
          </cell>
          <cell r="S188">
            <v>-15</v>
          </cell>
          <cell r="T188">
            <v>-1.3</v>
          </cell>
          <cell r="U188">
            <v>-1.3</v>
          </cell>
          <cell r="V188">
            <v>-1.3</v>
          </cell>
          <cell r="W188">
            <v>-1.3</v>
          </cell>
          <cell r="X188">
            <v>-1.3</v>
          </cell>
          <cell r="Y188">
            <v>-1.3</v>
          </cell>
          <cell r="Z188">
            <v>-1.3</v>
          </cell>
          <cell r="AA188">
            <v>-1.3</v>
          </cell>
          <cell r="AB188">
            <v>-1.3</v>
          </cell>
          <cell r="AC188">
            <v>-1.3</v>
          </cell>
          <cell r="AD188">
            <v>-1.3</v>
          </cell>
          <cell r="AE188">
            <v>-1.3</v>
          </cell>
          <cell r="AF188">
            <v>-15.600000000000003</v>
          </cell>
          <cell r="AG188">
            <v>-1.3</v>
          </cell>
          <cell r="AH188">
            <v>-1.3</v>
          </cell>
          <cell r="AI188">
            <v>-1.3</v>
          </cell>
          <cell r="AJ188">
            <v>-1.3</v>
          </cell>
          <cell r="AK188">
            <v>-1.3</v>
          </cell>
          <cell r="AL188">
            <v>-1.3</v>
          </cell>
          <cell r="AM188">
            <v>-1.3</v>
          </cell>
          <cell r="AN188">
            <v>-1.3</v>
          </cell>
          <cell r="AO188">
            <v>-1.3</v>
          </cell>
          <cell r="AP188">
            <v>-1.3</v>
          </cell>
          <cell r="AQ188">
            <v>-1.3</v>
          </cell>
          <cell r="AR188">
            <v>-1.3</v>
          </cell>
          <cell r="AS188">
            <v>-15.600000000000003</v>
          </cell>
          <cell r="AT188">
            <v>-15</v>
          </cell>
          <cell r="AU188">
            <v>-15</v>
          </cell>
          <cell r="AV188">
            <v>-15</v>
          </cell>
          <cell r="AW188">
            <v>-3.9000000000000004</v>
          </cell>
          <cell r="AX188">
            <v>-3.9000000000000004</v>
          </cell>
          <cell r="AY188">
            <v>-3.9000000000000004</v>
          </cell>
          <cell r="AZ188">
            <v>-3.9000000000000004</v>
          </cell>
          <cell r="BA188">
            <v>-3.9000000000000004</v>
          </cell>
          <cell r="BB188">
            <v>-3.9000000000000004</v>
          </cell>
          <cell r="BC188">
            <v>-3.9000000000000004</v>
          </cell>
          <cell r="BD188">
            <v>-3.9000000000000004</v>
          </cell>
        </row>
        <row r="189">
          <cell r="O189" t="str">
            <v>Interest income</v>
          </cell>
          <cell r="Q189" t="str">
            <v>A$m</v>
          </cell>
          <cell r="R189">
            <v>1</v>
          </cell>
          <cell r="S189">
            <v>1</v>
          </cell>
          <cell r="T189">
            <v>0.1</v>
          </cell>
          <cell r="U189">
            <v>0.1</v>
          </cell>
          <cell r="V189">
            <v>0.1</v>
          </cell>
          <cell r="W189">
            <v>0.1</v>
          </cell>
          <cell r="X189">
            <v>0.1</v>
          </cell>
          <cell r="Y189">
            <v>0.1</v>
          </cell>
          <cell r="Z189">
            <v>0.1</v>
          </cell>
          <cell r="AA189">
            <v>0.1</v>
          </cell>
          <cell r="AB189">
            <v>0.1</v>
          </cell>
          <cell r="AC189">
            <v>0.1</v>
          </cell>
          <cell r="AD189">
            <v>0.1</v>
          </cell>
          <cell r="AE189">
            <v>0.1</v>
          </cell>
          <cell r="AF189">
            <v>1.2</v>
          </cell>
          <cell r="AG189">
            <v>0.1</v>
          </cell>
          <cell r="AH189">
            <v>0.1</v>
          </cell>
          <cell r="AI189">
            <v>0.1</v>
          </cell>
          <cell r="AJ189">
            <v>0.1</v>
          </cell>
          <cell r="AK189">
            <v>0.1</v>
          </cell>
          <cell r="AL189">
            <v>0.1</v>
          </cell>
          <cell r="AM189">
            <v>0.1</v>
          </cell>
          <cell r="AN189">
            <v>0.1</v>
          </cell>
          <cell r="AO189">
            <v>0.1</v>
          </cell>
          <cell r="AP189">
            <v>0.1</v>
          </cell>
          <cell r="AQ189">
            <v>0.1</v>
          </cell>
          <cell r="AR189">
            <v>0.1</v>
          </cell>
          <cell r="AS189">
            <v>1.2</v>
          </cell>
          <cell r="AT189">
            <v>1</v>
          </cell>
          <cell r="AU189">
            <v>1</v>
          </cell>
          <cell r="AV189">
            <v>1</v>
          </cell>
          <cell r="AW189">
            <v>0.30000000000000004</v>
          </cell>
          <cell r="AX189">
            <v>0.30000000000000004</v>
          </cell>
          <cell r="AY189">
            <v>0.30000000000000004</v>
          </cell>
          <cell r="AZ189">
            <v>0.30000000000000004</v>
          </cell>
          <cell r="BA189">
            <v>0.30000000000000004</v>
          </cell>
          <cell r="BB189">
            <v>0.30000000000000004</v>
          </cell>
          <cell r="BC189">
            <v>0.30000000000000004</v>
          </cell>
          <cell r="BD189">
            <v>0.30000000000000004</v>
          </cell>
        </row>
        <row r="190">
          <cell r="Q190" t="str">
            <v>A$m</v>
          </cell>
          <cell r="R190">
            <v>-42</v>
          </cell>
          <cell r="S190">
            <v>-42</v>
          </cell>
          <cell r="T190">
            <v>-3.4999999999999996</v>
          </cell>
          <cell r="U190">
            <v>-3.4999999999999996</v>
          </cell>
          <cell r="V190">
            <v>-3.4999999999999996</v>
          </cell>
          <cell r="W190">
            <v>-3.4999999999999996</v>
          </cell>
          <cell r="X190">
            <v>-3.4999999999999996</v>
          </cell>
          <cell r="Y190">
            <v>-3.4999999999999996</v>
          </cell>
          <cell r="Z190">
            <v>-3.4999999999999996</v>
          </cell>
          <cell r="AA190">
            <v>-3.4999999999999996</v>
          </cell>
          <cell r="AB190">
            <v>-3.4999999999999996</v>
          </cell>
          <cell r="AC190">
            <v>-3.4999999999999996</v>
          </cell>
          <cell r="AD190">
            <v>-3.4999999999999996</v>
          </cell>
          <cell r="AE190">
            <v>-3.4999999999999996</v>
          </cell>
          <cell r="AF190">
            <v>-42</v>
          </cell>
          <cell r="AG190">
            <v>-3.4999999999999996</v>
          </cell>
          <cell r="AH190">
            <v>-3.4999999999999996</v>
          </cell>
          <cell r="AI190">
            <v>-3.4999999999999996</v>
          </cell>
          <cell r="AJ190">
            <v>-3.4999999999999996</v>
          </cell>
          <cell r="AK190">
            <v>-3.4999999999999996</v>
          </cell>
          <cell r="AL190">
            <v>-3.4999999999999996</v>
          </cell>
          <cell r="AM190">
            <v>-3.4999999999999996</v>
          </cell>
          <cell r="AN190">
            <v>-3.4999999999999996</v>
          </cell>
          <cell r="AO190">
            <v>-3.4999999999999996</v>
          </cell>
          <cell r="AP190">
            <v>-3.4999999999999996</v>
          </cell>
          <cell r="AQ190">
            <v>-3.4999999999999996</v>
          </cell>
          <cell r="AR190">
            <v>-3.4999999999999996</v>
          </cell>
          <cell r="AS190">
            <v>-42</v>
          </cell>
          <cell r="AT190">
            <v>-42</v>
          </cell>
          <cell r="AU190">
            <v>-42</v>
          </cell>
          <cell r="AV190">
            <v>-42</v>
          </cell>
          <cell r="AW190">
            <v>-10.499999999999998</v>
          </cell>
          <cell r="AX190">
            <v>-10.499999999999998</v>
          </cell>
          <cell r="AY190">
            <v>-10.499999999999998</v>
          </cell>
          <cell r="AZ190">
            <v>-10.499999999999998</v>
          </cell>
          <cell r="BA190">
            <v>-10.499999999999998</v>
          </cell>
          <cell r="BB190">
            <v>-10.499999999999998</v>
          </cell>
          <cell r="BC190">
            <v>-10.499999999999998</v>
          </cell>
          <cell r="BD190">
            <v>-10.499999999999998</v>
          </cell>
        </row>
        <row r="192">
          <cell r="O192" t="str">
            <v>Pretax profit</v>
          </cell>
          <cell r="Q192" t="str">
            <v>A$m</v>
          </cell>
          <cell r="R192">
            <v>149.60000000000002</v>
          </cell>
          <cell r="S192">
            <v>192.60000000000002</v>
          </cell>
          <cell r="T192">
            <v>8.5000000000000036</v>
          </cell>
          <cell r="U192">
            <v>8.5000000000000036</v>
          </cell>
          <cell r="V192">
            <v>8.5000000000000036</v>
          </cell>
          <cell r="W192">
            <v>8.5000000000000036</v>
          </cell>
          <cell r="X192">
            <v>8.5000000000000036</v>
          </cell>
          <cell r="Y192">
            <v>8.5000000000000036</v>
          </cell>
          <cell r="Z192">
            <v>8.5000000000000036</v>
          </cell>
          <cell r="AA192">
            <v>8.5000000000000036</v>
          </cell>
          <cell r="AB192">
            <v>8.5000000000000036</v>
          </cell>
          <cell r="AC192">
            <v>8.5000000000000036</v>
          </cell>
          <cell r="AD192">
            <v>8.5000000000000036</v>
          </cell>
          <cell r="AE192">
            <v>8.5000000000000036</v>
          </cell>
          <cell r="AF192">
            <v>102.00000000000011</v>
          </cell>
          <cell r="AG192">
            <v>8.5000000000000036</v>
          </cell>
          <cell r="AH192">
            <v>8.5000000000000036</v>
          </cell>
          <cell r="AI192">
            <v>8.5000000000000036</v>
          </cell>
          <cell r="AJ192">
            <v>8.5000000000000036</v>
          </cell>
          <cell r="AK192">
            <v>8.5000000000000036</v>
          </cell>
          <cell r="AL192">
            <v>8.5000000000000036</v>
          </cell>
          <cell r="AM192">
            <v>8.5000000000000036</v>
          </cell>
          <cell r="AN192">
            <v>8.5000000000000036</v>
          </cell>
          <cell r="AO192">
            <v>8.5000000000000036</v>
          </cell>
          <cell r="AP192">
            <v>8.5000000000000036</v>
          </cell>
          <cell r="AQ192">
            <v>8.5000000000000036</v>
          </cell>
          <cell r="AR192">
            <v>8.5000000000000036</v>
          </cell>
          <cell r="AS192">
            <v>102.00000000000011</v>
          </cell>
          <cell r="AT192">
            <v>96.640608763682508</v>
          </cell>
          <cell r="AU192">
            <v>81.757460909946289</v>
          </cell>
          <cell r="AV192">
            <v>66.757460909946289</v>
          </cell>
          <cell r="AW192">
            <v>25.500000000000011</v>
          </cell>
          <cell r="AX192">
            <v>25.500000000000011</v>
          </cell>
          <cell r="AY192">
            <v>25.500000000000011</v>
          </cell>
          <cell r="AZ192">
            <v>25.500000000000011</v>
          </cell>
          <cell r="BA192">
            <v>25.500000000000011</v>
          </cell>
          <cell r="BB192">
            <v>25.500000000000011</v>
          </cell>
          <cell r="BC192">
            <v>25.500000000000011</v>
          </cell>
          <cell r="BD192">
            <v>25.500000000000011</v>
          </cell>
        </row>
        <row r="194">
          <cell r="O194" t="str">
            <v>Tax</v>
          </cell>
        </row>
        <row r="195">
          <cell r="O195" t="str">
            <v>Taxation - normal</v>
          </cell>
          <cell r="Q195" t="str">
            <v>A$m</v>
          </cell>
          <cell r="S195">
            <v>-26.964000000000006</v>
          </cell>
          <cell r="T195">
            <v>-2.5500000000000012</v>
          </cell>
          <cell r="U195">
            <v>-2.5500000000000012</v>
          </cell>
          <cell r="V195">
            <v>-2.5500000000000012</v>
          </cell>
          <cell r="W195">
            <v>-2.5500000000000012</v>
          </cell>
          <cell r="X195">
            <v>-2.5500000000000012</v>
          </cell>
          <cell r="Y195">
            <v>-2.5500000000000012</v>
          </cell>
          <cell r="Z195">
            <v>-2.5500000000000012</v>
          </cell>
          <cell r="AA195">
            <v>-2.5500000000000012</v>
          </cell>
          <cell r="AB195">
            <v>-2.5500000000000012</v>
          </cell>
          <cell r="AC195">
            <v>-2.5500000000000012</v>
          </cell>
          <cell r="AD195">
            <v>-2.5500000000000012</v>
          </cell>
          <cell r="AE195">
            <v>-2.5500000000000012</v>
          </cell>
          <cell r="AF195">
            <v>-30.600000000000012</v>
          </cell>
          <cell r="AG195">
            <v>-2.5500000000000012</v>
          </cell>
          <cell r="AH195">
            <v>-2.5500000000000012</v>
          </cell>
          <cell r="AI195">
            <v>-2.5500000000000012</v>
          </cell>
          <cell r="AJ195">
            <v>-2.5500000000000012</v>
          </cell>
          <cell r="AK195">
            <v>-2.5500000000000012</v>
          </cell>
          <cell r="AL195">
            <v>-2.5500000000000012</v>
          </cell>
          <cell r="AM195">
            <v>-2.5500000000000012</v>
          </cell>
          <cell r="AN195">
            <v>-2.5500000000000012</v>
          </cell>
          <cell r="AO195">
            <v>-2.5500000000000012</v>
          </cell>
          <cell r="AP195">
            <v>-2.5500000000000012</v>
          </cell>
          <cell r="AQ195">
            <v>-2.5500000000000012</v>
          </cell>
          <cell r="AR195">
            <v>-2.5500000000000012</v>
          </cell>
          <cell r="AS195">
            <v>-30.600000000000012</v>
          </cell>
          <cell r="AT195">
            <v>-28.99218262910475</v>
          </cell>
          <cell r="AU195">
            <v>-24.527238272983887</v>
          </cell>
          <cell r="AV195">
            <v>-20.027238272983887</v>
          </cell>
          <cell r="AW195">
            <v>-7.6500000000000039</v>
          </cell>
          <cell r="AX195">
            <v>-7.6500000000000039</v>
          </cell>
          <cell r="AY195">
            <v>-7.6500000000000039</v>
          </cell>
          <cell r="AZ195">
            <v>-7.6500000000000039</v>
          </cell>
          <cell r="BA195">
            <v>-7.6500000000000039</v>
          </cell>
          <cell r="BB195">
            <v>-7.6500000000000039</v>
          </cell>
          <cell r="BC195">
            <v>-7.6500000000000039</v>
          </cell>
          <cell r="BD195">
            <v>-7.6500000000000039</v>
          </cell>
        </row>
        <row r="196">
          <cell r="O196" t="str">
            <v>Adjustments</v>
          </cell>
          <cell r="Q196" t="str">
            <v>A$m</v>
          </cell>
          <cell r="AF196">
            <v>0</v>
          </cell>
          <cell r="AS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</row>
        <row r="197">
          <cell r="Q197" t="str">
            <v>A$m</v>
          </cell>
          <cell r="R197">
            <v>0</v>
          </cell>
          <cell r="S197">
            <v>-26.964000000000006</v>
          </cell>
          <cell r="T197">
            <v>-2.5500000000000012</v>
          </cell>
          <cell r="U197">
            <v>-2.5500000000000012</v>
          </cell>
          <cell r="V197">
            <v>-2.5500000000000012</v>
          </cell>
          <cell r="W197">
            <v>-2.5500000000000012</v>
          </cell>
          <cell r="X197">
            <v>-2.5500000000000012</v>
          </cell>
          <cell r="Y197">
            <v>-2.5500000000000012</v>
          </cell>
          <cell r="Z197">
            <v>-2.5500000000000012</v>
          </cell>
          <cell r="AA197">
            <v>-2.5500000000000012</v>
          </cell>
          <cell r="AB197">
            <v>-2.5500000000000012</v>
          </cell>
          <cell r="AC197">
            <v>-2.5500000000000012</v>
          </cell>
          <cell r="AD197">
            <v>-2.5500000000000012</v>
          </cell>
          <cell r="AE197">
            <v>-2.5500000000000012</v>
          </cell>
          <cell r="AF197">
            <v>-30.600000000000012</v>
          </cell>
          <cell r="AG197">
            <v>-2.5500000000000012</v>
          </cell>
          <cell r="AH197">
            <v>-2.5500000000000012</v>
          </cell>
          <cell r="AI197">
            <v>-2.5500000000000012</v>
          </cell>
          <cell r="AJ197">
            <v>-2.5500000000000012</v>
          </cell>
          <cell r="AK197">
            <v>-2.5500000000000012</v>
          </cell>
          <cell r="AL197">
            <v>-2.5500000000000012</v>
          </cell>
          <cell r="AM197">
            <v>-2.5500000000000012</v>
          </cell>
          <cell r="AN197">
            <v>-2.5500000000000012</v>
          </cell>
          <cell r="AO197">
            <v>-2.5500000000000012</v>
          </cell>
          <cell r="AP197">
            <v>-2.5500000000000012</v>
          </cell>
          <cell r="AQ197">
            <v>-2.5500000000000012</v>
          </cell>
          <cell r="AR197">
            <v>-2.5500000000000012</v>
          </cell>
          <cell r="AS197">
            <v>-30.600000000000012</v>
          </cell>
          <cell r="AT197">
            <v>-28.99218262910475</v>
          </cell>
          <cell r="AU197">
            <v>-24.527238272983887</v>
          </cell>
          <cell r="AV197">
            <v>-20.027238272983887</v>
          </cell>
          <cell r="AW197">
            <v>-7.6500000000000039</v>
          </cell>
          <cell r="AX197">
            <v>-7.6500000000000039</v>
          </cell>
          <cell r="AY197">
            <v>-7.6500000000000039</v>
          </cell>
          <cell r="AZ197">
            <v>-7.6500000000000039</v>
          </cell>
          <cell r="BA197">
            <v>-7.6500000000000039</v>
          </cell>
          <cell r="BB197">
            <v>-7.6500000000000039</v>
          </cell>
          <cell r="BC197">
            <v>-7.6500000000000039</v>
          </cell>
          <cell r="BD197">
            <v>-7.6500000000000039</v>
          </cell>
        </row>
        <row r="198">
          <cell r="O198" t="str">
            <v>Effective tax rate</v>
          </cell>
          <cell r="Q198" t="str">
            <v>%</v>
          </cell>
          <cell r="R198">
            <v>0</v>
          </cell>
          <cell r="S198">
            <v>0.14000000000000001</v>
          </cell>
          <cell r="T198">
            <v>0.3</v>
          </cell>
          <cell r="U198">
            <v>0.3</v>
          </cell>
          <cell r="V198">
            <v>0.3</v>
          </cell>
          <cell r="W198">
            <v>0.3</v>
          </cell>
          <cell r="X198">
            <v>0.3</v>
          </cell>
          <cell r="Y198">
            <v>0.3</v>
          </cell>
          <cell r="Z198">
            <v>0.3</v>
          </cell>
          <cell r="AA198">
            <v>0.3</v>
          </cell>
          <cell r="AB198">
            <v>0.3</v>
          </cell>
          <cell r="AC198">
            <v>0.3</v>
          </cell>
          <cell r="AD198">
            <v>0.3</v>
          </cell>
          <cell r="AE198">
            <v>0.3</v>
          </cell>
          <cell r="AF198">
            <v>0.29999999999999977</v>
          </cell>
          <cell r="AG198">
            <v>0.3</v>
          </cell>
          <cell r="AH198">
            <v>0.3</v>
          </cell>
          <cell r="AI198">
            <v>0.3</v>
          </cell>
          <cell r="AJ198">
            <v>0.3</v>
          </cell>
          <cell r="AK198">
            <v>0.3</v>
          </cell>
          <cell r="AL198">
            <v>0.3</v>
          </cell>
          <cell r="AM198">
            <v>0.3</v>
          </cell>
          <cell r="AN198">
            <v>0.3</v>
          </cell>
          <cell r="AO198">
            <v>0.3</v>
          </cell>
          <cell r="AP198">
            <v>0.3</v>
          </cell>
          <cell r="AQ198">
            <v>0.3</v>
          </cell>
          <cell r="AR198">
            <v>0.3</v>
          </cell>
          <cell r="AS198">
            <v>0.29999999999999977</v>
          </cell>
          <cell r="AT198">
            <v>0.3</v>
          </cell>
          <cell r="AU198">
            <v>0.3</v>
          </cell>
          <cell r="AV198">
            <v>0.3</v>
          </cell>
          <cell r="AW198">
            <v>0.30000000000000004</v>
          </cell>
          <cell r="AX198">
            <v>0.30000000000000004</v>
          </cell>
          <cell r="AY198">
            <v>0.30000000000000004</v>
          </cell>
          <cell r="AZ198">
            <v>0.30000000000000004</v>
          </cell>
          <cell r="BA198">
            <v>0.30000000000000004</v>
          </cell>
          <cell r="BB198">
            <v>0.30000000000000004</v>
          </cell>
          <cell r="BC198">
            <v>0.30000000000000004</v>
          </cell>
          <cell r="BD198">
            <v>0.30000000000000004</v>
          </cell>
        </row>
        <row r="200">
          <cell r="O200" t="str">
            <v>Outside equity interests</v>
          </cell>
        </row>
        <row r="201">
          <cell r="O201" t="str">
            <v>CRL</v>
          </cell>
          <cell r="Q201" t="str">
            <v>A$m</v>
          </cell>
          <cell r="R201">
            <v>-10</v>
          </cell>
          <cell r="S201">
            <v>-10</v>
          </cell>
          <cell r="T201">
            <v>-1</v>
          </cell>
          <cell r="U201">
            <v>-1</v>
          </cell>
          <cell r="V201">
            <v>-1</v>
          </cell>
          <cell r="W201">
            <v>-1</v>
          </cell>
          <cell r="X201">
            <v>-1</v>
          </cell>
          <cell r="Y201">
            <v>-1</v>
          </cell>
          <cell r="Z201">
            <v>-1</v>
          </cell>
          <cell r="AA201">
            <v>-1</v>
          </cell>
          <cell r="AB201">
            <v>-1</v>
          </cell>
          <cell r="AC201">
            <v>-1</v>
          </cell>
          <cell r="AD201">
            <v>-1</v>
          </cell>
          <cell r="AE201">
            <v>-1</v>
          </cell>
          <cell r="AF201">
            <v>-12</v>
          </cell>
          <cell r="AG201">
            <v>-1</v>
          </cell>
          <cell r="AH201">
            <v>-1</v>
          </cell>
          <cell r="AI201">
            <v>-1</v>
          </cell>
          <cell r="AJ201">
            <v>-1</v>
          </cell>
          <cell r="AK201">
            <v>-1</v>
          </cell>
          <cell r="AL201">
            <v>-1</v>
          </cell>
          <cell r="AM201">
            <v>-1</v>
          </cell>
          <cell r="AN201">
            <v>-1</v>
          </cell>
          <cell r="AO201">
            <v>-1</v>
          </cell>
          <cell r="AP201">
            <v>-1</v>
          </cell>
          <cell r="AQ201">
            <v>-1</v>
          </cell>
          <cell r="AR201">
            <v>-1</v>
          </cell>
          <cell r="AS201">
            <v>-12</v>
          </cell>
          <cell r="AT201">
            <v>-10</v>
          </cell>
          <cell r="AU201">
            <v>-10</v>
          </cell>
          <cell r="AV201">
            <v>-10</v>
          </cell>
          <cell r="AW201">
            <v>-3</v>
          </cell>
          <cell r="AX201">
            <v>-3</v>
          </cell>
          <cell r="AY201">
            <v>-3</v>
          </cell>
          <cell r="AZ201">
            <v>-3</v>
          </cell>
          <cell r="BA201">
            <v>-3</v>
          </cell>
          <cell r="BB201">
            <v>-3</v>
          </cell>
          <cell r="BC201">
            <v>-3</v>
          </cell>
          <cell r="BD201">
            <v>-3</v>
          </cell>
        </row>
        <row r="202">
          <cell r="O202" t="str">
            <v>Ashton</v>
          </cell>
          <cell r="Q202" t="str">
            <v>A$m</v>
          </cell>
          <cell r="R202">
            <v>-0.5</v>
          </cell>
          <cell r="S202">
            <v>-0.5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-0.5</v>
          </cell>
          <cell r="AU202">
            <v>-0.5</v>
          </cell>
          <cell r="AV202">
            <v>-0.5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</row>
        <row r="203">
          <cell r="Q203" t="str">
            <v>A$m</v>
          </cell>
          <cell r="R203">
            <v>-10.5</v>
          </cell>
          <cell r="S203">
            <v>-10.5</v>
          </cell>
          <cell r="T203">
            <v>-1</v>
          </cell>
          <cell r="U203">
            <v>-1</v>
          </cell>
          <cell r="V203">
            <v>-1</v>
          </cell>
          <cell r="W203">
            <v>-1</v>
          </cell>
          <cell r="X203">
            <v>-1</v>
          </cell>
          <cell r="Y203">
            <v>-1</v>
          </cell>
          <cell r="Z203">
            <v>-1</v>
          </cell>
          <cell r="AA203">
            <v>-1</v>
          </cell>
          <cell r="AB203">
            <v>-1</v>
          </cell>
          <cell r="AC203">
            <v>-1</v>
          </cell>
          <cell r="AD203">
            <v>-1</v>
          </cell>
          <cell r="AE203">
            <v>-1</v>
          </cell>
          <cell r="AF203">
            <v>-12</v>
          </cell>
          <cell r="AG203">
            <v>-1</v>
          </cell>
          <cell r="AH203">
            <v>-1</v>
          </cell>
          <cell r="AI203">
            <v>-1</v>
          </cell>
          <cell r="AJ203">
            <v>-1</v>
          </cell>
          <cell r="AK203">
            <v>-1</v>
          </cell>
          <cell r="AL203">
            <v>-1</v>
          </cell>
          <cell r="AM203">
            <v>-1</v>
          </cell>
          <cell r="AN203">
            <v>-1</v>
          </cell>
          <cell r="AO203">
            <v>-1</v>
          </cell>
          <cell r="AP203">
            <v>-1</v>
          </cell>
          <cell r="AQ203">
            <v>-1</v>
          </cell>
          <cell r="AR203">
            <v>-1</v>
          </cell>
          <cell r="AS203">
            <v>-12</v>
          </cell>
          <cell r="AT203">
            <v>-10.5</v>
          </cell>
          <cell r="AU203">
            <v>-10.5</v>
          </cell>
          <cell r="AV203">
            <v>-10.5</v>
          </cell>
          <cell r="AW203">
            <v>-3</v>
          </cell>
          <cell r="AX203">
            <v>-3</v>
          </cell>
          <cell r="AY203">
            <v>-3</v>
          </cell>
          <cell r="AZ203">
            <v>-3</v>
          </cell>
          <cell r="BA203">
            <v>-3</v>
          </cell>
          <cell r="BB203">
            <v>-3</v>
          </cell>
          <cell r="BC203">
            <v>-3</v>
          </cell>
          <cell r="BD203">
            <v>-3</v>
          </cell>
        </row>
        <row r="205">
          <cell r="O205" t="str">
            <v>Net profit after tax</v>
          </cell>
          <cell r="Q205" t="str">
            <v>A$m</v>
          </cell>
          <cell r="R205">
            <v>139.10000000000002</v>
          </cell>
          <cell r="S205">
            <v>155.13600000000002</v>
          </cell>
          <cell r="T205">
            <v>4.9500000000000028</v>
          </cell>
          <cell r="U205">
            <v>4.9500000000000028</v>
          </cell>
          <cell r="V205">
            <v>4.9500000000000028</v>
          </cell>
          <cell r="W205">
            <v>4.9500000000000028</v>
          </cell>
          <cell r="X205">
            <v>4.9500000000000028</v>
          </cell>
          <cell r="Y205">
            <v>4.9500000000000028</v>
          </cell>
          <cell r="Z205">
            <v>4.9500000000000028</v>
          </cell>
          <cell r="AA205">
            <v>4.9500000000000028</v>
          </cell>
          <cell r="AB205">
            <v>4.9500000000000028</v>
          </cell>
          <cell r="AC205">
            <v>4.9500000000000028</v>
          </cell>
          <cell r="AD205">
            <v>4.9500000000000028</v>
          </cell>
          <cell r="AE205">
            <v>4.9500000000000028</v>
          </cell>
          <cell r="AF205">
            <v>59.400000000000105</v>
          </cell>
          <cell r="AG205">
            <v>4.9500000000000028</v>
          </cell>
          <cell r="AH205">
            <v>4.9500000000000028</v>
          </cell>
          <cell r="AI205">
            <v>4.9500000000000028</v>
          </cell>
          <cell r="AJ205">
            <v>4.9500000000000028</v>
          </cell>
          <cell r="AK205">
            <v>4.9500000000000028</v>
          </cell>
          <cell r="AL205">
            <v>4.9500000000000028</v>
          </cell>
          <cell r="AM205">
            <v>4.9500000000000028</v>
          </cell>
          <cell r="AN205">
            <v>4.9500000000000028</v>
          </cell>
          <cell r="AO205">
            <v>4.9500000000000028</v>
          </cell>
          <cell r="AP205">
            <v>4.9500000000000028</v>
          </cell>
          <cell r="AQ205">
            <v>4.9500000000000028</v>
          </cell>
          <cell r="AR205">
            <v>4.9500000000000028</v>
          </cell>
          <cell r="AS205">
            <v>59.400000000000105</v>
          </cell>
          <cell r="AT205">
            <v>57.148426134577761</v>
          </cell>
          <cell r="AU205">
            <v>46.730222636962402</v>
          </cell>
          <cell r="AV205">
            <v>36.230222636962402</v>
          </cell>
          <cell r="AW205">
            <v>14.850000000000009</v>
          </cell>
          <cell r="AX205">
            <v>14.850000000000009</v>
          </cell>
          <cell r="AY205">
            <v>14.850000000000009</v>
          </cell>
          <cell r="AZ205">
            <v>14.850000000000009</v>
          </cell>
          <cell r="BA205">
            <v>14.850000000000009</v>
          </cell>
          <cell r="BB205">
            <v>14.850000000000009</v>
          </cell>
          <cell r="BC205">
            <v>14.850000000000009</v>
          </cell>
          <cell r="BD205">
            <v>14.850000000000009</v>
          </cell>
        </row>
        <row r="229">
          <cell r="O229" t="str">
            <v>BALANCE SHEET A$m</v>
          </cell>
        </row>
        <row r="231">
          <cell r="O231" t="str">
            <v>Working Capital</v>
          </cell>
        </row>
        <row r="232">
          <cell r="O232" t="str">
            <v>Inventory (stores, finished goods, work in progress)</v>
          </cell>
          <cell r="Q232" t="str">
            <v>A$m</v>
          </cell>
          <cell r="R232">
            <v>116.6</v>
          </cell>
          <cell r="S232">
            <v>162.69999999999999</v>
          </cell>
          <cell r="T232">
            <v>162.69999999999999</v>
          </cell>
          <cell r="U232">
            <v>162.69999999999999</v>
          </cell>
          <cell r="V232">
            <v>162.69999999999999</v>
          </cell>
          <cell r="W232">
            <v>162.69999999999999</v>
          </cell>
          <cell r="X232">
            <v>162.69999999999999</v>
          </cell>
          <cell r="Y232">
            <v>162.69999999999999</v>
          </cell>
          <cell r="Z232">
            <v>162.69999999999999</v>
          </cell>
          <cell r="AA232">
            <v>162.69999999999999</v>
          </cell>
          <cell r="AB232">
            <v>162.69999999999999</v>
          </cell>
          <cell r="AC232">
            <v>162.69999999999999</v>
          </cell>
          <cell r="AD232">
            <v>162.69999999999999</v>
          </cell>
          <cell r="AE232">
            <v>162.69999999999999</v>
          </cell>
          <cell r="AF232">
            <v>162.69999999999999</v>
          </cell>
          <cell r="AG232">
            <v>162.69999999999999</v>
          </cell>
          <cell r="AH232">
            <v>162.69999999999999</v>
          </cell>
          <cell r="AI232">
            <v>162.69999999999999</v>
          </cell>
          <cell r="AJ232">
            <v>162.69999999999999</v>
          </cell>
          <cell r="AK232">
            <v>162.69999999999999</v>
          </cell>
          <cell r="AL232">
            <v>162.69999999999999</v>
          </cell>
          <cell r="AM232">
            <v>162.69999999999999</v>
          </cell>
          <cell r="AN232">
            <v>162.69999999999999</v>
          </cell>
          <cell r="AO232">
            <v>162.69999999999999</v>
          </cell>
          <cell r="AP232">
            <v>162.69999999999999</v>
          </cell>
          <cell r="AQ232">
            <v>162.69999999999999</v>
          </cell>
          <cell r="AR232">
            <v>162.69999999999999</v>
          </cell>
          <cell r="AS232">
            <v>162.69999999999999</v>
          </cell>
          <cell r="AT232">
            <v>162.69999999999999</v>
          </cell>
          <cell r="AU232">
            <v>162.69999999999999</v>
          </cell>
          <cell r="AV232">
            <v>162.69999999999999</v>
          </cell>
          <cell r="AW232">
            <v>162.69999999999999</v>
          </cell>
          <cell r="AX232">
            <v>162.69999999999999</v>
          </cell>
          <cell r="AY232">
            <v>162.69999999999999</v>
          </cell>
          <cell r="AZ232">
            <v>162.69999999999999</v>
          </cell>
          <cell r="BA232">
            <v>162.69999999999999</v>
          </cell>
          <cell r="BB232">
            <v>162.69999999999999</v>
          </cell>
          <cell r="BC232">
            <v>162.69999999999999</v>
          </cell>
          <cell r="BD232">
            <v>162.69999999999999</v>
          </cell>
        </row>
        <row r="233">
          <cell r="O233" t="str">
            <v>Trade debtors</v>
          </cell>
          <cell r="Q233" t="str">
            <v>A$m</v>
          </cell>
          <cell r="R233">
            <v>188.8</v>
          </cell>
          <cell r="S233">
            <v>160.5</v>
          </cell>
          <cell r="T233">
            <v>160.5</v>
          </cell>
          <cell r="U233">
            <v>160.5</v>
          </cell>
          <cell r="V233">
            <v>160.5</v>
          </cell>
          <cell r="W233">
            <v>160.5</v>
          </cell>
          <cell r="X233">
            <v>160.5</v>
          </cell>
          <cell r="Y233">
            <v>160.5</v>
          </cell>
          <cell r="Z233">
            <v>160.5</v>
          </cell>
          <cell r="AA233">
            <v>160.5</v>
          </cell>
          <cell r="AB233">
            <v>160.5</v>
          </cell>
          <cell r="AC233">
            <v>160.5</v>
          </cell>
          <cell r="AD233">
            <v>160.5</v>
          </cell>
          <cell r="AE233">
            <v>160.5</v>
          </cell>
          <cell r="AF233">
            <v>160.5</v>
          </cell>
          <cell r="AG233">
            <v>160.5</v>
          </cell>
          <cell r="AH233">
            <v>160.5</v>
          </cell>
          <cell r="AI233">
            <v>160.5</v>
          </cell>
          <cell r="AJ233">
            <v>160.5</v>
          </cell>
          <cell r="AK233">
            <v>160.5</v>
          </cell>
          <cell r="AL233">
            <v>160.5</v>
          </cell>
          <cell r="AM233">
            <v>160.5</v>
          </cell>
          <cell r="AN233">
            <v>160.5</v>
          </cell>
          <cell r="AO233">
            <v>160.5</v>
          </cell>
          <cell r="AP233">
            <v>160.5</v>
          </cell>
          <cell r="AQ233">
            <v>160.5</v>
          </cell>
          <cell r="AR233">
            <v>160.5</v>
          </cell>
          <cell r="AS233">
            <v>160.5</v>
          </cell>
          <cell r="AT233">
            <v>160.5</v>
          </cell>
          <cell r="AU233">
            <v>160.5</v>
          </cell>
          <cell r="AV233">
            <v>160.5</v>
          </cell>
          <cell r="AW233">
            <v>160.5</v>
          </cell>
          <cell r="AX233">
            <v>160.5</v>
          </cell>
          <cell r="AY233">
            <v>160.5</v>
          </cell>
          <cell r="AZ233">
            <v>160.5</v>
          </cell>
          <cell r="BA233">
            <v>160.5</v>
          </cell>
          <cell r="BB233">
            <v>160.5</v>
          </cell>
          <cell r="BC233">
            <v>160.5</v>
          </cell>
          <cell r="BD233">
            <v>160.5</v>
          </cell>
        </row>
        <row r="234">
          <cell r="O234" t="str">
            <v>Other debtors and prepayments</v>
          </cell>
          <cell r="Q234" t="str">
            <v>A$m</v>
          </cell>
          <cell r="R234">
            <v>39.4</v>
          </cell>
          <cell r="AF234">
            <v>0</v>
          </cell>
          <cell r="AS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</row>
        <row r="235">
          <cell r="O235" t="str">
            <v>Other assets</v>
          </cell>
          <cell r="Q235" t="str">
            <v>A$m</v>
          </cell>
          <cell r="R235">
            <v>16</v>
          </cell>
          <cell r="S235">
            <v>77.7</v>
          </cell>
          <cell r="T235">
            <v>77.7</v>
          </cell>
          <cell r="U235">
            <v>77.7</v>
          </cell>
          <cell r="V235">
            <v>77.7</v>
          </cell>
          <cell r="W235">
            <v>77.7</v>
          </cell>
          <cell r="X235">
            <v>77.7</v>
          </cell>
          <cell r="Y235">
            <v>77.7</v>
          </cell>
          <cell r="Z235">
            <v>77.7</v>
          </cell>
          <cell r="AA235">
            <v>77.7</v>
          </cell>
          <cell r="AB235">
            <v>77.7</v>
          </cell>
          <cell r="AC235">
            <v>77.7</v>
          </cell>
          <cell r="AD235">
            <v>77.7</v>
          </cell>
          <cell r="AE235">
            <v>77.7</v>
          </cell>
          <cell r="AF235">
            <v>77.7</v>
          </cell>
          <cell r="AG235">
            <v>77.7</v>
          </cell>
          <cell r="AH235">
            <v>77.7</v>
          </cell>
          <cell r="AI235">
            <v>77.7</v>
          </cell>
          <cell r="AJ235">
            <v>77.7</v>
          </cell>
          <cell r="AK235">
            <v>77.7</v>
          </cell>
          <cell r="AL235">
            <v>77.7</v>
          </cell>
          <cell r="AM235">
            <v>77.7</v>
          </cell>
          <cell r="AN235">
            <v>77.7</v>
          </cell>
          <cell r="AO235">
            <v>77.7</v>
          </cell>
          <cell r="AP235">
            <v>77.7</v>
          </cell>
          <cell r="AQ235">
            <v>77.7</v>
          </cell>
          <cell r="AR235">
            <v>77.7</v>
          </cell>
          <cell r="AS235">
            <v>77.7</v>
          </cell>
          <cell r="AT235">
            <v>77.7</v>
          </cell>
          <cell r="AU235">
            <v>77.7</v>
          </cell>
          <cell r="AV235">
            <v>77.7</v>
          </cell>
          <cell r="AW235">
            <v>77.7</v>
          </cell>
          <cell r="AX235">
            <v>77.7</v>
          </cell>
          <cell r="AY235">
            <v>77.7</v>
          </cell>
          <cell r="AZ235">
            <v>77.7</v>
          </cell>
          <cell r="BA235">
            <v>77.7</v>
          </cell>
          <cell r="BB235">
            <v>77.7</v>
          </cell>
          <cell r="BC235">
            <v>77.7</v>
          </cell>
          <cell r="BD235">
            <v>77.7</v>
          </cell>
        </row>
        <row r="236">
          <cell r="O236" t="str">
            <v>Trade and other payables</v>
          </cell>
          <cell r="Q236" t="str">
            <v>A$m</v>
          </cell>
          <cell r="R236">
            <v>-138</v>
          </cell>
          <cell r="S236">
            <v>-107.5</v>
          </cell>
          <cell r="T236">
            <v>-107.5</v>
          </cell>
          <cell r="U236">
            <v>-107.5</v>
          </cell>
          <cell r="V236">
            <v>-107.5</v>
          </cell>
          <cell r="W236">
            <v>-107.5</v>
          </cell>
          <cell r="X236">
            <v>-107.5</v>
          </cell>
          <cell r="Y236">
            <v>-107.5</v>
          </cell>
          <cell r="Z236">
            <v>-107.5</v>
          </cell>
          <cell r="AA236">
            <v>-107.5</v>
          </cell>
          <cell r="AB236">
            <v>-107.5</v>
          </cell>
          <cell r="AC236">
            <v>-107.5</v>
          </cell>
          <cell r="AD236">
            <v>-107.5</v>
          </cell>
          <cell r="AE236">
            <v>-107.5</v>
          </cell>
          <cell r="AF236">
            <v>-107.5</v>
          </cell>
          <cell r="AG236">
            <v>-107.5</v>
          </cell>
          <cell r="AH236">
            <v>-107.5</v>
          </cell>
          <cell r="AI236">
            <v>-107.5</v>
          </cell>
          <cell r="AJ236">
            <v>-107.5</v>
          </cell>
          <cell r="AK236">
            <v>-107.5</v>
          </cell>
          <cell r="AL236">
            <v>-107.5</v>
          </cell>
          <cell r="AM236">
            <v>-107.5</v>
          </cell>
          <cell r="AN236">
            <v>-107.5</v>
          </cell>
          <cell r="AO236">
            <v>-107.5</v>
          </cell>
          <cell r="AP236">
            <v>-107.5</v>
          </cell>
          <cell r="AQ236">
            <v>-107.5</v>
          </cell>
          <cell r="AR236">
            <v>-107.5</v>
          </cell>
          <cell r="AS236">
            <v>-107.5</v>
          </cell>
          <cell r="AT236">
            <v>-107.5</v>
          </cell>
          <cell r="AU236">
            <v>-107.5</v>
          </cell>
          <cell r="AV236">
            <v>-107.5</v>
          </cell>
          <cell r="AW236">
            <v>-107.5</v>
          </cell>
          <cell r="AX236">
            <v>-107.5</v>
          </cell>
          <cell r="AY236">
            <v>-107.5</v>
          </cell>
          <cell r="AZ236">
            <v>-107.5</v>
          </cell>
          <cell r="BA236">
            <v>-107.5</v>
          </cell>
          <cell r="BB236">
            <v>-107.5</v>
          </cell>
          <cell r="BC236">
            <v>-107.5</v>
          </cell>
          <cell r="BD236">
            <v>-107.5</v>
          </cell>
        </row>
        <row r="237">
          <cell r="Q237" t="str">
            <v>A$m</v>
          </cell>
          <cell r="R237">
            <v>222.79999999999995</v>
          </cell>
          <cell r="S237">
            <v>293.39999999999998</v>
          </cell>
          <cell r="T237">
            <v>293.39999999999998</v>
          </cell>
          <cell r="U237">
            <v>293.39999999999998</v>
          </cell>
          <cell r="V237">
            <v>293.39999999999998</v>
          </cell>
          <cell r="W237">
            <v>293.39999999999998</v>
          </cell>
          <cell r="X237">
            <v>293.39999999999998</v>
          </cell>
          <cell r="Y237">
            <v>293.39999999999998</v>
          </cell>
          <cell r="Z237">
            <v>293.39999999999998</v>
          </cell>
          <cell r="AA237">
            <v>293.39999999999998</v>
          </cell>
          <cell r="AB237">
            <v>293.39999999999998</v>
          </cell>
          <cell r="AC237">
            <v>293.39999999999998</v>
          </cell>
          <cell r="AD237">
            <v>293.39999999999998</v>
          </cell>
          <cell r="AE237">
            <v>293.39999999999998</v>
          </cell>
          <cell r="AF237">
            <v>293.39999999999998</v>
          </cell>
          <cell r="AG237">
            <v>293.39999999999998</v>
          </cell>
          <cell r="AH237">
            <v>293.39999999999998</v>
          </cell>
          <cell r="AI237">
            <v>293.39999999999998</v>
          </cell>
          <cell r="AJ237">
            <v>293.39999999999998</v>
          </cell>
          <cell r="AK237">
            <v>293.39999999999998</v>
          </cell>
          <cell r="AL237">
            <v>293.39999999999998</v>
          </cell>
          <cell r="AM237">
            <v>293.39999999999998</v>
          </cell>
          <cell r="AN237">
            <v>293.39999999999998</v>
          </cell>
          <cell r="AO237">
            <v>293.39999999999998</v>
          </cell>
          <cell r="AP237">
            <v>293.39999999999998</v>
          </cell>
          <cell r="AQ237">
            <v>293.39999999999998</v>
          </cell>
          <cell r="AR237">
            <v>293.39999999999998</v>
          </cell>
          <cell r="AS237">
            <v>293.39999999999998</v>
          </cell>
          <cell r="AT237">
            <v>293.39999999999998</v>
          </cell>
          <cell r="AU237">
            <v>293.39999999999998</v>
          </cell>
          <cell r="AV237">
            <v>293.39999999999998</v>
          </cell>
          <cell r="AW237">
            <v>293.39999999999998</v>
          </cell>
          <cell r="AX237">
            <v>293.39999999999998</v>
          </cell>
          <cell r="AY237">
            <v>293.39999999999998</v>
          </cell>
          <cell r="AZ237">
            <v>293.39999999999998</v>
          </cell>
          <cell r="BA237">
            <v>293.39999999999998</v>
          </cell>
          <cell r="BB237">
            <v>293.39999999999998</v>
          </cell>
          <cell r="BC237">
            <v>293.39999999999998</v>
          </cell>
          <cell r="BD237">
            <v>293.39999999999998</v>
          </cell>
        </row>
        <row r="238">
          <cell r="O238" t="str">
            <v>Capital assets</v>
          </cell>
        </row>
        <row r="239">
          <cell r="O239" t="str">
            <v>Property, plant and equipment</v>
          </cell>
          <cell r="Q239" t="str">
            <v>A$m</v>
          </cell>
          <cell r="R239">
            <v>1104.5</v>
          </cell>
          <cell r="S239">
            <v>1317.2</v>
          </cell>
          <cell r="T239">
            <v>1317.2</v>
          </cell>
          <cell r="U239">
            <v>1317.2</v>
          </cell>
          <cell r="V239">
            <v>1317.2</v>
          </cell>
          <cell r="W239">
            <v>1317.2</v>
          </cell>
          <cell r="X239">
            <v>1317.2</v>
          </cell>
          <cell r="Y239">
            <v>1317.2</v>
          </cell>
          <cell r="Z239">
            <v>1317.2</v>
          </cell>
          <cell r="AA239">
            <v>1317.2</v>
          </cell>
          <cell r="AB239">
            <v>1317.2</v>
          </cell>
          <cell r="AC239">
            <v>1317.2</v>
          </cell>
          <cell r="AD239">
            <v>1317.2</v>
          </cell>
          <cell r="AE239">
            <v>1317.2</v>
          </cell>
          <cell r="AF239">
            <v>1317.2</v>
          </cell>
          <cell r="AG239">
            <v>1317.2</v>
          </cell>
          <cell r="AH239">
            <v>1317.2</v>
          </cell>
          <cell r="AI239">
            <v>1317.2</v>
          </cell>
          <cell r="AJ239">
            <v>1317.2</v>
          </cell>
          <cell r="AK239">
            <v>1317.2</v>
          </cell>
          <cell r="AL239">
            <v>1317.2</v>
          </cell>
          <cell r="AM239">
            <v>1317.2</v>
          </cell>
          <cell r="AN239">
            <v>1317.2</v>
          </cell>
          <cell r="AO239">
            <v>1317.2</v>
          </cell>
          <cell r="AP239">
            <v>1317.2</v>
          </cell>
          <cell r="AQ239">
            <v>1317.2</v>
          </cell>
          <cell r="AR239">
            <v>1317.2</v>
          </cell>
          <cell r="AS239">
            <v>1317.2</v>
          </cell>
          <cell r="AT239">
            <v>1317.2</v>
          </cell>
          <cell r="AU239">
            <v>1317.2</v>
          </cell>
          <cell r="AV239">
            <v>1317.2</v>
          </cell>
          <cell r="AW239">
            <v>1317.2</v>
          </cell>
          <cell r="AX239">
            <v>1317.2</v>
          </cell>
          <cell r="AY239">
            <v>1317.2</v>
          </cell>
          <cell r="AZ239">
            <v>1317.2</v>
          </cell>
          <cell r="BA239">
            <v>1317.2</v>
          </cell>
          <cell r="BB239">
            <v>1317.2</v>
          </cell>
          <cell r="BC239">
            <v>1317.2</v>
          </cell>
          <cell r="BD239">
            <v>1317.2</v>
          </cell>
        </row>
        <row r="240">
          <cell r="O240" t="str">
            <v>Exploration and evaluation</v>
          </cell>
          <cell r="Q240" t="str">
            <v>A$m</v>
          </cell>
          <cell r="R240">
            <v>94.2</v>
          </cell>
          <cell r="S240">
            <v>73.5</v>
          </cell>
          <cell r="T240">
            <v>73.5</v>
          </cell>
          <cell r="U240">
            <v>73.5</v>
          </cell>
          <cell r="V240">
            <v>73.5</v>
          </cell>
          <cell r="W240">
            <v>73.5</v>
          </cell>
          <cell r="X240">
            <v>73.5</v>
          </cell>
          <cell r="Y240">
            <v>73.5</v>
          </cell>
          <cell r="Z240">
            <v>73.5</v>
          </cell>
          <cell r="AA240">
            <v>73.5</v>
          </cell>
          <cell r="AB240">
            <v>73.5</v>
          </cell>
          <cell r="AC240">
            <v>73.5</v>
          </cell>
          <cell r="AD240">
            <v>73.5</v>
          </cell>
          <cell r="AE240">
            <v>73.5</v>
          </cell>
          <cell r="AF240">
            <v>73.5</v>
          </cell>
          <cell r="AG240">
            <v>73.5</v>
          </cell>
          <cell r="AH240">
            <v>73.5</v>
          </cell>
          <cell r="AI240">
            <v>73.5</v>
          </cell>
          <cell r="AJ240">
            <v>73.5</v>
          </cell>
          <cell r="AK240">
            <v>73.5</v>
          </cell>
          <cell r="AL240">
            <v>73.5</v>
          </cell>
          <cell r="AM240">
            <v>73.5</v>
          </cell>
          <cell r="AN240">
            <v>73.5</v>
          </cell>
          <cell r="AO240">
            <v>73.5</v>
          </cell>
          <cell r="AP240">
            <v>73.5</v>
          </cell>
          <cell r="AQ240">
            <v>73.5</v>
          </cell>
          <cell r="AR240">
            <v>73.5</v>
          </cell>
          <cell r="AS240">
            <v>73.5</v>
          </cell>
          <cell r="AT240">
            <v>73.5</v>
          </cell>
          <cell r="AU240">
            <v>73.5</v>
          </cell>
          <cell r="AV240">
            <v>73.5</v>
          </cell>
          <cell r="AW240">
            <v>73.5</v>
          </cell>
          <cell r="AX240">
            <v>73.5</v>
          </cell>
          <cell r="AY240">
            <v>73.5</v>
          </cell>
          <cell r="AZ240">
            <v>73.5</v>
          </cell>
          <cell r="BA240">
            <v>73.5</v>
          </cell>
          <cell r="BB240">
            <v>73.5</v>
          </cell>
          <cell r="BC240">
            <v>73.5</v>
          </cell>
          <cell r="BD240">
            <v>73.5</v>
          </cell>
        </row>
        <row r="241">
          <cell r="O241" t="str">
            <v>Intangible assets</v>
          </cell>
          <cell r="Q241" t="str">
            <v>A$m</v>
          </cell>
          <cell r="R241">
            <v>15.5</v>
          </cell>
          <cell r="S241">
            <v>13.9</v>
          </cell>
          <cell r="T241">
            <v>13.9</v>
          </cell>
          <cell r="U241">
            <v>13.9</v>
          </cell>
          <cell r="V241">
            <v>13.9</v>
          </cell>
          <cell r="W241">
            <v>13.9</v>
          </cell>
          <cell r="X241">
            <v>13.9</v>
          </cell>
          <cell r="Y241">
            <v>13.9</v>
          </cell>
          <cell r="Z241">
            <v>13.9</v>
          </cell>
          <cell r="AA241">
            <v>13.9</v>
          </cell>
          <cell r="AB241">
            <v>13.9</v>
          </cell>
          <cell r="AC241">
            <v>13.9</v>
          </cell>
          <cell r="AD241">
            <v>13.9</v>
          </cell>
          <cell r="AE241">
            <v>13.9</v>
          </cell>
          <cell r="AF241">
            <v>13.9</v>
          </cell>
          <cell r="AG241">
            <v>13.9</v>
          </cell>
          <cell r="AH241">
            <v>13.9</v>
          </cell>
          <cell r="AI241">
            <v>13.9</v>
          </cell>
          <cell r="AJ241">
            <v>13.9</v>
          </cell>
          <cell r="AK241">
            <v>13.9</v>
          </cell>
          <cell r="AL241">
            <v>13.9</v>
          </cell>
          <cell r="AM241">
            <v>13.9</v>
          </cell>
          <cell r="AN241">
            <v>13.9</v>
          </cell>
          <cell r="AO241">
            <v>13.9</v>
          </cell>
          <cell r="AP241">
            <v>13.9</v>
          </cell>
          <cell r="AQ241">
            <v>13.9</v>
          </cell>
          <cell r="AR241">
            <v>13.9</v>
          </cell>
          <cell r="AS241">
            <v>13.9</v>
          </cell>
          <cell r="AT241">
            <v>13.9</v>
          </cell>
          <cell r="AU241">
            <v>13.9</v>
          </cell>
          <cell r="AV241">
            <v>13.9</v>
          </cell>
          <cell r="AW241">
            <v>13.9</v>
          </cell>
          <cell r="AX241">
            <v>13.9</v>
          </cell>
          <cell r="AY241">
            <v>13.9</v>
          </cell>
          <cell r="AZ241">
            <v>13.9</v>
          </cell>
          <cell r="BA241">
            <v>13.9</v>
          </cell>
          <cell r="BB241">
            <v>13.9</v>
          </cell>
          <cell r="BC241">
            <v>13.9</v>
          </cell>
          <cell r="BD241">
            <v>13.9</v>
          </cell>
        </row>
        <row r="242">
          <cell r="O242" t="str">
            <v>Other capital assets</v>
          </cell>
          <cell r="Q242" t="str">
            <v>A$m</v>
          </cell>
          <cell r="R242">
            <v>9.9</v>
          </cell>
          <cell r="AF242">
            <v>0</v>
          </cell>
          <cell r="AS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</row>
        <row r="243">
          <cell r="Q243" t="str">
            <v>A$m</v>
          </cell>
          <cell r="R243">
            <v>1224.1000000000001</v>
          </cell>
          <cell r="S243">
            <v>1404.6000000000001</v>
          </cell>
          <cell r="T243">
            <v>1404.6000000000001</v>
          </cell>
          <cell r="U243">
            <v>1404.6000000000001</v>
          </cell>
          <cell r="V243">
            <v>1404.6000000000001</v>
          </cell>
          <cell r="W243">
            <v>1404.6000000000001</v>
          </cell>
          <cell r="X243">
            <v>1404.6000000000001</v>
          </cell>
          <cell r="Y243">
            <v>1404.6000000000001</v>
          </cell>
          <cell r="Z243">
            <v>1404.6000000000001</v>
          </cell>
          <cell r="AA243">
            <v>1404.6000000000001</v>
          </cell>
          <cell r="AB243">
            <v>1404.6000000000001</v>
          </cell>
          <cell r="AC243">
            <v>1404.6000000000001</v>
          </cell>
          <cell r="AD243">
            <v>1404.6000000000001</v>
          </cell>
          <cell r="AE243">
            <v>1404.6000000000001</v>
          </cell>
          <cell r="AF243">
            <v>1404.6000000000001</v>
          </cell>
          <cell r="AG243">
            <v>1404.6000000000001</v>
          </cell>
          <cell r="AH243">
            <v>1404.6000000000001</v>
          </cell>
          <cell r="AI243">
            <v>1404.6000000000001</v>
          </cell>
          <cell r="AJ243">
            <v>1404.6000000000001</v>
          </cell>
          <cell r="AK243">
            <v>1404.6000000000001</v>
          </cell>
          <cell r="AL243">
            <v>1404.6000000000001</v>
          </cell>
          <cell r="AM243">
            <v>1404.6000000000001</v>
          </cell>
          <cell r="AN243">
            <v>1404.6000000000001</v>
          </cell>
          <cell r="AO243">
            <v>1404.6000000000001</v>
          </cell>
          <cell r="AP243">
            <v>1404.6000000000001</v>
          </cell>
          <cell r="AQ243">
            <v>1404.6000000000001</v>
          </cell>
          <cell r="AR243">
            <v>1404.6000000000001</v>
          </cell>
          <cell r="AS243">
            <v>1404.6000000000001</v>
          </cell>
          <cell r="AT243">
            <v>1404.6000000000001</v>
          </cell>
          <cell r="AU243">
            <v>1404.6000000000001</v>
          </cell>
          <cell r="AV243">
            <v>1404.6000000000001</v>
          </cell>
          <cell r="AW243">
            <v>1404.6000000000001</v>
          </cell>
          <cell r="AX243">
            <v>1404.6000000000001</v>
          </cell>
          <cell r="AY243">
            <v>1404.6000000000001</v>
          </cell>
          <cell r="AZ243">
            <v>1404.6000000000001</v>
          </cell>
          <cell r="BA243">
            <v>1404.6000000000001</v>
          </cell>
          <cell r="BB243">
            <v>1404.6000000000001</v>
          </cell>
          <cell r="BC243">
            <v>1404.6000000000001</v>
          </cell>
          <cell r="BD243">
            <v>1404.6000000000001</v>
          </cell>
        </row>
        <row r="245">
          <cell r="O245" t="str">
            <v>Provisions</v>
          </cell>
          <cell r="Q245" t="str">
            <v>A$m</v>
          </cell>
          <cell r="R245">
            <v>-68.400000000000006</v>
          </cell>
          <cell r="S245">
            <v>-51.599999999999966</v>
          </cell>
          <cell r="T245">
            <v>-51.599999999999966</v>
          </cell>
          <cell r="U245">
            <v>-51.599999999999966</v>
          </cell>
          <cell r="V245">
            <v>-51.599999999999966</v>
          </cell>
          <cell r="W245">
            <v>-51.599999999999966</v>
          </cell>
          <cell r="X245">
            <v>-51.599999999999966</v>
          </cell>
          <cell r="Y245">
            <v>-51.599999999999966</v>
          </cell>
          <cell r="Z245">
            <v>-51.599999999999966</v>
          </cell>
          <cell r="AA245">
            <v>-51.599999999999966</v>
          </cell>
          <cell r="AB245">
            <v>-51.599999999999966</v>
          </cell>
          <cell r="AC245">
            <v>-51.599999999999966</v>
          </cell>
          <cell r="AD245">
            <v>-51.599999999999966</v>
          </cell>
          <cell r="AE245">
            <v>-51.599999999999966</v>
          </cell>
          <cell r="AF245">
            <v>-51.599999999999966</v>
          </cell>
          <cell r="AG245">
            <v>-51.599999999999966</v>
          </cell>
          <cell r="AH245">
            <v>-51.599999999999966</v>
          </cell>
          <cell r="AI245">
            <v>-51.599999999999966</v>
          </cell>
          <cell r="AJ245">
            <v>-51.599999999999966</v>
          </cell>
          <cell r="AK245">
            <v>-51.599999999999966</v>
          </cell>
          <cell r="AL245">
            <v>-51.599999999999966</v>
          </cell>
          <cell r="AM245">
            <v>-51.599999999999966</v>
          </cell>
          <cell r="AN245">
            <v>-51.599999999999966</v>
          </cell>
          <cell r="AO245">
            <v>-51.599999999999966</v>
          </cell>
          <cell r="AP245">
            <v>-51.599999999999966</v>
          </cell>
          <cell r="AQ245">
            <v>-51.599999999999966</v>
          </cell>
          <cell r="AR245">
            <v>-51.599999999999966</v>
          </cell>
          <cell r="AS245">
            <v>-51.599999999999966</v>
          </cell>
          <cell r="AT245">
            <v>-51.599999999999966</v>
          </cell>
          <cell r="AU245">
            <v>-51.599999999999966</v>
          </cell>
          <cell r="AV245">
            <v>-51.599999999999966</v>
          </cell>
          <cell r="AW245">
            <v>-51.599999999999966</v>
          </cell>
          <cell r="AX245">
            <v>-51.599999999999966</v>
          </cell>
          <cell r="AY245">
            <v>-51.599999999999966</v>
          </cell>
          <cell r="AZ245">
            <v>-51.599999999999966</v>
          </cell>
          <cell r="BA245">
            <v>-51.599999999999966</v>
          </cell>
          <cell r="BB245">
            <v>-51.599999999999966</v>
          </cell>
          <cell r="BC245">
            <v>-51.599999999999966</v>
          </cell>
          <cell r="BD245">
            <v>-51.599999999999966</v>
          </cell>
        </row>
        <row r="247">
          <cell r="O247" t="str">
            <v>Net assets - excluding corporate</v>
          </cell>
          <cell r="R247">
            <v>1378.5</v>
          </cell>
          <cell r="S247">
            <v>1646.4</v>
          </cell>
          <cell r="T247">
            <v>1646.4</v>
          </cell>
          <cell r="U247">
            <v>1646.4</v>
          </cell>
          <cell r="V247">
            <v>1646.4</v>
          </cell>
          <cell r="W247">
            <v>1646.4</v>
          </cell>
          <cell r="X247">
            <v>1646.4</v>
          </cell>
          <cell r="Y247">
            <v>1646.4</v>
          </cell>
          <cell r="Z247">
            <v>1646.4</v>
          </cell>
          <cell r="AA247">
            <v>1646.4</v>
          </cell>
          <cell r="AB247">
            <v>1646.4</v>
          </cell>
          <cell r="AC247">
            <v>1646.4</v>
          </cell>
          <cell r="AD247">
            <v>1646.4</v>
          </cell>
          <cell r="AE247">
            <v>1646.4</v>
          </cell>
          <cell r="AF247">
            <v>1646.4</v>
          </cell>
          <cell r="AG247">
            <v>1646.4</v>
          </cell>
          <cell r="AH247">
            <v>1646.4</v>
          </cell>
          <cell r="AI247">
            <v>1646.4</v>
          </cell>
          <cell r="AJ247">
            <v>1646.4</v>
          </cell>
          <cell r="AK247">
            <v>1646.4</v>
          </cell>
          <cell r="AL247">
            <v>1646.4</v>
          </cell>
          <cell r="AM247">
            <v>1646.4</v>
          </cell>
          <cell r="AN247">
            <v>1646.4</v>
          </cell>
          <cell r="AO247">
            <v>1646.4</v>
          </cell>
          <cell r="AP247">
            <v>1646.4</v>
          </cell>
          <cell r="AQ247">
            <v>1646.4</v>
          </cell>
          <cell r="AR247">
            <v>1646.4</v>
          </cell>
          <cell r="AS247">
            <v>1646.4</v>
          </cell>
          <cell r="AT247">
            <v>1646.4</v>
          </cell>
          <cell r="AU247">
            <v>1646.4</v>
          </cell>
          <cell r="AV247">
            <v>1646.4</v>
          </cell>
          <cell r="AW247">
            <v>1646.4</v>
          </cell>
          <cell r="AX247">
            <v>1646.4</v>
          </cell>
          <cell r="AY247">
            <v>1646.4</v>
          </cell>
          <cell r="AZ247">
            <v>1646.4</v>
          </cell>
          <cell r="BA247">
            <v>1646.4</v>
          </cell>
          <cell r="BB247">
            <v>1646.4</v>
          </cell>
          <cell r="BC247">
            <v>1646.4</v>
          </cell>
          <cell r="BD247">
            <v>1646.4</v>
          </cell>
        </row>
        <row r="249">
          <cell r="O249" t="str">
            <v>Taxation and Other Liabililties</v>
          </cell>
        </row>
        <row r="250">
          <cell r="O250" t="str">
            <v>Provision for income tax payable</v>
          </cell>
          <cell r="Q250" t="str">
            <v>A$m</v>
          </cell>
          <cell r="R250">
            <v>2.4</v>
          </cell>
          <cell r="S250">
            <v>-13.100000000000001</v>
          </cell>
          <cell r="T250">
            <v>-13.100000000000001</v>
          </cell>
          <cell r="U250">
            <v>-13.100000000000001</v>
          </cell>
          <cell r="V250">
            <v>-13.100000000000001</v>
          </cell>
          <cell r="W250">
            <v>-13.100000000000001</v>
          </cell>
          <cell r="X250">
            <v>-13.100000000000001</v>
          </cell>
          <cell r="Y250">
            <v>-13.100000000000001</v>
          </cell>
          <cell r="Z250">
            <v>-13.100000000000001</v>
          </cell>
          <cell r="AA250">
            <v>-13.100000000000001</v>
          </cell>
          <cell r="AB250">
            <v>-13.100000000000001</v>
          </cell>
          <cell r="AC250">
            <v>-13.100000000000001</v>
          </cell>
          <cell r="AD250">
            <v>-13.100000000000001</v>
          </cell>
          <cell r="AE250">
            <v>-13.100000000000001</v>
          </cell>
          <cell r="AF250">
            <v>-13.100000000000001</v>
          </cell>
          <cell r="AG250">
            <v>-13.100000000000001</v>
          </cell>
          <cell r="AH250">
            <v>-13.100000000000001</v>
          </cell>
          <cell r="AI250">
            <v>-13.100000000000001</v>
          </cell>
          <cell r="AJ250">
            <v>-13.100000000000001</v>
          </cell>
          <cell r="AK250">
            <v>-13.100000000000001</v>
          </cell>
          <cell r="AL250">
            <v>-13.100000000000001</v>
          </cell>
          <cell r="AM250">
            <v>-13.100000000000001</v>
          </cell>
          <cell r="AN250">
            <v>-13.100000000000001</v>
          </cell>
          <cell r="AO250">
            <v>-13.100000000000001</v>
          </cell>
          <cell r="AP250">
            <v>-13.100000000000001</v>
          </cell>
          <cell r="AQ250">
            <v>-13.100000000000001</v>
          </cell>
          <cell r="AR250">
            <v>-13.100000000000001</v>
          </cell>
          <cell r="AS250">
            <v>-13.100000000000001</v>
          </cell>
          <cell r="AT250">
            <v>-13.100000000000001</v>
          </cell>
          <cell r="AU250">
            <v>-13.100000000000001</v>
          </cell>
          <cell r="AV250">
            <v>-13.100000000000001</v>
          </cell>
          <cell r="AW250">
            <v>-13.100000000000001</v>
          </cell>
          <cell r="AX250">
            <v>-13.100000000000001</v>
          </cell>
          <cell r="AY250">
            <v>-13.100000000000001</v>
          </cell>
          <cell r="AZ250">
            <v>-13.100000000000001</v>
          </cell>
          <cell r="BA250">
            <v>-13.100000000000001</v>
          </cell>
          <cell r="BB250">
            <v>-13.100000000000001</v>
          </cell>
          <cell r="BC250">
            <v>-13.100000000000001</v>
          </cell>
          <cell r="BD250">
            <v>-13.100000000000001</v>
          </cell>
        </row>
        <row r="251">
          <cell r="O251" t="str">
            <v>Dividends payable</v>
          </cell>
          <cell r="Q251" t="str">
            <v>A$m</v>
          </cell>
          <cell r="AF251">
            <v>0</v>
          </cell>
          <cell r="AS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</row>
        <row r="252">
          <cell r="O252" t="str">
            <v>Provisions - Corporate</v>
          </cell>
          <cell r="Q252" t="str">
            <v>A$m</v>
          </cell>
          <cell r="R252">
            <v>-68.400000000000006</v>
          </cell>
          <cell r="S252">
            <v>-136.80000000000001</v>
          </cell>
          <cell r="T252">
            <v>-136.80000000000001</v>
          </cell>
          <cell r="U252">
            <v>-136.80000000000001</v>
          </cell>
          <cell r="V252">
            <v>-136.80000000000001</v>
          </cell>
          <cell r="W252">
            <v>-136.80000000000001</v>
          </cell>
          <cell r="X252">
            <v>-136.80000000000001</v>
          </cell>
          <cell r="Y252">
            <v>-136.80000000000001</v>
          </cell>
          <cell r="Z252">
            <v>-136.80000000000001</v>
          </cell>
          <cell r="AA252">
            <v>-136.80000000000001</v>
          </cell>
          <cell r="AB252">
            <v>-136.80000000000001</v>
          </cell>
          <cell r="AC252">
            <v>-136.80000000000001</v>
          </cell>
          <cell r="AD252">
            <v>-136.80000000000001</v>
          </cell>
          <cell r="AE252">
            <v>-136.80000000000001</v>
          </cell>
          <cell r="AF252">
            <v>-136.80000000000001</v>
          </cell>
          <cell r="AG252">
            <v>-136.80000000000001</v>
          </cell>
          <cell r="AH252">
            <v>-136.80000000000001</v>
          </cell>
          <cell r="AI252">
            <v>-136.80000000000001</v>
          </cell>
          <cell r="AJ252">
            <v>-136.80000000000001</v>
          </cell>
          <cell r="AK252">
            <v>-136.80000000000001</v>
          </cell>
          <cell r="AL252">
            <v>-136.80000000000001</v>
          </cell>
          <cell r="AM252">
            <v>-136.80000000000001</v>
          </cell>
          <cell r="AN252">
            <v>-136.80000000000001</v>
          </cell>
          <cell r="AO252">
            <v>-136.80000000000001</v>
          </cell>
          <cell r="AP252">
            <v>-136.80000000000001</v>
          </cell>
          <cell r="AQ252">
            <v>-136.80000000000001</v>
          </cell>
          <cell r="AR252">
            <v>-136.80000000000001</v>
          </cell>
          <cell r="AS252">
            <v>-136.80000000000001</v>
          </cell>
          <cell r="AT252">
            <v>-136.80000000000001</v>
          </cell>
          <cell r="AU252">
            <v>-136.80000000000001</v>
          </cell>
          <cell r="AV252">
            <v>-136.80000000000001</v>
          </cell>
          <cell r="AW252">
            <v>-136.80000000000001</v>
          </cell>
          <cell r="AX252">
            <v>-136.80000000000001</v>
          </cell>
          <cell r="AY252">
            <v>-136.80000000000001</v>
          </cell>
          <cell r="AZ252">
            <v>-136.80000000000001</v>
          </cell>
          <cell r="BA252">
            <v>-136.80000000000001</v>
          </cell>
          <cell r="BB252">
            <v>-136.80000000000001</v>
          </cell>
          <cell r="BC252">
            <v>-136.80000000000001</v>
          </cell>
          <cell r="BD252">
            <v>-136.80000000000001</v>
          </cell>
        </row>
        <row r="253">
          <cell r="O253" t="str">
            <v>Hedge provisions/Deferred assets</v>
          </cell>
          <cell r="Q253" t="str">
            <v>A$m</v>
          </cell>
          <cell r="R253">
            <v>7.6</v>
          </cell>
          <cell r="S253">
            <v>-104</v>
          </cell>
          <cell r="T253">
            <v>-104</v>
          </cell>
          <cell r="U253">
            <v>-104</v>
          </cell>
          <cell r="V253">
            <v>-104</v>
          </cell>
          <cell r="W253">
            <v>-104</v>
          </cell>
          <cell r="X253">
            <v>-104</v>
          </cell>
          <cell r="Y253">
            <v>-104</v>
          </cell>
          <cell r="Z253">
            <v>-104</v>
          </cell>
          <cell r="AA253">
            <v>-104</v>
          </cell>
          <cell r="AB253">
            <v>-104</v>
          </cell>
          <cell r="AC253">
            <v>-104</v>
          </cell>
          <cell r="AD253">
            <v>-104</v>
          </cell>
          <cell r="AE253">
            <v>-104</v>
          </cell>
          <cell r="AF253">
            <v>-104</v>
          </cell>
          <cell r="AG253">
            <v>-104</v>
          </cell>
          <cell r="AH253">
            <v>-104</v>
          </cell>
          <cell r="AI253">
            <v>-104</v>
          </cell>
          <cell r="AJ253">
            <v>-104</v>
          </cell>
          <cell r="AK253">
            <v>-104</v>
          </cell>
          <cell r="AL253">
            <v>-104</v>
          </cell>
          <cell r="AM253">
            <v>-104</v>
          </cell>
          <cell r="AN253">
            <v>-104</v>
          </cell>
          <cell r="AO253">
            <v>-104</v>
          </cell>
          <cell r="AP253">
            <v>-104</v>
          </cell>
          <cell r="AQ253">
            <v>-104</v>
          </cell>
          <cell r="AR253">
            <v>-104</v>
          </cell>
          <cell r="AS253">
            <v>-104</v>
          </cell>
          <cell r="AT253">
            <v>-104</v>
          </cell>
          <cell r="AU253">
            <v>-104</v>
          </cell>
          <cell r="AV253">
            <v>-104</v>
          </cell>
          <cell r="AW253">
            <v>-104</v>
          </cell>
          <cell r="AX253">
            <v>-104</v>
          </cell>
          <cell r="AY253">
            <v>-104</v>
          </cell>
          <cell r="AZ253">
            <v>-104</v>
          </cell>
          <cell r="BA253">
            <v>-104</v>
          </cell>
          <cell r="BB253">
            <v>-104</v>
          </cell>
          <cell r="BC253">
            <v>-104</v>
          </cell>
          <cell r="BD253">
            <v>-104</v>
          </cell>
        </row>
        <row r="254">
          <cell r="Q254" t="str">
            <v>A$m</v>
          </cell>
          <cell r="R254">
            <v>-58.4</v>
          </cell>
          <cell r="S254">
            <v>-253.9</v>
          </cell>
          <cell r="T254">
            <v>-253.9</v>
          </cell>
          <cell r="U254">
            <v>-253.9</v>
          </cell>
          <cell r="V254">
            <v>-253.9</v>
          </cell>
          <cell r="W254">
            <v>-253.9</v>
          </cell>
          <cell r="X254">
            <v>-253.9</v>
          </cell>
          <cell r="Y254">
            <v>-253.9</v>
          </cell>
          <cell r="Z254">
            <v>-253.9</v>
          </cell>
          <cell r="AA254">
            <v>-253.9</v>
          </cell>
          <cell r="AB254">
            <v>-253.9</v>
          </cell>
          <cell r="AC254">
            <v>-253.9</v>
          </cell>
          <cell r="AD254">
            <v>-253.9</v>
          </cell>
          <cell r="AE254">
            <v>-253.9</v>
          </cell>
          <cell r="AF254">
            <v>-253.9</v>
          </cell>
          <cell r="AG254">
            <v>-253.9</v>
          </cell>
          <cell r="AH254">
            <v>-253.9</v>
          </cell>
          <cell r="AI254">
            <v>-253.9</v>
          </cell>
          <cell r="AJ254">
            <v>-253.9</v>
          </cell>
          <cell r="AK254">
            <v>-253.9</v>
          </cell>
          <cell r="AL254">
            <v>-253.9</v>
          </cell>
          <cell r="AM254">
            <v>-253.9</v>
          </cell>
          <cell r="AN254">
            <v>-253.9</v>
          </cell>
          <cell r="AO254">
            <v>-253.9</v>
          </cell>
          <cell r="AP254">
            <v>-253.9</v>
          </cell>
          <cell r="AQ254">
            <v>-253.9</v>
          </cell>
          <cell r="AR254">
            <v>-253.9</v>
          </cell>
          <cell r="AS254">
            <v>-253.9</v>
          </cell>
          <cell r="AT254">
            <v>-253.9</v>
          </cell>
          <cell r="AU254">
            <v>-253.9</v>
          </cell>
          <cell r="AV254">
            <v>-253.9</v>
          </cell>
          <cell r="AW254">
            <v>-253.9</v>
          </cell>
          <cell r="AX254">
            <v>-253.9</v>
          </cell>
          <cell r="AY254">
            <v>-253.9</v>
          </cell>
          <cell r="AZ254">
            <v>-253.9</v>
          </cell>
          <cell r="BA254">
            <v>-253.9</v>
          </cell>
          <cell r="BB254">
            <v>-253.9</v>
          </cell>
          <cell r="BC254">
            <v>-253.9</v>
          </cell>
          <cell r="BD254">
            <v>-253.9</v>
          </cell>
        </row>
        <row r="255">
          <cell r="O255" t="str">
            <v>Net debt</v>
          </cell>
        </row>
        <row r="256">
          <cell r="O256" t="str">
            <v>External loans</v>
          </cell>
          <cell r="Q256" t="str">
            <v>A$m</v>
          </cell>
          <cell r="R256">
            <v>-384.2</v>
          </cell>
          <cell r="S256">
            <v>-418</v>
          </cell>
          <cell r="T256">
            <v>-418</v>
          </cell>
          <cell r="U256">
            <v>-418</v>
          </cell>
          <cell r="V256">
            <v>-418</v>
          </cell>
          <cell r="W256">
            <v>-418</v>
          </cell>
          <cell r="X256">
            <v>-418</v>
          </cell>
          <cell r="Y256">
            <v>-418</v>
          </cell>
          <cell r="Z256">
            <v>-418</v>
          </cell>
          <cell r="AA256">
            <v>-418</v>
          </cell>
          <cell r="AB256">
            <v>-418</v>
          </cell>
          <cell r="AC256">
            <v>-418</v>
          </cell>
          <cell r="AD256">
            <v>-418</v>
          </cell>
          <cell r="AE256">
            <v>-418</v>
          </cell>
          <cell r="AF256">
            <v>-418</v>
          </cell>
          <cell r="AG256">
            <v>-418</v>
          </cell>
          <cell r="AH256">
            <v>-418</v>
          </cell>
          <cell r="AI256">
            <v>-418</v>
          </cell>
          <cell r="AJ256">
            <v>-418</v>
          </cell>
          <cell r="AK256">
            <v>-418</v>
          </cell>
          <cell r="AL256">
            <v>-418</v>
          </cell>
          <cell r="AM256">
            <v>-418</v>
          </cell>
          <cell r="AN256">
            <v>-418</v>
          </cell>
          <cell r="AO256">
            <v>-418</v>
          </cell>
          <cell r="AP256">
            <v>-418</v>
          </cell>
          <cell r="AQ256">
            <v>-418</v>
          </cell>
          <cell r="AR256">
            <v>-418</v>
          </cell>
          <cell r="AS256">
            <v>-418</v>
          </cell>
          <cell r="AT256">
            <v>-418</v>
          </cell>
          <cell r="AU256">
            <v>-418</v>
          </cell>
          <cell r="AV256">
            <v>-418</v>
          </cell>
          <cell r="AW256">
            <v>-418</v>
          </cell>
          <cell r="AX256">
            <v>-418</v>
          </cell>
          <cell r="AY256">
            <v>-418</v>
          </cell>
          <cell r="AZ256">
            <v>-418</v>
          </cell>
          <cell r="BA256">
            <v>-418</v>
          </cell>
          <cell r="BB256">
            <v>-418</v>
          </cell>
          <cell r="BC256">
            <v>-418</v>
          </cell>
          <cell r="BD256">
            <v>-418</v>
          </cell>
        </row>
        <row r="257">
          <cell r="O257" t="str">
            <v>Cash</v>
          </cell>
          <cell r="Q257" t="str">
            <v>A$m</v>
          </cell>
          <cell r="R257">
            <v>5.0999999999999996</v>
          </cell>
          <cell r="S257">
            <v>13.6</v>
          </cell>
          <cell r="T257">
            <v>13.6</v>
          </cell>
          <cell r="U257">
            <v>13.6</v>
          </cell>
          <cell r="V257">
            <v>13.6</v>
          </cell>
          <cell r="W257">
            <v>13.6</v>
          </cell>
          <cell r="X257">
            <v>13.6</v>
          </cell>
          <cell r="Y257">
            <v>13.6</v>
          </cell>
          <cell r="Z257">
            <v>13.6</v>
          </cell>
          <cell r="AA257">
            <v>13.6</v>
          </cell>
          <cell r="AB257">
            <v>13.6</v>
          </cell>
          <cell r="AC257">
            <v>13.6</v>
          </cell>
          <cell r="AD257">
            <v>13.6</v>
          </cell>
          <cell r="AE257">
            <v>13.6</v>
          </cell>
          <cell r="AF257">
            <v>13.6</v>
          </cell>
          <cell r="AG257">
            <v>13.6</v>
          </cell>
          <cell r="AH257">
            <v>13.6</v>
          </cell>
          <cell r="AI257">
            <v>13.6</v>
          </cell>
          <cell r="AJ257">
            <v>13.6</v>
          </cell>
          <cell r="AK257">
            <v>13.6</v>
          </cell>
          <cell r="AL257">
            <v>13.6</v>
          </cell>
          <cell r="AM257">
            <v>13.6</v>
          </cell>
          <cell r="AN257">
            <v>13.6</v>
          </cell>
          <cell r="AO257">
            <v>13.6</v>
          </cell>
          <cell r="AP257">
            <v>13.6</v>
          </cell>
          <cell r="AQ257">
            <v>13.6</v>
          </cell>
          <cell r="AR257">
            <v>13.6</v>
          </cell>
          <cell r="AS257">
            <v>13.6</v>
          </cell>
          <cell r="AT257">
            <v>13.6</v>
          </cell>
          <cell r="AU257">
            <v>13.6</v>
          </cell>
          <cell r="AV257">
            <v>13.6</v>
          </cell>
          <cell r="AW257">
            <v>13.6</v>
          </cell>
          <cell r="AX257">
            <v>13.6</v>
          </cell>
          <cell r="AY257">
            <v>13.6</v>
          </cell>
          <cell r="AZ257">
            <v>13.6</v>
          </cell>
          <cell r="BA257">
            <v>13.6</v>
          </cell>
          <cell r="BB257">
            <v>13.6</v>
          </cell>
          <cell r="BC257">
            <v>13.6</v>
          </cell>
          <cell r="BD257">
            <v>13.6</v>
          </cell>
        </row>
        <row r="258">
          <cell r="Q258" t="str">
            <v>A$m</v>
          </cell>
          <cell r="R258">
            <v>-379.09999999999997</v>
          </cell>
          <cell r="S258">
            <v>-404.4</v>
          </cell>
          <cell r="T258">
            <v>-404.4</v>
          </cell>
          <cell r="U258">
            <v>-404.4</v>
          </cell>
          <cell r="V258">
            <v>-404.4</v>
          </cell>
          <cell r="W258">
            <v>-404.4</v>
          </cell>
          <cell r="X258">
            <v>-404.4</v>
          </cell>
          <cell r="Y258">
            <v>-404.4</v>
          </cell>
          <cell r="Z258">
            <v>-404.4</v>
          </cell>
          <cell r="AA258">
            <v>-404.4</v>
          </cell>
          <cell r="AB258">
            <v>-404.4</v>
          </cell>
          <cell r="AC258">
            <v>-404.4</v>
          </cell>
          <cell r="AD258">
            <v>-404.4</v>
          </cell>
          <cell r="AE258">
            <v>-404.4</v>
          </cell>
          <cell r="AF258">
            <v>-404.4</v>
          </cell>
          <cell r="AG258">
            <v>-404.4</v>
          </cell>
          <cell r="AH258">
            <v>-404.4</v>
          </cell>
          <cell r="AI258">
            <v>-404.4</v>
          </cell>
          <cell r="AJ258">
            <v>-404.4</v>
          </cell>
          <cell r="AK258">
            <v>-404.4</v>
          </cell>
          <cell r="AL258">
            <v>-404.4</v>
          </cell>
          <cell r="AM258">
            <v>-404.4</v>
          </cell>
          <cell r="AN258">
            <v>-404.4</v>
          </cell>
          <cell r="AO258">
            <v>-404.4</v>
          </cell>
          <cell r="AP258">
            <v>-404.4</v>
          </cell>
          <cell r="AQ258">
            <v>-404.4</v>
          </cell>
          <cell r="AR258">
            <v>-404.4</v>
          </cell>
          <cell r="AS258">
            <v>-404.4</v>
          </cell>
          <cell r="AT258">
            <v>-404.4</v>
          </cell>
          <cell r="AU258">
            <v>-404.4</v>
          </cell>
          <cell r="AV258">
            <v>-404.4</v>
          </cell>
          <cell r="AW258">
            <v>-404.4</v>
          </cell>
          <cell r="AX258">
            <v>-404.4</v>
          </cell>
          <cell r="AY258">
            <v>-404.4</v>
          </cell>
          <cell r="AZ258">
            <v>-404.4</v>
          </cell>
          <cell r="BA258">
            <v>-404.4</v>
          </cell>
          <cell r="BB258">
            <v>-404.4</v>
          </cell>
          <cell r="BC258">
            <v>-404.4</v>
          </cell>
          <cell r="BD258">
            <v>-404.4</v>
          </cell>
        </row>
        <row r="260">
          <cell r="O260" t="str">
            <v>Net Assets</v>
          </cell>
          <cell r="Q260" t="str">
            <v>A$m</v>
          </cell>
          <cell r="R260">
            <v>941</v>
          </cell>
          <cell r="S260">
            <v>988.10000000000014</v>
          </cell>
          <cell r="T260">
            <v>988.10000000000014</v>
          </cell>
          <cell r="U260">
            <v>988.10000000000014</v>
          </cell>
          <cell r="V260">
            <v>988.10000000000014</v>
          </cell>
          <cell r="W260">
            <v>988.10000000000014</v>
          </cell>
          <cell r="X260">
            <v>988.10000000000014</v>
          </cell>
          <cell r="Y260">
            <v>988.10000000000014</v>
          </cell>
          <cell r="Z260">
            <v>988.10000000000014</v>
          </cell>
          <cell r="AA260">
            <v>988.10000000000014</v>
          </cell>
          <cell r="AB260">
            <v>988.10000000000014</v>
          </cell>
          <cell r="AC260">
            <v>988.10000000000014</v>
          </cell>
          <cell r="AD260">
            <v>988.10000000000014</v>
          </cell>
          <cell r="AE260">
            <v>988.10000000000014</v>
          </cell>
          <cell r="AF260">
            <v>988.10000000000014</v>
          </cell>
          <cell r="AG260">
            <v>988.10000000000014</v>
          </cell>
          <cell r="AH260">
            <v>988.10000000000014</v>
          </cell>
          <cell r="AI260">
            <v>988.10000000000014</v>
          </cell>
          <cell r="AJ260">
            <v>988.10000000000014</v>
          </cell>
          <cell r="AK260">
            <v>988.10000000000014</v>
          </cell>
          <cell r="AL260">
            <v>988.10000000000014</v>
          </cell>
          <cell r="AM260">
            <v>988.10000000000014</v>
          </cell>
          <cell r="AN260">
            <v>988.10000000000014</v>
          </cell>
          <cell r="AO260">
            <v>988.10000000000014</v>
          </cell>
          <cell r="AP260">
            <v>988.10000000000014</v>
          </cell>
          <cell r="AQ260">
            <v>988.10000000000014</v>
          </cell>
          <cell r="AR260">
            <v>988.10000000000014</v>
          </cell>
          <cell r="AS260">
            <v>988.10000000000014</v>
          </cell>
          <cell r="AT260">
            <v>988.10000000000014</v>
          </cell>
          <cell r="AU260">
            <v>988.10000000000014</v>
          </cell>
          <cell r="AV260">
            <v>988.10000000000014</v>
          </cell>
          <cell r="AW260">
            <v>988.10000000000014</v>
          </cell>
          <cell r="AX260">
            <v>988.10000000000014</v>
          </cell>
          <cell r="AY260">
            <v>988.10000000000014</v>
          </cell>
          <cell r="AZ260">
            <v>988.10000000000014</v>
          </cell>
          <cell r="BA260">
            <v>988.10000000000014</v>
          </cell>
          <cell r="BB260">
            <v>988.10000000000014</v>
          </cell>
          <cell r="BC260">
            <v>988.10000000000014</v>
          </cell>
          <cell r="BD260">
            <v>988.10000000000014</v>
          </cell>
        </row>
        <row r="262">
          <cell r="O262" t="str">
            <v>Outside equity interests</v>
          </cell>
          <cell r="Q262" t="str">
            <v>A$m</v>
          </cell>
          <cell r="R262">
            <v>54.4</v>
          </cell>
          <cell r="S262">
            <v>65.2</v>
          </cell>
          <cell r="T262">
            <v>65.2</v>
          </cell>
          <cell r="U262">
            <v>65.2</v>
          </cell>
          <cell r="V262">
            <v>65.2</v>
          </cell>
          <cell r="W262">
            <v>65.2</v>
          </cell>
          <cell r="X262">
            <v>65.2</v>
          </cell>
          <cell r="Y262">
            <v>65.2</v>
          </cell>
          <cell r="Z262">
            <v>65.2</v>
          </cell>
          <cell r="AA262">
            <v>65.2</v>
          </cell>
          <cell r="AB262">
            <v>65.2</v>
          </cell>
          <cell r="AC262">
            <v>65.2</v>
          </cell>
          <cell r="AD262">
            <v>65.2</v>
          </cell>
          <cell r="AE262">
            <v>65.2</v>
          </cell>
          <cell r="AF262">
            <v>65.2</v>
          </cell>
          <cell r="AG262">
            <v>65.2</v>
          </cell>
          <cell r="AH262">
            <v>65.2</v>
          </cell>
          <cell r="AI262">
            <v>65.2</v>
          </cell>
          <cell r="AJ262">
            <v>65.2</v>
          </cell>
          <cell r="AK262">
            <v>65.2</v>
          </cell>
          <cell r="AL262">
            <v>65.2</v>
          </cell>
          <cell r="AM262">
            <v>65.2</v>
          </cell>
          <cell r="AN262">
            <v>65.2</v>
          </cell>
          <cell r="AO262">
            <v>65.2</v>
          </cell>
          <cell r="AP262">
            <v>65.2</v>
          </cell>
          <cell r="AQ262">
            <v>65.2</v>
          </cell>
          <cell r="AR262">
            <v>65.2</v>
          </cell>
          <cell r="AS262">
            <v>65.2</v>
          </cell>
          <cell r="AT262">
            <v>65.2</v>
          </cell>
          <cell r="AU262">
            <v>65.2</v>
          </cell>
          <cell r="AV262">
            <v>65.2</v>
          </cell>
          <cell r="AW262">
            <v>65.2</v>
          </cell>
          <cell r="AX262">
            <v>65.2</v>
          </cell>
          <cell r="AY262">
            <v>65.2</v>
          </cell>
          <cell r="AZ262">
            <v>65.2</v>
          </cell>
          <cell r="BA262">
            <v>65.2</v>
          </cell>
          <cell r="BB262">
            <v>65.2</v>
          </cell>
          <cell r="BC262">
            <v>65.2</v>
          </cell>
          <cell r="BD262">
            <v>65.2</v>
          </cell>
        </row>
        <row r="263">
          <cell r="O263" t="str">
            <v>Iluka shareholders' equity</v>
          </cell>
        </row>
        <row r="264">
          <cell r="O264" t="str">
            <v>Opening balance</v>
          </cell>
          <cell r="Q264" t="str">
            <v>A$m</v>
          </cell>
          <cell r="R264">
            <v>847</v>
          </cell>
          <cell r="S264">
            <v>818</v>
          </cell>
          <cell r="T264">
            <v>923.13599999999997</v>
          </cell>
          <cell r="U264">
            <v>923.13599999999997</v>
          </cell>
          <cell r="V264">
            <v>923.13599999999997</v>
          </cell>
          <cell r="W264">
            <v>923.13599999999997</v>
          </cell>
          <cell r="X264">
            <v>923.13599999999997</v>
          </cell>
          <cell r="Y264">
            <v>923.13599999999997</v>
          </cell>
          <cell r="Z264">
            <v>923.13599999999997</v>
          </cell>
          <cell r="AA264">
            <v>923.13599999999997</v>
          </cell>
          <cell r="AB264">
            <v>923.13599999999997</v>
          </cell>
          <cell r="AC264">
            <v>923.13599999999997</v>
          </cell>
          <cell r="AD264">
            <v>923.13599999999997</v>
          </cell>
          <cell r="AE264">
            <v>923.13599999999997</v>
          </cell>
          <cell r="AF264">
            <v>923.13599999999997</v>
          </cell>
          <cell r="AG264">
            <v>942.53600000000006</v>
          </cell>
          <cell r="AH264">
            <v>942.53600000000006</v>
          </cell>
          <cell r="AI264">
            <v>942.53600000000006</v>
          </cell>
          <cell r="AJ264">
            <v>942.53600000000006</v>
          </cell>
          <cell r="AK264">
            <v>942.53600000000006</v>
          </cell>
          <cell r="AL264">
            <v>942.53600000000006</v>
          </cell>
          <cell r="AM264">
            <v>942.53600000000006</v>
          </cell>
          <cell r="AN264">
            <v>942.53600000000006</v>
          </cell>
          <cell r="AO264">
            <v>942.53600000000006</v>
          </cell>
          <cell r="AP264">
            <v>942.53600000000006</v>
          </cell>
          <cell r="AQ264">
            <v>942.53600000000006</v>
          </cell>
          <cell r="AR264">
            <v>942.53600000000006</v>
          </cell>
          <cell r="AS264">
            <v>942.53600000000006</v>
          </cell>
          <cell r="AT264">
            <v>951.93600000000015</v>
          </cell>
          <cell r="AU264">
            <v>959.08442613457794</v>
          </cell>
          <cell r="AV264">
            <v>955.81464877154031</v>
          </cell>
          <cell r="AW264">
            <v>923.13599999999997</v>
          </cell>
          <cell r="AX264">
            <v>923.13599999999997</v>
          </cell>
          <cell r="AY264">
            <v>923.13599999999997</v>
          </cell>
          <cell r="AZ264">
            <v>923.13599999999997</v>
          </cell>
          <cell r="BA264">
            <v>942.53600000000006</v>
          </cell>
          <cell r="BB264">
            <v>942.53600000000006</v>
          </cell>
          <cell r="BC264">
            <v>942.53600000000006</v>
          </cell>
          <cell r="BD264">
            <v>942.53600000000006</v>
          </cell>
        </row>
        <row r="265">
          <cell r="O265" t="str">
            <v>Shares issued</v>
          </cell>
          <cell r="Q265" t="str">
            <v>A$m</v>
          </cell>
          <cell r="R265">
            <v>0</v>
          </cell>
          <cell r="S265">
            <v>0</v>
          </cell>
          <cell r="T265">
            <v>5</v>
          </cell>
          <cell r="U265">
            <v>10</v>
          </cell>
          <cell r="V265">
            <v>10</v>
          </cell>
          <cell r="W265">
            <v>10</v>
          </cell>
          <cell r="X265">
            <v>10</v>
          </cell>
          <cell r="Y265">
            <v>10</v>
          </cell>
          <cell r="Z265">
            <v>10</v>
          </cell>
          <cell r="AA265">
            <v>10</v>
          </cell>
          <cell r="AB265">
            <v>10</v>
          </cell>
          <cell r="AC265">
            <v>10</v>
          </cell>
          <cell r="AD265">
            <v>10</v>
          </cell>
          <cell r="AE265">
            <v>10</v>
          </cell>
          <cell r="AF265">
            <v>10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10</v>
          </cell>
          <cell r="AX265">
            <v>10</v>
          </cell>
          <cell r="AY265">
            <v>10</v>
          </cell>
          <cell r="AZ265">
            <v>10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O266" t="str">
            <v>Net profit</v>
          </cell>
          <cell r="Q266" t="str">
            <v>A$m</v>
          </cell>
          <cell r="R266">
            <v>139.10000000000002</v>
          </cell>
          <cell r="S266">
            <v>155.13600000000002</v>
          </cell>
          <cell r="T266">
            <v>4.9500000000000028</v>
          </cell>
          <cell r="U266">
            <v>9.9000000000000057</v>
          </cell>
          <cell r="V266">
            <v>14.850000000000009</v>
          </cell>
          <cell r="W266">
            <v>19.800000000000011</v>
          </cell>
          <cell r="X266">
            <v>24.750000000000014</v>
          </cell>
          <cell r="Y266">
            <v>29.700000000000017</v>
          </cell>
          <cell r="Z266">
            <v>34.65000000000002</v>
          </cell>
          <cell r="AA266">
            <v>39.600000000000023</v>
          </cell>
          <cell r="AB266">
            <v>44.550000000000026</v>
          </cell>
          <cell r="AC266">
            <v>49.500000000000028</v>
          </cell>
          <cell r="AD266">
            <v>54.450000000000031</v>
          </cell>
          <cell r="AE266">
            <v>59.400000000000034</v>
          </cell>
          <cell r="AF266">
            <v>59.400000000000034</v>
          </cell>
          <cell r="AG266">
            <v>4.9500000000000028</v>
          </cell>
          <cell r="AH266">
            <v>9.9000000000000057</v>
          </cell>
          <cell r="AI266">
            <v>14.850000000000009</v>
          </cell>
          <cell r="AJ266">
            <v>19.800000000000011</v>
          </cell>
          <cell r="AK266">
            <v>24.750000000000014</v>
          </cell>
          <cell r="AL266">
            <v>29.700000000000017</v>
          </cell>
          <cell r="AM266">
            <v>34.65000000000002</v>
          </cell>
          <cell r="AN266">
            <v>39.600000000000023</v>
          </cell>
          <cell r="AO266">
            <v>44.550000000000026</v>
          </cell>
          <cell r="AP266">
            <v>49.500000000000028</v>
          </cell>
          <cell r="AQ266">
            <v>54.450000000000031</v>
          </cell>
          <cell r="AR266">
            <v>59.400000000000034</v>
          </cell>
          <cell r="AS266">
            <v>59.400000000000034</v>
          </cell>
          <cell r="AT266">
            <v>57.148426134577761</v>
          </cell>
          <cell r="AU266">
            <v>46.730222636962402</v>
          </cell>
          <cell r="AV266">
            <v>36.230222636962402</v>
          </cell>
          <cell r="AW266">
            <v>14.850000000000009</v>
          </cell>
          <cell r="AX266">
            <v>29.700000000000017</v>
          </cell>
          <cell r="AY266">
            <v>44.550000000000026</v>
          </cell>
          <cell r="AZ266">
            <v>59.400000000000034</v>
          </cell>
          <cell r="BA266">
            <v>14.850000000000009</v>
          </cell>
          <cell r="BB266">
            <v>29.700000000000017</v>
          </cell>
          <cell r="BC266">
            <v>44.550000000000026</v>
          </cell>
          <cell r="BD266">
            <v>59.400000000000034</v>
          </cell>
        </row>
        <row r="267">
          <cell r="O267" t="str">
            <v>Repatriation of cash to Corporate</v>
          </cell>
          <cell r="Q267" t="str">
            <v>A$m</v>
          </cell>
          <cell r="R267">
            <v>-50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</row>
        <row r="268">
          <cell r="O268" t="str">
            <v>Dividends paid</v>
          </cell>
          <cell r="Q268" t="str">
            <v>A$m</v>
          </cell>
          <cell r="R268">
            <v>-50</v>
          </cell>
          <cell r="S268">
            <v>-50</v>
          </cell>
          <cell r="T268">
            <v>0</v>
          </cell>
          <cell r="U268">
            <v>0</v>
          </cell>
          <cell r="V268">
            <v>0</v>
          </cell>
          <cell r="W268">
            <v>-25</v>
          </cell>
          <cell r="X268">
            <v>-25</v>
          </cell>
          <cell r="Y268">
            <v>-25</v>
          </cell>
          <cell r="Z268">
            <v>-25</v>
          </cell>
          <cell r="AA268">
            <v>-25</v>
          </cell>
          <cell r="AB268">
            <v>-25</v>
          </cell>
          <cell r="AC268">
            <v>-50</v>
          </cell>
          <cell r="AD268">
            <v>-50</v>
          </cell>
          <cell r="AE268">
            <v>-50</v>
          </cell>
          <cell r="AF268">
            <v>-50</v>
          </cell>
          <cell r="AG268">
            <v>0</v>
          </cell>
          <cell r="AH268">
            <v>0</v>
          </cell>
          <cell r="AI268">
            <v>-25</v>
          </cell>
          <cell r="AJ268">
            <v>-25</v>
          </cell>
          <cell r="AK268">
            <v>-25</v>
          </cell>
          <cell r="AL268">
            <v>-25</v>
          </cell>
          <cell r="AM268">
            <v>-25</v>
          </cell>
          <cell r="AN268">
            <v>-25</v>
          </cell>
          <cell r="AO268">
            <v>-50</v>
          </cell>
          <cell r="AP268">
            <v>-50</v>
          </cell>
          <cell r="AQ268">
            <v>-50</v>
          </cell>
          <cell r="AR268">
            <v>-50</v>
          </cell>
          <cell r="AS268">
            <v>-50</v>
          </cell>
          <cell r="AT268">
            <v>-50</v>
          </cell>
          <cell r="AU268">
            <v>-50</v>
          </cell>
          <cell r="AV268">
            <v>-50</v>
          </cell>
          <cell r="AW268">
            <v>0</v>
          </cell>
          <cell r="AX268">
            <v>-25</v>
          </cell>
          <cell r="AY268">
            <v>-25</v>
          </cell>
          <cell r="AZ268">
            <v>-50</v>
          </cell>
          <cell r="BA268">
            <v>-25</v>
          </cell>
          <cell r="BB268">
            <v>-25</v>
          </cell>
          <cell r="BC268">
            <v>-50</v>
          </cell>
          <cell r="BD268">
            <v>-50</v>
          </cell>
        </row>
        <row r="269">
          <cell r="O269" t="str">
            <v>Iluka shareholders' equity</v>
          </cell>
          <cell r="Q269" t="str">
            <v>A$m</v>
          </cell>
          <cell r="R269">
            <v>886.1</v>
          </cell>
          <cell r="S269">
            <v>923.13599999999997</v>
          </cell>
          <cell r="T269">
            <v>933.08600000000001</v>
          </cell>
          <cell r="U269">
            <v>943.03599999999994</v>
          </cell>
          <cell r="V269">
            <v>947.98599999999999</v>
          </cell>
          <cell r="W269">
            <v>927.93599999999992</v>
          </cell>
          <cell r="X269">
            <v>932.88599999999997</v>
          </cell>
          <cell r="Y269">
            <v>937.83600000000001</v>
          </cell>
          <cell r="Z269">
            <v>942.78599999999994</v>
          </cell>
          <cell r="AA269">
            <v>947.73599999999999</v>
          </cell>
          <cell r="AB269">
            <v>952.68600000000004</v>
          </cell>
          <cell r="AC269">
            <v>932.63599999999997</v>
          </cell>
          <cell r="AD269">
            <v>937.58600000000001</v>
          </cell>
          <cell r="AE269">
            <v>942.53600000000006</v>
          </cell>
          <cell r="AF269">
            <v>942.53600000000006</v>
          </cell>
          <cell r="AG269">
            <v>947.4860000000001</v>
          </cell>
          <cell r="AH269">
            <v>952.43600000000004</v>
          </cell>
          <cell r="AI269">
            <v>932.38600000000008</v>
          </cell>
          <cell r="AJ269">
            <v>937.33600000000001</v>
          </cell>
          <cell r="AK269">
            <v>942.28600000000006</v>
          </cell>
          <cell r="AL269">
            <v>947.2360000000001</v>
          </cell>
          <cell r="AM269">
            <v>952.18600000000004</v>
          </cell>
          <cell r="AN269">
            <v>957.13600000000008</v>
          </cell>
          <cell r="AO269">
            <v>937.08600000000013</v>
          </cell>
          <cell r="AP269">
            <v>942.03600000000006</v>
          </cell>
          <cell r="AQ269">
            <v>946.9860000000001</v>
          </cell>
          <cell r="AR269">
            <v>951.93600000000015</v>
          </cell>
          <cell r="AS269">
            <v>951.93600000000015</v>
          </cell>
          <cell r="AT269">
            <v>959.08442613457794</v>
          </cell>
          <cell r="AU269">
            <v>955.81464877154031</v>
          </cell>
          <cell r="AV269">
            <v>942.04487140850267</v>
          </cell>
          <cell r="AW269">
            <v>947.98599999999999</v>
          </cell>
          <cell r="AX269">
            <v>937.83600000000001</v>
          </cell>
          <cell r="AY269">
            <v>952.68600000000004</v>
          </cell>
          <cell r="AZ269">
            <v>942.53600000000006</v>
          </cell>
          <cell r="BA269">
            <v>932.38600000000008</v>
          </cell>
          <cell r="BB269">
            <v>947.2360000000001</v>
          </cell>
          <cell r="BC269">
            <v>937.08600000000013</v>
          </cell>
          <cell r="BD269">
            <v>951.93600000000015</v>
          </cell>
        </row>
        <row r="271">
          <cell r="O271" t="str">
            <v>Total Equity</v>
          </cell>
          <cell r="Q271" t="str">
            <v>A$m</v>
          </cell>
          <cell r="R271">
            <v>940.5</v>
          </cell>
          <cell r="S271">
            <v>988.33600000000001</v>
          </cell>
          <cell r="T271">
            <v>998.28600000000006</v>
          </cell>
          <cell r="U271">
            <v>1008.236</v>
          </cell>
          <cell r="V271">
            <v>1013.186</v>
          </cell>
          <cell r="W271">
            <v>993.13599999999997</v>
          </cell>
          <cell r="X271">
            <v>998.08600000000001</v>
          </cell>
          <cell r="Y271">
            <v>1003.0360000000001</v>
          </cell>
          <cell r="Z271">
            <v>1007.986</v>
          </cell>
          <cell r="AA271">
            <v>1012.936</v>
          </cell>
          <cell r="AB271">
            <v>1017.8860000000001</v>
          </cell>
          <cell r="AC271">
            <v>997.83600000000001</v>
          </cell>
          <cell r="AD271">
            <v>1002.7860000000001</v>
          </cell>
          <cell r="AE271">
            <v>1007.7360000000001</v>
          </cell>
          <cell r="AF271">
            <v>1007.7360000000001</v>
          </cell>
          <cell r="AG271">
            <v>1012.6860000000001</v>
          </cell>
          <cell r="AH271">
            <v>1017.6360000000001</v>
          </cell>
          <cell r="AI271">
            <v>997.58600000000013</v>
          </cell>
          <cell r="AJ271">
            <v>1002.5360000000001</v>
          </cell>
          <cell r="AK271">
            <v>1007.4860000000001</v>
          </cell>
          <cell r="AL271">
            <v>1012.4360000000001</v>
          </cell>
          <cell r="AM271">
            <v>1017.3860000000001</v>
          </cell>
          <cell r="AN271">
            <v>1022.3360000000001</v>
          </cell>
          <cell r="AO271">
            <v>1002.2860000000002</v>
          </cell>
          <cell r="AP271">
            <v>1007.2360000000001</v>
          </cell>
          <cell r="AQ271">
            <v>1012.1860000000001</v>
          </cell>
          <cell r="AR271">
            <v>1017.1360000000002</v>
          </cell>
          <cell r="AS271">
            <v>1017.1360000000002</v>
          </cell>
          <cell r="AT271">
            <v>1024.2844261345779</v>
          </cell>
          <cell r="AU271">
            <v>1021.0146487715404</v>
          </cell>
          <cell r="AV271">
            <v>1007.2448714085027</v>
          </cell>
          <cell r="AW271">
            <v>1013.186</v>
          </cell>
          <cell r="AX271">
            <v>1003.0360000000001</v>
          </cell>
          <cell r="AY271">
            <v>1017.8860000000001</v>
          </cell>
          <cell r="AZ271">
            <v>1007.7360000000001</v>
          </cell>
          <cell r="BA271">
            <v>997.58600000000013</v>
          </cell>
          <cell r="BB271">
            <v>1012.4360000000001</v>
          </cell>
          <cell r="BC271">
            <v>1002.2860000000002</v>
          </cell>
          <cell r="BD271">
            <v>1017.1360000000002</v>
          </cell>
        </row>
        <row r="273">
          <cell r="O273" t="str">
            <v>Asset sales</v>
          </cell>
        </row>
        <row r="274">
          <cell r="O274" t="str">
            <v>Sale proceeds</v>
          </cell>
          <cell r="Q274" t="str">
            <v>A$m</v>
          </cell>
          <cell r="R274">
            <v>10</v>
          </cell>
          <cell r="S274">
            <v>6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24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24</v>
          </cell>
          <cell r="AT274">
            <v>2</v>
          </cell>
          <cell r="AU274">
            <v>2</v>
          </cell>
          <cell r="AV274">
            <v>2</v>
          </cell>
          <cell r="AW274">
            <v>6</v>
          </cell>
          <cell r="AX274">
            <v>6</v>
          </cell>
          <cell r="AY274">
            <v>6</v>
          </cell>
          <cell r="AZ274">
            <v>6</v>
          </cell>
          <cell r="BA274">
            <v>6</v>
          </cell>
          <cell r="BB274">
            <v>6</v>
          </cell>
          <cell r="BC274">
            <v>6</v>
          </cell>
          <cell r="BD274">
            <v>6</v>
          </cell>
        </row>
        <row r="275">
          <cell r="O275" t="str">
            <v>Written down value</v>
          </cell>
          <cell r="Q275" t="str">
            <v>A$m</v>
          </cell>
          <cell r="R275">
            <v>-4</v>
          </cell>
          <cell r="S275">
            <v>-3</v>
          </cell>
          <cell r="T275">
            <v>-1</v>
          </cell>
          <cell r="U275">
            <v>-1</v>
          </cell>
          <cell r="V275">
            <v>-1</v>
          </cell>
          <cell r="W275">
            <v>-1</v>
          </cell>
          <cell r="X275">
            <v>-1</v>
          </cell>
          <cell r="Y275">
            <v>-1</v>
          </cell>
          <cell r="Z275">
            <v>-1</v>
          </cell>
          <cell r="AA275">
            <v>-1</v>
          </cell>
          <cell r="AB275">
            <v>-1</v>
          </cell>
          <cell r="AC275">
            <v>-1</v>
          </cell>
          <cell r="AD275">
            <v>-1</v>
          </cell>
          <cell r="AE275">
            <v>-1</v>
          </cell>
          <cell r="AF275">
            <v>-12</v>
          </cell>
          <cell r="AG275">
            <v>-1</v>
          </cell>
          <cell r="AH275">
            <v>-1</v>
          </cell>
          <cell r="AI275">
            <v>-1</v>
          </cell>
          <cell r="AJ275">
            <v>-1</v>
          </cell>
          <cell r="AK275">
            <v>-1</v>
          </cell>
          <cell r="AL275">
            <v>-1</v>
          </cell>
          <cell r="AM275">
            <v>-1</v>
          </cell>
          <cell r="AN275">
            <v>-1</v>
          </cell>
          <cell r="AO275">
            <v>-1</v>
          </cell>
          <cell r="AP275">
            <v>-1</v>
          </cell>
          <cell r="AQ275">
            <v>-1</v>
          </cell>
          <cell r="AR275">
            <v>-1</v>
          </cell>
          <cell r="AS275">
            <v>-12</v>
          </cell>
          <cell r="AT275">
            <v>-1</v>
          </cell>
          <cell r="AU275">
            <v>-1</v>
          </cell>
          <cell r="AV275">
            <v>-1</v>
          </cell>
          <cell r="AW275">
            <v>-3</v>
          </cell>
          <cell r="AX275">
            <v>-3</v>
          </cell>
          <cell r="AY275">
            <v>-3</v>
          </cell>
          <cell r="AZ275">
            <v>-3</v>
          </cell>
          <cell r="BA275">
            <v>-3</v>
          </cell>
          <cell r="BB275">
            <v>-3</v>
          </cell>
          <cell r="BC275">
            <v>-3</v>
          </cell>
          <cell r="BD275">
            <v>-3</v>
          </cell>
        </row>
        <row r="276">
          <cell r="O276" t="str">
            <v>Profit/(Loss)</v>
          </cell>
          <cell r="Q276" t="str">
            <v>A$m</v>
          </cell>
          <cell r="R276">
            <v>6</v>
          </cell>
          <cell r="S276">
            <v>3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  <cell r="AD276">
            <v>1</v>
          </cell>
          <cell r="AE276">
            <v>1</v>
          </cell>
          <cell r="AF276">
            <v>12</v>
          </cell>
          <cell r="AG276">
            <v>1</v>
          </cell>
          <cell r="AH276">
            <v>1</v>
          </cell>
          <cell r="AI276">
            <v>1</v>
          </cell>
          <cell r="AJ276">
            <v>1</v>
          </cell>
          <cell r="AK276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12</v>
          </cell>
          <cell r="AT276">
            <v>1</v>
          </cell>
          <cell r="AU276">
            <v>1</v>
          </cell>
          <cell r="AV276">
            <v>1</v>
          </cell>
          <cell r="AW276">
            <v>3</v>
          </cell>
          <cell r="AX276">
            <v>3</v>
          </cell>
          <cell r="AY276">
            <v>3</v>
          </cell>
          <cell r="AZ276">
            <v>3</v>
          </cell>
          <cell r="BA276">
            <v>3</v>
          </cell>
          <cell r="BB276">
            <v>3</v>
          </cell>
          <cell r="BC276">
            <v>3</v>
          </cell>
          <cell r="BD276">
            <v>3</v>
          </cell>
        </row>
        <row r="278">
          <cell r="O278" t="str">
            <v>Capitalised cash outflow</v>
          </cell>
        </row>
        <row r="279">
          <cell r="O279" t="str">
            <v>i.e not already captured in operating expenditure</v>
          </cell>
        </row>
        <row r="280">
          <cell r="O280" t="str">
            <v>Exploration, technology and project expenditure</v>
          </cell>
          <cell r="Q280" t="str">
            <v>A$m</v>
          </cell>
          <cell r="R280">
            <v>-10</v>
          </cell>
          <cell r="S280">
            <v>-10</v>
          </cell>
          <cell r="T280">
            <v>-1</v>
          </cell>
          <cell r="U280">
            <v>-1</v>
          </cell>
          <cell r="V280">
            <v>-1</v>
          </cell>
          <cell r="W280">
            <v>-1</v>
          </cell>
          <cell r="X280">
            <v>-1</v>
          </cell>
          <cell r="Y280">
            <v>-1</v>
          </cell>
          <cell r="Z280">
            <v>-1</v>
          </cell>
          <cell r="AA280">
            <v>-1</v>
          </cell>
          <cell r="AB280">
            <v>-1</v>
          </cell>
          <cell r="AC280">
            <v>-1</v>
          </cell>
          <cell r="AD280">
            <v>-1</v>
          </cell>
          <cell r="AE280">
            <v>-1</v>
          </cell>
          <cell r="AF280">
            <v>-12</v>
          </cell>
          <cell r="AG280">
            <v>-1</v>
          </cell>
          <cell r="AH280">
            <v>-1</v>
          </cell>
          <cell r="AI280">
            <v>-1</v>
          </cell>
          <cell r="AJ280">
            <v>-1</v>
          </cell>
          <cell r="AK280">
            <v>-1</v>
          </cell>
          <cell r="AL280">
            <v>-1</v>
          </cell>
          <cell r="AM280">
            <v>-1</v>
          </cell>
          <cell r="AN280">
            <v>-1</v>
          </cell>
          <cell r="AO280">
            <v>-1</v>
          </cell>
          <cell r="AP280">
            <v>-1</v>
          </cell>
          <cell r="AQ280">
            <v>-1</v>
          </cell>
          <cell r="AR280">
            <v>1</v>
          </cell>
          <cell r="AS280">
            <v>-10</v>
          </cell>
          <cell r="AT280">
            <v>-10</v>
          </cell>
          <cell r="AU280">
            <v>-10</v>
          </cell>
          <cell r="AV280">
            <v>-10</v>
          </cell>
          <cell r="AW280">
            <v>-3</v>
          </cell>
          <cell r="AX280">
            <v>-3</v>
          </cell>
          <cell r="AY280">
            <v>-3</v>
          </cell>
          <cell r="AZ280">
            <v>-3</v>
          </cell>
          <cell r="BA280">
            <v>-3</v>
          </cell>
          <cell r="BB280">
            <v>-3</v>
          </cell>
          <cell r="BC280">
            <v>-3</v>
          </cell>
          <cell r="BD280">
            <v>-1</v>
          </cell>
        </row>
        <row r="282">
          <cell r="O282" t="str">
            <v>Proceeds from issue of shares</v>
          </cell>
          <cell r="Q282" t="str">
            <v>A$m</v>
          </cell>
          <cell r="T282">
            <v>5</v>
          </cell>
          <cell r="U282">
            <v>5</v>
          </cell>
          <cell r="AF282">
            <v>10</v>
          </cell>
          <cell r="AS282">
            <v>0</v>
          </cell>
          <cell r="AW282">
            <v>10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</row>
        <row r="284">
          <cell r="O284" t="str">
            <v>Repayment of borrowings</v>
          </cell>
          <cell r="Q284" t="str">
            <v>A$m</v>
          </cell>
          <cell r="T284">
            <v>-10</v>
          </cell>
          <cell r="AF284">
            <v>-10</v>
          </cell>
          <cell r="AS284">
            <v>0</v>
          </cell>
          <cell r="AW284">
            <v>-10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</row>
        <row r="286">
          <cell r="O286" t="str">
            <v>Repatriation of cash to Corporate</v>
          </cell>
          <cell r="Q286" t="str">
            <v>A$m</v>
          </cell>
          <cell r="R286">
            <v>-50</v>
          </cell>
          <cell r="AF286">
            <v>0</v>
          </cell>
          <cell r="AS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8">
          <cell r="O288" t="str">
            <v>Dividends paid</v>
          </cell>
          <cell r="Q288" t="str">
            <v>A$m</v>
          </cell>
          <cell r="R288">
            <v>-50</v>
          </cell>
          <cell r="S288">
            <v>-50</v>
          </cell>
          <cell r="W288">
            <v>-25</v>
          </cell>
          <cell r="AC288">
            <v>-25</v>
          </cell>
          <cell r="AF288">
            <v>-50</v>
          </cell>
          <cell r="AI288">
            <v>-25</v>
          </cell>
          <cell r="AO288">
            <v>-25</v>
          </cell>
          <cell r="AS288">
            <v>-50</v>
          </cell>
          <cell r="AT288">
            <v>-50</v>
          </cell>
          <cell r="AU288">
            <v>-50</v>
          </cell>
          <cell r="AV288">
            <v>-50</v>
          </cell>
          <cell r="AW288">
            <v>0</v>
          </cell>
          <cell r="AX288">
            <v>-25</v>
          </cell>
          <cell r="AY288">
            <v>0</v>
          </cell>
          <cell r="AZ288">
            <v>-25</v>
          </cell>
          <cell r="BA288">
            <v>-25</v>
          </cell>
          <cell r="BB288">
            <v>0</v>
          </cell>
          <cell r="BC288">
            <v>-25</v>
          </cell>
          <cell r="BD288">
            <v>0</v>
          </cell>
        </row>
        <row r="298">
          <cell r="O298" t="str">
            <v>CASH FLOW A$m</v>
          </cell>
        </row>
        <row r="300">
          <cell r="O300" t="str">
            <v>Cash flow from operating activities</v>
          </cell>
        </row>
        <row r="301">
          <cell r="O301" t="str">
            <v>Receipts from customers</v>
          </cell>
          <cell r="Q301" t="str">
            <v>A$m</v>
          </cell>
          <cell r="T301">
            <v>59.499999999999986</v>
          </cell>
          <cell r="U301">
            <v>59.499999999999986</v>
          </cell>
          <cell r="V301">
            <v>59.499999999999986</v>
          </cell>
          <cell r="W301">
            <v>59.499999999999986</v>
          </cell>
          <cell r="X301">
            <v>59.499999999999986</v>
          </cell>
          <cell r="Y301">
            <v>59.499999999999986</v>
          </cell>
          <cell r="Z301">
            <v>59.499999999999986</v>
          </cell>
          <cell r="AA301">
            <v>59.499999999999986</v>
          </cell>
          <cell r="AB301">
            <v>59.499999999999986</v>
          </cell>
          <cell r="AC301">
            <v>59.499999999999986</v>
          </cell>
          <cell r="AD301">
            <v>59.499999999999986</v>
          </cell>
          <cell r="AE301">
            <v>59.499999999999986</v>
          </cell>
          <cell r="AF301">
            <v>713.99999999999989</v>
          </cell>
          <cell r="AG301">
            <v>59.499999999999986</v>
          </cell>
          <cell r="AH301">
            <v>59.499999999999986</v>
          </cell>
          <cell r="AI301">
            <v>59.499999999999986</v>
          </cell>
          <cell r="AJ301">
            <v>59.499999999999986</v>
          </cell>
          <cell r="AK301">
            <v>59.499999999999986</v>
          </cell>
          <cell r="AL301">
            <v>59.499999999999986</v>
          </cell>
          <cell r="AM301">
            <v>59.499999999999986</v>
          </cell>
          <cell r="AN301">
            <v>59.499999999999986</v>
          </cell>
          <cell r="AO301">
            <v>59.499999999999986</v>
          </cell>
          <cell r="AP301">
            <v>59.499999999999986</v>
          </cell>
          <cell r="AQ301">
            <v>59.499999999999986</v>
          </cell>
          <cell r="AR301">
            <v>59.499999999999986</v>
          </cell>
          <cell r="AS301">
            <v>713.99999999999989</v>
          </cell>
          <cell r="AT301">
            <v>718.24060876368253</v>
          </cell>
          <cell r="AU301">
            <v>673.35746090994633</v>
          </cell>
          <cell r="AV301">
            <v>673.35746090994633</v>
          </cell>
          <cell r="AW301">
            <v>178.49999999999994</v>
          </cell>
          <cell r="AX301">
            <v>178.49999999999994</v>
          </cell>
          <cell r="AY301">
            <v>178.49999999999994</v>
          </cell>
          <cell r="AZ301">
            <v>178.49999999999994</v>
          </cell>
          <cell r="BA301">
            <v>178.49999999999994</v>
          </cell>
          <cell r="BB301">
            <v>178.49999999999994</v>
          </cell>
          <cell r="BC301">
            <v>178.49999999999994</v>
          </cell>
          <cell r="BD301">
            <v>178.49999999999994</v>
          </cell>
        </row>
        <row r="302">
          <cell r="O302" t="str">
            <v>Payments to suppliers and employees</v>
          </cell>
          <cell r="Q302" t="str">
            <v>A$m</v>
          </cell>
          <cell r="T302">
            <v>-41.199999999999989</v>
          </cell>
          <cell r="U302">
            <v>-41.199999999999989</v>
          </cell>
          <cell r="V302">
            <v>-41.199999999999989</v>
          </cell>
          <cell r="W302">
            <v>-41.199999999999989</v>
          </cell>
          <cell r="X302">
            <v>-41.199999999999989</v>
          </cell>
          <cell r="Y302">
            <v>-41.199999999999989</v>
          </cell>
          <cell r="Z302">
            <v>-41.199999999999989</v>
          </cell>
          <cell r="AA302">
            <v>-41.199999999999989</v>
          </cell>
          <cell r="AB302">
            <v>-41.199999999999989</v>
          </cell>
          <cell r="AC302">
            <v>-41.199999999999989</v>
          </cell>
          <cell r="AD302">
            <v>-41.199999999999989</v>
          </cell>
          <cell r="AE302">
            <v>-41.199999999999989</v>
          </cell>
          <cell r="AF302">
            <v>-494.39999999999986</v>
          </cell>
          <cell r="AG302">
            <v>-41.199999999999989</v>
          </cell>
          <cell r="AH302">
            <v>-41.199999999999989</v>
          </cell>
          <cell r="AI302">
            <v>-41.199999999999989</v>
          </cell>
          <cell r="AJ302">
            <v>-41.199999999999989</v>
          </cell>
          <cell r="AK302">
            <v>-41.199999999999989</v>
          </cell>
          <cell r="AL302">
            <v>-41.199999999999989</v>
          </cell>
          <cell r="AM302">
            <v>-41.199999999999989</v>
          </cell>
          <cell r="AN302">
            <v>-41.199999999999989</v>
          </cell>
          <cell r="AO302">
            <v>-41.199999999999989</v>
          </cell>
          <cell r="AP302">
            <v>-41.199999999999989</v>
          </cell>
          <cell r="AQ302">
            <v>-41.199999999999989</v>
          </cell>
          <cell r="AR302">
            <v>-41.199999999999989</v>
          </cell>
          <cell r="AS302">
            <v>-494.39999999999986</v>
          </cell>
          <cell r="AT302">
            <v>-484</v>
          </cell>
          <cell r="AU302">
            <v>-484</v>
          </cell>
          <cell r="AV302">
            <v>-484</v>
          </cell>
          <cell r="AW302">
            <v>-123.59999999999997</v>
          </cell>
          <cell r="AX302">
            <v>-123.59999999999997</v>
          </cell>
          <cell r="AY302">
            <v>-123.59999999999997</v>
          </cell>
          <cell r="AZ302">
            <v>-123.59999999999997</v>
          </cell>
          <cell r="BA302">
            <v>-123.59999999999997</v>
          </cell>
          <cell r="BB302">
            <v>-123.59999999999997</v>
          </cell>
          <cell r="BC302">
            <v>-123.59999999999997</v>
          </cell>
          <cell r="BD302">
            <v>-123.59999999999997</v>
          </cell>
        </row>
        <row r="303">
          <cell r="R303">
            <v>0</v>
          </cell>
          <cell r="S303">
            <v>0</v>
          </cell>
          <cell r="T303">
            <v>18.299999999999997</v>
          </cell>
          <cell r="U303">
            <v>18.299999999999997</v>
          </cell>
          <cell r="V303">
            <v>18.299999999999997</v>
          </cell>
          <cell r="W303">
            <v>18.299999999999997</v>
          </cell>
          <cell r="X303">
            <v>18.299999999999997</v>
          </cell>
          <cell r="Y303">
            <v>18.299999999999997</v>
          </cell>
          <cell r="Z303">
            <v>18.299999999999997</v>
          </cell>
          <cell r="AA303">
            <v>18.299999999999997</v>
          </cell>
          <cell r="AB303">
            <v>18.299999999999997</v>
          </cell>
          <cell r="AC303">
            <v>18.299999999999997</v>
          </cell>
          <cell r="AD303">
            <v>18.299999999999997</v>
          </cell>
          <cell r="AE303">
            <v>18.299999999999997</v>
          </cell>
          <cell r="AF303">
            <v>219.60000000000002</v>
          </cell>
          <cell r="AG303">
            <v>18.299999999999997</v>
          </cell>
          <cell r="AH303">
            <v>18.299999999999997</v>
          </cell>
          <cell r="AI303">
            <v>18.299999999999997</v>
          </cell>
          <cell r="AJ303">
            <v>18.299999999999997</v>
          </cell>
          <cell r="AK303">
            <v>18.299999999999997</v>
          </cell>
          <cell r="AL303">
            <v>18.299999999999997</v>
          </cell>
          <cell r="AM303">
            <v>18.299999999999997</v>
          </cell>
          <cell r="AN303">
            <v>18.299999999999997</v>
          </cell>
          <cell r="AO303">
            <v>18.299999999999997</v>
          </cell>
          <cell r="AP303">
            <v>18.299999999999997</v>
          </cell>
          <cell r="AQ303">
            <v>18.299999999999997</v>
          </cell>
          <cell r="AR303">
            <v>18.299999999999997</v>
          </cell>
          <cell r="AS303">
            <v>219.60000000000002</v>
          </cell>
          <cell r="AT303">
            <v>234.24060876368253</v>
          </cell>
          <cell r="AU303">
            <v>189.35746090994633</v>
          </cell>
          <cell r="AV303">
            <v>189.35746090994633</v>
          </cell>
          <cell r="AW303">
            <v>54.899999999999991</v>
          </cell>
          <cell r="AX303">
            <v>54.899999999999991</v>
          </cell>
          <cell r="AY303">
            <v>54.899999999999991</v>
          </cell>
          <cell r="AZ303">
            <v>54.899999999999991</v>
          </cell>
          <cell r="BA303">
            <v>54.899999999999991</v>
          </cell>
          <cell r="BB303">
            <v>54.899999999999991</v>
          </cell>
          <cell r="BC303">
            <v>54.899999999999991</v>
          </cell>
          <cell r="BD303">
            <v>54.899999999999991</v>
          </cell>
        </row>
        <row r="305">
          <cell r="O305" t="str">
            <v>Interest received</v>
          </cell>
          <cell r="Q305" t="str">
            <v>A$m</v>
          </cell>
          <cell r="T305">
            <v>0.1</v>
          </cell>
          <cell r="U305">
            <v>0.1</v>
          </cell>
          <cell r="V305">
            <v>0.1</v>
          </cell>
          <cell r="W305">
            <v>0.1</v>
          </cell>
          <cell r="X305">
            <v>0.1</v>
          </cell>
          <cell r="Y305">
            <v>0.1</v>
          </cell>
          <cell r="Z305">
            <v>0.1</v>
          </cell>
          <cell r="AA305">
            <v>0.1</v>
          </cell>
          <cell r="AB305">
            <v>0.1</v>
          </cell>
          <cell r="AC305">
            <v>0.1</v>
          </cell>
          <cell r="AD305">
            <v>0.1</v>
          </cell>
          <cell r="AE305">
            <v>0.1</v>
          </cell>
          <cell r="AF305">
            <v>1.2</v>
          </cell>
          <cell r="AG305">
            <v>0.1</v>
          </cell>
          <cell r="AH305">
            <v>0.1</v>
          </cell>
          <cell r="AI305">
            <v>0.1</v>
          </cell>
          <cell r="AJ305">
            <v>0.1</v>
          </cell>
          <cell r="AK305">
            <v>0.1</v>
          </cell>
          <cell r="AL305">
            <v>0.1</v>
          </cell>
          <cell r="AM305">
            <v>0.1</v>
          </cell>
          <cell r="AN305">
            <v>0.1</v>
          </cell>
          <cell r="AO305">
            <v>0.1</v>
          </cell>
          <cell r="AP305">
            <v>0.1</v>
          </cell>
          <cell r="AQ305">
            <v>0.1</v>
          </cell>
          <cell r="AR305">
            <v>0.1</v>
          </cell>
          <cell r="AS305">
            <v>1.2</v>
          </cell>
          <cell r="AT305">
            <v>1</v>
          </cell>
          <cell r="AU305">
            <v>1</v>
          </cell>
          <cell r="AV305">
            <v>1</v>
          </cell>
          <cell r="AW305">
            <v>0.30000000000000004</v>
          </cell>
          <cell r="AX305">
            <v>0.30000000000000004</v>
          </cell>
          <cell r="AY305">
            <v>0.30000000000000004</v>
          </cell>
          <cell r="AZ305">
            <v>0.30000000000000004</v>
          </cell>
          <cell r="BA305">
            <v>0.30000000000000004</v>
          </cell>
          <cell r="BB305">
            <v>0.30000000000000004</v>
          </cell>
          <cell r="BC305">
            <v>0.30000000000000004</v>
          </cell>
          <cell r="BD305">
            <v>0.30000000000000004</v>
          </cell>
        </row>
        <row r="306">
          <cell r="O306" t="str">
            <v>Borrowing costs</v>
          </cell>
          <cell r="Q306" t="str">
            <v>A$m</v>
          </cell>
          <cell r="T306">
            <v>-3</v>
          </cell>
          <cell r="U306">
            <v>-3</v>
          </cell>
          <cell r="V306">
            <v>-3</v>
          </cell>
          <cell r="W306">
            <v>-3</v>
          </cell>
          <cell r="X306">
            <v>-3</v>
          </cell>
          <cell r="Y306">
            <v>-3</v>
          </cell>
          <cell r="Z306">
            <v>-3</v>
          </cell>
          <cell r="AA306">
            <v>-3</v>
          </cell>
          <cell r="AB306">
            <v>-3</v>
          </cell>
          <cell r="AC306">
            <v>-3</v>
          </cell>
          <cell r="AD306">
            <v>-3</v>
          </cell>
          <cell r="AE306">
            <v>-3</v>
          </cell>
          <cell r="AF306">
            <v>-36</v>
          </cell>
          <cell r="AG306">
            <v>-3</v>
          </cell>
          <cell r="AH306">
            <v>-3</v>
          </cell>
          <cell r="AI306">
            <v>-3</v>
          </cell>
          <cell r="AJ306">
            <v>-3</v>
          </cell>
          <cell r="AK306">
            <v>-3</v>
          </cell>
          <cell r="AL306">
            <v>-3</v>
          </cell>
          <cell r="AM306">
            <v>-3</v>
          </cell>
          <cell r="AN306">
            <v>-3</v>
          </cell>
          <cell r="AO306">
            <v>-3</v>
          </cell>
          <cell r="AP306">
            <v>-3</v>
          </cell>
          <cell r="AQ306">
            <v>-3</v>
          </cell>
          <cell r="AR306">
            <v>-3</v>
          </cell>
          <cell r="AS306">
            <v>-36</v>
          </cell>
          <cell r="AT306">
            <v>-36</v>
          </cell>
          <cell r="AU306">
            <v>-36</v>
          </cell>
          <cell r="AV306">
            <v>-36</v>
          </cell>
          <cell r="AW306">
            <v>-9</v>
          </cell>
          <cell r="AX306">
            <v>-9</v>
          </cell>
          <cell r="AY306">
            <v>-9</v>
          </cell>
          <cell r="AZ306">
            <v>-9</v>
          </cell>
          <cell r="BA306">
            <v>-9</v>
          </cell>
          <cell r="BB306">
            <v>-9</v>
          </cell>
          <cell r="BC306">
            <v>-9</v>
          </cell>
          <cell r="BD306">
            <v>-9</v>
          </cell>
        </row>
        <row r="307">
          <cell r="O307" t="str">
            <v>Taxation (paid) received - net</v>
          </cell>
          <cell r="Q307" t="str">
            <v>A$m</v>
          </cell>
          <cell r="T307">
            <v>-2.5500000000000012</v>
          </cell>
          <cell r="U307">
            <v>-2.5500000000000012</v>
          </cell>
          <cell r="V307">
            <v>-2.5500000000000012</v>
          </cell>
          <cell r="W307">
            <v>-2.5500000000000012</v>
          </cell>
          <cell r="X307">
            <v>-2.5500000000000012</v>
          </cell>
          <cell r="Y307">
            <v>-2.5500000000000012</v>
          </cell>
          <cell r="Z307">
            <v>-2.5500000000000012</v>
          </cell>
          <cell r="AA307">
            <v>-2.5500000000000012</v>
          </cell>
          <cell r="AB307">
            <v>-2.5500000000000012</v>
          </cell>
          <cell r="AC307">
            <v>-2.5500000000000012</v>
          </cell>
          <cell r="AD307">
            <v>-2.5500000000000012</v>
          </cell>
          <cell r="AE307">
            <v>-2.5500000000000012</v>
          </cell>
          <cell r="AF307">
            <v>-30.600000000000012</v>
          </cell>
          <cell r="AG307">
            <v>-2.5500000000000012</v>
          </cell>
          <cell r="AH307">
            <v>-2.5500000000000012</v>
          </cell>
          <cell r="AI307">
            <v>-2.5500000000000012</v>
          </cell>
          <cell r="AJ307">
            <v>-2.5500000000000012</v>
          </cell>
          <cell r="AK307">
            <v>-2.5500000000000012</v>
          </cell>
          <cell r="AL307">
            <v>-2.5500000000000012</v>
          </cell>
          <cell r="AM307">
            <v>-2.5500000000000012</v>
          </cell>
          <cell r="AN307">
            <v>-2.5500000000000012</v>
          </cell>
          <cell r="AO307">
            <v>-2.5500000000000012</v>
          </cell>
          <cell r="AP307">
            <v>-2.5500000000000012</v>
          </cell>
          <cell r="AQ307">
            <v>-2.5500000000000012</v>
          </cell>
          <cell r="AR307">
            <v>-2.5500000000000012</v>
          </cell>
          <cell r="AS307">
            <v>-30.600000000000012</v>
          </cell>
          <cell r="AT307">
            <v>-28.99218262910475</v>
          </cell>
          <cell r="AU307">
            <v>-24.527238272983887</v>
          </cell>
          <cell r="AV307">
            <v>-20.027238272983887</v>
          </cell>
          <cell r="AW307">
            <v>-7.6500000000000039</v>
          </cell>
          <cell r="AX307">
            <v>-7.6500000000000039</v>
          </cell>
          <cell r="AY307">
            <v>-7.6500000000000039</v>
          </cell>
          <cell r="AZ307">
            <v>-7.6500000000000039</v>
          </cell>
          <cell r="BA307">
            <v>-7.6500000000000039</v>
          </cell>
          <cell r="BB307">
            <v>-7.6500000000000039</v>
          </cell>
          <cell r="BC307">
            <v>-7.6500000000000039</v>
          </cell>
          <cell r="BD307">
            <v>-7.6500000000000039</v>
          </cell>
        </row>
        <row r="308">
          <cell r="O308" t="str">
            <v>Exploration, technology and project expenditure</v>
          </cell>
          <cell r="Q308" t="str">
            <v>A$m</v>
          </cell>
          <cell r="T308">
            <v>-1</v>
          </cell>
          <cell r="U308">
            <v>-1</v>
          </cell>
          <cell r="V308">
            <v>-1</v>
          </cell>
          <cell r="W308">
            <v>-1</v>
          </cell>
          <cell r="X308">
            <v>-1</v>
          </cell>
          <cell r="Y308">
            <v>-1</v>
          </cell>
          <cell r="Z308">
            <v>-1</v>
          </cell>
          <cell r="AA308">
            <v>-1</v>
          </cell>
          <cell r="AB308">
            <v>-1</v>
          </cell>
          <cell r="AC308">
            <v>-1</v>
          </cell>
          <cell r="AD308">
            <v>-1</v>
          </cell>
          <cell r="AE308">
            <v>-1</v>
          </cell>
          <cell r="AF308">
            <v>-12</v>
          </cell>
          <cell r="AG308">
            <v>-1</v>
          </cell>
          <cell r="AH308">
            <v>-1</v>
          </cell>
          <cell r="AI308">
            <v>-1</v>
          </cell>
          <cell r="AJ308">
            <v>-1</v>
          </cell>
          <cell r="AK308">
            <v>-1</v>
          </cell>
          <cell r="AL308">
            <v>-1</v>
          </cell>
          <cell r="AM308">
            <v>-1</v>
          </cell>
          <cell r="AN308">
            <v>-1</v>
          </cell>
          <cell r="AO308">
            <v>-1</v>
          </cell>
          <cell r="AP308">
            <v>-1</v>
          </cell>
          <cell r="AQ308">
            <v>-1</v>
          </cell>
          <cell r="AR308">
            <v>1</v>
          </cell>
          <cell r="AS308">
            <v>-10</v>
          </cell>
          <cell r="AT308">
            <v>-10</v>
          </cell>
          <cell r="AU308">
            <v>-10</v>
          </cell>
          <cell r="AV308">
            <v>-10</v>
          </cell>
          <cell r="AW308">
            <v>-3</v>
          </cell>
          <cell r="AX308">
            <v>-3</v>
          </cell>
          <cell r="AY308">
            <v>-3</v>
          </cell>
          <cell r="AZ308">
            <v>-3</v>
          </cell>
          <cell r="BA308">
            <v>-3</v>
          </cell>
          <cell r="BB308">
            <v>-3</v>
          </cell>
          <cell r="BC308">
            <v>-3</v>
          </cell>
          <cell r="BD308">
            <v>-1</v>
          </cell>
        </row>
        <row r="309">
          <cell r="O309" t="str">
            <v>Other</v>
          </cell>
          <cell r="Q309" t="str">
            <v>A$m</v>
          </cell>
          <cell r="T309">
            <v>-11.5</v>
          </cell>
          <cell r="U309">
            <v>-11.5</v>
          </cell>
          <cell r="V309">
            <v>-11.5</v>
          </cell>
          <cell r="W309">
            <v>-11.5</v>
          </cell>
          <cell r="X309">
            <v>-11.5</v>
          </cell>
          <cell r="Y309">
            <v>-11.5</v>
          </cell>
          <cell r="Z309">
            <v>-11.5</v>
          </cell>
          <cell r="AA309">
            <v>-11.5</v>
          </cell>
          <cell r="AB309">
            <v>-11.5</v>
          </cell>
          <cell r="AC309">
            <v>-11.5</v>
          </cell>
          <cell r="AD309">
            <v>-11.5</v>
          </cell>
          <cell r="AE309">
            <v>-11.5</v>
          </cell>
          <cell r="AF309">
            <v>-138</v>
          </cell>
          <cell r="AG309">
            <v>-11.5</v>
          </cell>
          <cell r="AH309">
            <v>-11.5</v>
          </cell>
          <cell r="AI309">
            <v>-11.5</v>
          </cell>
          <cell r="AJ309">
            <v>-11.5</v>
          </cell>
          <cell r="AK309">
            <v>-11.5</v>
          </cell>
          <cell r="AL309">
            <v>-11.5</v>
          </cell>
          <cell r="AM309">
            <v>-11.5</v>
          </cell>
          <cell r="AN309">
            <v>-11.5</v>
          </cell>
          <cell r="AO309">
            <v>-11.5</v>
          </cell>
          <cell r="AP309">
            <v>-11.5</v>
          </cell>
          <cell r="AQ309">
            <v>-11.5</v>
          </cell>
          <cell r="AR309">
            <v>-13.5</v>
          </cell>
          <cell r="AS309">
            <v>-140</v>
          </cell>
          <cell r="AT309">
            <v>-132</v>
          </cell>
          <cell r="AU309">
            <v>-102</v>
          </cell>
          <cell r="AV309">
            <v>-117</v>
          </cell>
          <cell r="AW309">
            <v>-34.5</v>
          </cell>
          <cell r="AX309">
            <v>-34.5</v>
          </cell>
          <cell r="AY309">
            <v>-34.5</v>
          </cell>
          <cell r="AZ309">
            <v>-34.5</v>
          </cell>
          <cell r="BA309">
            <v>-34.5</v>
          </cell>
          <cell r="BB309">
            <v>-34.5</v>
          </cell>
          <cell r="BC309">
            <v>-34.5</v>
          </cell>
          <cell r="BD309">
            <v>-36.5</v>
          </cell>
        </row>
        <row r="310">
          <cell r="R310">
            <v>0</v>
          </cell>
          <cell r="S310">
            <v>0</v>
          </cell>
          <cell r="T310">
            <v>0.34999999999999787</v>
          </cell>
          <cell r="U310">
            <v>0.34999999999999787</v>
          </cell>
          <cell r="V310">
            <v>0.34999999999999787</v>
          </cell>
          <cell r="W310">
            <v>0.34999999999999787</v>
          </cell>
          <cell r="X310">
            <v>0.34999999999999787</v>
          </cell>
          <cell r="Y310">
            <v>0.34999999999999787</v>
          </cell>
          <cell r="Z310">
            <v>0.34999999999999787</v>
          </cell>
          <cell r="AA310">
            <v>0.34999999999999787</v>
          </cell>
          <cell r="AB310">
            <v>0.34999999999999787</v>
          </cell>
          <cell r="AC310">
            <v>0.34999999999999787</v>
          </cell>
          <cell r="AD310">
            <v>0.34999999999999787</v>
          </cell>
          <cell r="AE310">
            <v>0.34999999999999787</v>
          </cell>
          <cell r="AF310">
            <v>4.1999999999999886</v>
          </cell>
          <cell r="AG310">
            <v>0.34999999999999787</v>
          </cell>
          <cell r="AH310">
            <v>0.34999999999999787</v>
          </cell>
          <cell r="AI310">
            <v>0.34999999999999787</v>
          </cell>
          <cell r="AJ310">
            <v>0.34999999999999787</v>
          </cell>
          <cell r="AK310">
            <v>0.34999999999999787</v>
          </cell>
          <cell r="AL310">
            <v>0.34999999999999787</v>
          </cell>
          <cell r="AM310">
            <v>0.34999999999999787</v>
          </cell>
          <cell r="AN310">
            <v>0.34999999999999787</v>
          </cell>
          <cell r="AO310">
            <v>0.34999999999999787</v>
          </cell>
          <cell r="AP310">
            <v>0.34999999999999787</v>
          </cell>
          <cell r="AQ310">
            <v>0.34999999999999787</v>
          </cell>
          <cell r="AR310">
            <v>0.34999999999999787</v>
          </cell>
          <cell r="AS310">
            <v>4.1999999999999886</v>
          </cell>
          <cell r="AT310">
            <v>28.248426134577784</v>
          </cell>
          <cell r="AU310">
            <v>17.830222636962446</v>
          </cell>
          <cell r="AV310">
            <v>7.3302226369624464</v>
          </cell>
          <cell r="AW310">
            <v>1.0499999999999936</v>
          </cell>
          <cell r="AX310">
            <v>1.0499999999999936</v>
          </cell>
          <cell r="AY310">
            <v>1.0499999999999936</v>
          </cell>
          <cell r="AZ310">
            <v>1.0499999999999936</v>
          </cell>
          <cell r="BA310">
            <v>1.0499999999999936</v>
          </cell>
          <cell r="BB310">
            <v>1.0499999999999936</v>
          </cell>
          <cell r="BC310">
            <v>1.0499999999999936</v>
          </cell>
          <cell r="BD310">
            <v>1.0499999999999936</v>
          </cell>
        </row>
        <row r="311">
          <cell r="O311" t="str">
            <v>From investing activities</v>
          </cell>
          <cell r="Q311" t="str">
            <v>A$m</v>
          </cell>
        </row>
        <row r="312">
          <cell r="O312" t="str">
            <v>Property, plant and equipment</v>
          </cell>
          <cell r="Q312" t="str">
            <v>A$m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</row>
        <row r="313">
          <cell r="O313" t="str">
            <v>Proceeds from sale of PPE</v>
          </cell>
          <cell r="Q313" t="str">
            <v>A$m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24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24</v>
          </cell>
          <cell r="AT313">
            <v>2</v>
          </cell>
          <cell r="AU313">
            <v>2</v>
          </cell>
          <cell r="AV313">
            <v>2</v>
          </cell>
          <cell r="AW313">
            <v>6</v>
          </cell>
          <cell r="AX313">
            <v>6</v>
          </cell>
          <cell r="AY313">
            <v>6</v>
          </cell>
          <cell r="AZ313">
            <v>6</v>
          </cell>
          <cell r="BA313">
            <v>6</v>
          </cell>
          <cell r="BB313">
            <v>6</v>
          </cell>
          <cell r="BC313">
            <v>6</v>
          </cell>
          <cell r="BD313">
            <v>6</v>
          </cell>
        </row>
        <row r="314">
          <cell r="R314">
            <v>0</v>
          </cell>
          <cell r="S314">
            <v>0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24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24</v>
          </cell>
          <cell r="AT314">
            <v>2</v>
          </cell>
          <cell r="AU314">
            <v>2</v>
          </cell>
          <cell r="AV314">
            <v>2</v>
          </cell>
          <cell r="AW314">
            <v>6</v>
          </cell>
          <cell r="AX314">
            <v>6</v>
          </cell>
          <cell r="AY314">
            <v>6</v>
          </cell>
          <cell r="AZ314">
            <v>6</v>
          </cell>
          <cell r="BA314">
            <v>6</v>
          </cell>
          <cell r="BB314">
            <v>6</v>
          </cell>
          <cell r="BC314">
            <v>6</v>
          </cell>
          <cell r="BD314">
            <v>6</v>
          </cell>
        </row>
        <row r="316">
          <cell r="O316" t="str">
            <v>Net cash flow before financing</v>
          </cell>
          <cell r="Q316" t="str">
            <v>A$m</v>
          </cell>
          <cell r="R316">
            <v>0</v>
          </cell>
          <cell r="S316">
            <v>0</v>
          </cell>
          <cell r="T316">
            <v>2.3499999999999979</v>
          </cell>
          <cell r="U316">
            <v>2.3499999999999979</v>
          </cell>
          <cell r="V316">
            <v>2.3499999999999979</v>
          </cell>
          <cell r="W316">
            <v>2.3499999999999979</v>
          </cell>
          <cell r="X316">
            <v>2.3499999999999979</v>
          </cell>
          <cell r="Y316">
            <v>2.3499999999999979</v>
          </cell>
          <cell r="Z316">
            <v>2.3499999999999979</v>
          </cell>
          <cell r="AA316">
            <v>2.3499999999999979</v>
          </cell>
          <cell r="AB316">
            <v>2.3499999999999979</v>
          </cell>
          <cell r="AC316">
            <v>2.3499999999999979</v>
          </cell>
          <cell r="AD316">
            <v>2.3499999999999979</v>
          </cell>
          <cell r="AE316">
            <v>2.3499999999999979</v>
          </cell>
          <cell r="AF316">
            <v>28.199999999999989</v>
          </cell>
          <cell r="AG316">
            <v>2.3499999999999979</v>
          </cell>
          <cell r="AH316">
            <v>2.3499999999999979</v>
          </cell>
          <cell r="AI316">
            <v>2.3499999999999979</v>
          </cell>
          <cell r="AJ316">
            <v>2.3499999999999979</v>
          </cell>
          <cell r="AK316">
            <v>2.3499999999999979</v>
          </cell>
          <cell r="AL316">
            <v>2.3499999999999979</v>
          </cell>
          <cell r="AM316">
            <v>2.3499999999999979</v>
          </cell>
          <cell r="AN316">
            <v>2.3499999999999979</v>
          </cell>
          <cell r="AO316">
            <v>2.3499999999999979</v>
          </cell>
          <cell r="AP316">
            <v>2.3499999999999979</v>
          </cell>
          <cell r="AQ316">
            <v>2.3499999999999979</v>
          </cell>
          <cell r="AR316">
            <v>2.3499999999999979</v>
          </cell>
          <cell r="AS316">
            <v>28.199999999999989</v>
          </cell>
          <cell r="AT316">
            <v>30.248426134577784</v>
          </cell>
          <cell r="AU316">
            <v>19.830222636962446</v>
          </cell>
          <cell r="AV316">
            <v>9.3302226369624464</v>
          </cell>
          <cell r="AW316">
            <v>7.0499999999999936</v>
          </cell>
          <cell r="AX316">
            <v>7.0499999999999936</v>
          </cell>
          <cell r="AY316">
            <v>7.0499999999999936</v>
          </cell>
          <cell r="AZ316">
            <v>7.0499999999999936</v>
          </cell>
          <cell r="BA316">
            <v>7.0499999999999936</v>
          </cell>
          <cell r="BB316">
            <v>7.0499999999999936</v>
          </cell>
          <cell r="BC316">
            <v>7.0499999999999936</v>
          </cell>
          <cell r="BD316">
            <v>7.0499999999999936</v>
          </cell>
        </row>
        <row r="318">
          <cell r="O318" t="str">
            <v>Cash flow from financing activities</v>
          </cell>
        </row>
        <row r="319">
          <cell r="O319" t="str">
            <v>Proceeds from issue of shares</v>
          </cell>
          <cell r="Q319" t="str">
            <v>A$m</v>
          </cell>
          <cell r="R319">
            <v>0</v>
          </cell>
          <cell r="S319">
            <v>0</v>
          </cell>
          <cell r="T319">
            <v>5</v>
          </cell>
          <cell r="U319">
            <v>5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</row>
        <row r="320">
          <cell r="O320" t="str">
            <v>Proceeds from borrowings</v>
          </cell>
          <cell r="Q320" t="str">
            <v>A$m</v>
          </cell>
          <cell r="T320">
            <v>10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O321" t="str">
            <v>Repayment of borrowings</v>
          </cell>
          <cell r="Q321" t="str">
            <v>A$m</v>
          </cell>
          <cell r="T321">
            <v>-10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-10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-10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</row>
        <row r="322">
          <cell r="O322" t="str">
            <v>Repatriation of cash to Corporate</v>
          </cell>
          <cell r="Q322" t="str">
            <v>A$m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</row>
        <row r="323">
          <cell r="O323" t="str">
            <v>Dividends paid</v>
          </cell>
          <cell r="Q323" t="str">
            <v>A$m</v>
          </cell>
          <cell r="T323">
            <v>0</v>
          </cell>
          <cell r="U323">
            <v>0</v>
          </cell>
          <cell r="V323">
            <v>0</v>
          </cell>
          <cell r="W323">
            <v>-25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-25</v>
          </cell>
          <cell r="AD323">
            <v>0</v>
          </cell>
          <cell r="AE323">
            <v>0</v>
          </cell>
          <cell r="AF323">
            <v>-50</v>
          </cell>
          <cell r="AG323">
            <v>0</v>
          </cell>
          <cell r="AH323">
            <v>0</v>
          </cell>
          <cell r="AI323">
            <v>-25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-25</v>
          </cell>
          <cell r="AP323">
            <v>0</v>
          </cell>
          <cell r="AQ323">
            <v>0</v>
          </cell>
          <cell r="AR323">
            <v>0</v>
          </cell>
          <cell r="AS323">
            <v>-50</v>
          </cell>
          <cell r="AT323">
            <v>-50</v>
          </cell>
          <cell r="AU323">
            <v>-50</v>
          </cell>
          <cell r="AV323">
            <v>-50</v>
          </cell>
          <cell r="AW323">
            <v>0</v>
          </cell>
          <cell r="AX323">
            <v>-25</v>
          </cell>
          <cell r="AY323">
            <v>0</v>
          </cell>
          <cell r="AZ323">
            <v>-25</v>
          </cell>
          <cell r="BA323">
            <v>-25</v>
          </cell>
          <cell r="BB323">
            <v>0</v>
          </cell>
          <cell r="BC323">
            <v>-25</v>
          </cell>
          <cell r="BD323">
            <v>0</v>
          </cell>
        </row>
        <row r="324">
          <cell r="O324" t="str">
            <v>Dividends paid to outside equity interests in controlling entities</v>
          </cell>
          <cell r="Q324" t="str">
            <v>A$m</v>
          </cell>
          <cell r="AF324">
            <v>0</v>
          </cell>
          <cell r="AS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</row>
        <row r="325">
          <cell r="Q325" t="str">
            <v>A$m</v>
          </cell>
          <cell r="R325">
            <v>0</v>
          </cell>
          <cell r="S325">
            <v>0</v>
          </cell>
          <cell r="T325">
            <v>5</v>
          </cell>
          <cell r="U325">
            <v>5</v>
          </cell>
          <cell r="V325">
            <v>0</v>
          </cell>
          <cell r="W325">
            <v>-25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-25</v>
          </cell>
          <cell r="AD325">
            <v>0</v>
          </cell>
          <cell r="AE325">
            <v>0</v>
          </cell>
          <cell r="AF325">
            <v>-40</v>
          </cell>
          <cell r="AG325">
            <v>0</v>
          </cell>
          <cell r="AH325">
            <v>0</v>
          </cell>
          <cell r="AI325">
            <v>-25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-25</v>
          </cell>
          <cell r="AP325">
            <v>0</v>
          </cell>
          <cell r="AQ325">
            <v>0</v>
          </cell>
          <cell r="AR325">
            <v>0</v>
          </cell>
          <cell r="AS325">
            <v>-50</v>
          </cell>
          <cell r="AT325">
            <v>-50</v>
          </cell>
          <cell r="AU325">
            <v>-50</v>
          </cell>
          <cell r="AV325">
            <v>-50</v>
          </cell>
          <cell r="AW325">
            <v>10</v>
          </cell>
          <cell r="AX325">
            <v>-25</v>
          </cell>
          <cell r="AY325">
            <v>0</v>
          </cell>
          <cell r="AZ325">
            <v>-25</v>
          </cell>
          <cell r="BA325">
            <v>-25</v>
          </cell>
          <cell r="BB325">
            <v>0</v>
          </cell>
          <cell r="BC325">
            <v>-25</v>
          </cell>
          <cell r="BD325">
            <v>0</v>
          </cell>
        </row>
        <row r="327">
          <cell r="O327" t="str">
            <v>Net cash flow</v>
          </cell>
          <cell r="R327">
            <v>0</v>
          </cell>
          <cell r="S327">
            <v>0</v>
          </cell>
          <cell r="T327">
            <v>7.3499999999999979</v>
          </cell>
          <cell r="U327">
            <v>7.3499999999999979</v>
          </cell>
          <cell r="V327">
            <v>2.3499999999999979</v>
          </cell>
          <cell r="W327">
            <v>-22.650000000000002</v>
          </cell>
          <cell r="X327">
            <v>2.3499999999999979</v>
          </cell>
          <cell r="Y327">
            <v>2.3499999999999979</v>
          </cell>
          <cell r="Z327">
            <v>2.3499999999999979</v>
          </cell>
          <cell r="AA327">
            <v>2.3499999999999979</v>
          </cell>
          <cell r="AB327">
            <v>2.3499999999999979</v>
          </cell>
          <cell r="AC327">
            <v>-22.650000000000002</v>
          </cell>
          <cell r="AD327">
            <v>2.3499999999999979</v>
          </cell>
          <cell r="AE327">
            <v>2.3499999999999979</v>
          </cell>
          <cell r="AF327">
            <v>-11.800000000000011</v>
          </cell>
          <cell r="AG327">
            <v>2.3499999999999979</v>
          </cell>
          <cell r="AH327">
            <v>2.3499999999999979</v>
          </cell>
          <cell r="AI327">
            <v>-22.650000000000002</v>
          </cell>
          <cell r="AJ327">
            <v>2.3499999999999979</v>
          </cell>
          <cell r="AK327">
            <v>2.3499999999999979</v>
          </cell>
          <cell r="AL327">
            <v>2.3499999999999979</v>
          </cell>
          <cell r="AM327">
            <v>2.3499999999999979</v>
          </cell>
          <cell r="AN327">
            <v>2.3499999999999979</v>
          </cell>
          <cell r="AO327">
            <v>-22.650000000000002</v>
          </cell>
          <cell r="AP327">
            <v>2.3499999999999979</v>
          </cell>
          <cell r="AQ327">
            <v>2.3499999999999979</v>
          </cell>
          <cell r="AR327">
            <v>2.3499999999999979</v>
          </cell>
          <cell r="AS327">
            <v>-21.800000000000011</v>
          </cell>
          <cell r="AT327">
            <v>-19.751573865422216</v>
          </cell>
          <cell r="AU327">
            <v>-30.169777363037554</v>
          </cell>
          <cell r="AV327">
            <v>-40.669777363037554</v>
          </cell>
          <cell r="AW327">
            <v>17.049999999999994</v>
          </cell>
          <cell r="AX327">
            <v>-17.950000000000006</v>
          </cell>
          <cell r="AY327">
            <v>7.0499999999999936</v>
          </cell>
          <cell r="AZ327">
            <v>-17.950000000000006</v>
          </cell>
          <cell r="BA327">
            <v>-17.950000000000006</v>
          </cell>
          <cell r="BB327">
            <v>7.0499999999999936</v>
          </cell>
          <cell r="BC327">
            <v>-17.950000000000006</v>
          </cell>
          <cell r="BD327">
            <v>7.0499999999999936</v>
          </cell>
        </row>
        <row r="329">
          <cell r="O329" t="str">
            <v>Cash at the beginning of period</v>
          </cell>
          <cell r="R329">
            <v>0</v>
          </cell>
          <cell r="S329">
            <v>0</v>
          </cell>
          <cell r="T329">
            <v>0</v>
          </cell>
          <cell r="U329">
            <v>7.3499999999999979</v>
          </cell>
          <cell r="V329">
            <v>14.699999999999996</v>
          </cell>
          <cell r="W329">
            <v>17.049999999999994</v>
          </cell>
          <cell r="X329">
            <v>-5.6000000000000085</v>
          </cell>
          <cell r="Y329">
            <v>-3.2500000000000107</v>
          </cell>
          <cell r="Z329">
            <v>-0.90000000000001279</v>
          </cell>
          <cell r="AA329">
            <v>1.4499999999999851</v>
          </cell>
          <cell r="AB329">
            <v>3.7999999999999829</v>
          </cell>
          <cell r="AC329">
            <v>6.1499999999999808</v>
          </cell>
          <cell r="AD329">
            <v>-16.500000000000021</v>
          </cell>
          <cell r="AE329">
            <v>-14.150000000000023</v>
          </cell>
          <cell r="AF329">
            <v>0</v>
          </cell>
          <cell r="AG329">
            <v>-11.800000000000011</v>
          </cell>
          <cell r="AH329">
            <v>-9.4500000000000135</v>
          </cell>
          <cell r="AI329">
            <v>-7.1000000000000156</v>
          </cell>
          <cell r="AJ329">
            <v>-29.750000000000018</v>
          </cell>
          <cell r="AK329">
            <v>-27.40000000000002</v>
          </cell>
          <cell r="AL329">
            <v>-25.050000000000022</v>
          </cell>
          <cell r="AM329">
            <v>-22.700000000000024</v>
          </cell>
          <cell r="AN329">
            <v>-20.350000000000026</v>
          </cell>
          <cell r="AO329">
            <v>-18.000000000000028</v>
          </cell>
          <cell r="AP329">
            <v>-40.650000000000034</v>
          </cell>
          <cell r="AQ329">
            <v>-38.30000000000004</v>
          </cell>
          <cell r="AR329">
            <v>-35.950000000000045</v>
          </cell>
          <cell r="AS329">
            <v>-11.800000000000011</v>
          </cell>
          <cell r="AT329">
            <v>-33.600000000000023</v>
          </cell>
          <cell r="AU329">
            <v>-53.351573865422239</v>
          </cell>
          <cell r="AV329">
            <v>-83.521351228459793</v>
          </cell>
          <cell r="AW329">
            <v>0</v>
          </cell>
          <cell r="AX329">
            <v>-5.6000000000000085</v>
          </cell>
          <cell r="AY329">
            <v>-0.90000000000001279</v>
          </cell>
          <cell r="AZ329">
            <v>6.1499999999999808</v>
          </cell>
          <cell r="BA329">
            <v>-11.800000000000011</v>
          </cell>
          <cell r="BB329">
            <v>-29.750000000000018</v>
          </cell>
          <cell r="BC329">
            <v>-22.700000000000024</v>
          </cell>
          <cell r="BD329">
            <v>-40.650000000000034</v>
          </cell>
        </row>
        <row r="330">
          <cell r="O330" t="str">
            <v>Cash at the end of period</v>
          </cell>
          <cell r="Q330" t="str">
            <v>A$m</v>
          </cell>
          <cell r="R330">
            <v>0</v>
          </cell>
          <cell r="S330">
            <v>0</v>
          </cell>
          <cell r="T330">
            <v>7.3499999999999979</v>
          </cell>
          <cell r="U330">
            <v>14.699999999999996</v>
          </cell>
          <cell r="V330">
            <v>17.049999999999994</v>
          </cell>
          <cell r="W330">
            <v>-5.6000000000000085</v>
          </cell>
          <cell r="X330">
            <v>-3.2500000000000107</v>
          </cell>
          <cell r="Y330">
            <v>-0.90000000000001279</v>
          </cell>
          <cell r="Z330">
            <v>1.4499999999999851</v>
          </cell>
          <cell r="AA330">
            <v>3.7999999999999829</v>
          </cell>
          <cell r="AB330">
            <v>6.1499999999999808</v>
          </cell>
          <cell r="AC330">
            <v>-16.500000000000021</v>
          </cell>
          <cell r="AD330">
            <v>-14.150000000000023</v>
          </cell>
          <cell r="AE330">
            <v>-11.800000000000026</v>
          </cell>
          <cell r="AF330">
            <v>-11.800000000000011</v>
          </cell>
          <cell r="AG330">
            <v>-9.4500000000000135</v>
          </cell>
          <cell r="AH330">
            <v>-7.1000000000000156</v>
          </cell>
          <cell r="AI330">
            <v>-29.750000000000018</v>
          </cell>
          <cell r="AJ330">
            <v>-27.40000000000002</v>
          </cell>
          <cell r="AK330">
            <v>-25.050000000000022</v>
          </cell>
          <cell r="AL330">
            <v>-22.700000000000024</v>
          </cell>
          <cell r="AM330">
            <v>-20.350000000000026</v>
          </cell>
          <cell r="AN330">
            <v>-18.000000000000028</v>
          </cell>
          <cell r="AO330">
            <v>-40.650000000000034</v>
          </cell>
          <cell r="AP330">
            <v>-38.30000000000004</v>
          </cell>
          <cell r="AQ330">
            <v>-35.950000000000045</v>
          </cell>
          <cell r="AR330">
            <v>-33.600000000000051</v>
          </cell>
          <cell r="AS330">
            <v>-33.600000000000023</v>
          </cell>
          <cell r="AT330">
            <v>-53.351573865422239</v>
          </cell>
          <cell r="AU330">
            <v>-83.521351228459793</v>
          </cell>
          <cell r="AV330">
            <v>-124.19112859149735</v>
          </cell>
          <cell r="AW330">
            <v>17.049999999999994</v>
          </cell>
          <cell r="AX330">
            <v>-23.550000000000015</v>
          </cell>
          <cell r="AY330">
            <v>6.1499999999999808</v>
          </cell>
          <cell r="AZ330">
            <v>-11.800000000000026</v>
          </cell>
          <cell r="BA330">
            <v>-29.750000000000018</v>
          </cell>
          <cell r="BB330">
            <v>-22.700000000000024</v>
          </cell>
          <cell r="BC330">
            <v>-40.650000000000034</v>
          </cell>
          <cell r="BD330">
            <v>-33.600000000000037</v>
          </cell>
        </row>
        <row r="338">
          <cell r="O338" t="str">
            <v>OTHER FINANCIAL INFORMATION</v>
          </cell>
        </row>
        <row r="340">
          <cell r="O340" t="str">
            <v>Listed by type</v>
          </cell>
        </row>
        <row r="341">
          <cell r="O341" t="str">
            <v>(Can source numbers from Capital input sheet or input directly)</v>
          </cell>
        </row>
        <row r="342">
          <cell r="O342" t="str">
            <v>Mine establishment</v>
          </cell>
          <cell r="Q342" t="str">
            <v>A$m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</row>
        <row r="343">
          <cell r="O343" t="str">
            <v>Plant and equipment</v>
          </cell>
          <cell r="Q343" t="str">
            <v>A$m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</row>
        <row r="344">
          <cell r="O344" t="str">
            <v>Major maintenance outage</v>
          </cell>
          <cell r="Q344" t="str">
            <v>A$m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O345" t="str">
            <v>Tailings storage and dams</v>
          </cell>
          <cell r="Q345" t="str">
            <v>A$m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O346" t="str">
            <v>Land access</v>
          </cell>
          <cell r="Q346" t="str">
            <v>A$m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</row>
        <row r="347">
          <cell r="O347" t="str">
            <v>Exploration</v>
          </cell>
          <cell r="Q347" t="str">
            <v>A$m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</row>
        <row r="348">
          <cell r="O348" t="str">
            <v>Corporate</v>
          </cell>
          <cell r="Q348" t="str">
            <v>A$m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</row>
        <row r="349">
          <cell r="O349" t="str">
            <v>IS&amp;T</v>
          </cell>
          <cell r="Q349" t="str">
            <v>A$m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</row>
        <row r="350">
          <cell r="O350" t="str">
            <v>Risk</v>
          </cell>
          <cell r="Q350" t="str">
            <v>A$m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</row>
        <row r="351">
          <cell r="O351" t="str">
            <v>Total capital expenditure</v>
          </cell>
          <cell r="Q351" t="str">
            <v>A$m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</row>
        <row r="354">
          <cell r="O354" t="str">
            <v>Overall balance sheet</v>
          </cell>
        </row>
        <row r="355">
          <cell r="O355" t="str">
            <v>Net assets</v>
          </cell>
          <cell r="Q355" t="str">
            <v>A$m</v>
          </cell>
          <cell r="R355">
            <v>941</v>
          </cell>
          <cell r="S355">
            <v>988.10000000000014</v>
          </cell>
          <cell r="T355">
            <v>988.10000000000014</v>
          </cell>
          <cell r="U355">
            <v>988.10000000000014</v>
          </cell>
          <cell r="V355">
            <v>988.10000000000014</v>
          </cell>
          <cell r="W355">
            <v>988.10000000000014</v>
          </cell>
          <cell r="X355">
            <v>988.10000000000014</v>
          </cell>
          <cell r="Y355">
            <v>988.10000000000014</v>
          </cell>
          <cell r="Z355">
            <v>988.10000000000014</v>
          </cell>
          <cell r="AA355">
            <v>988.10000000000014</v>
          </cell>
          <cell r="AB355">
            <v>988.10000000000014</v>
          </cell>
          <cell r="AC355">
            <v>988.10000000000014</v>
          </cell>
          <cell r="AD355">
            <v>988.10000000000014</v>
          </cell>
          <cell r="AE355">
            <v>988.10000000000014</v>
          </cell>
          <cell r="AF355">
            <v>988.10000000000014</v>
          </cell>
          <cell r="AG355">
            <v>988.10000000000014</v>
          </cell>
          <cell r="AH355">
            <v>988.10000000000014</v>
          </cell>
          <cell r="AI355">
            <v>988.10000000000014</v>
          </cell>
          <cell r="AJ355">
            <v>988.10000000000014</v>
          </cell>
          <cell r="AK355">
            <v>988.10000000000014</v>
          </cell>
          <cell r="AL355">
            <v>988.10000000000014</v>
          </cell>
          <cell r="AM355">
            <v>988.10000000000014</v>
          </cell>
          <cell r="AN355">
            <v>988.10000000000014</v>
          </cell>
          <cell r="AO355">
            <v>988.10000000000014</v>
          </cell>
          <cell r="AP355">
            <v>988.10000000000014</v>
          </cell>
          <cell r="AQ355">
            <v>988.10000000000014</v>
          </cell>
          <cell r="AR355">
            <v>988.10000000000014</v>
          </cell>
          <cell r="AS355">
            <v>988.10000000000014</v>
          </cell>
          <cell r="AT355">
            <v>988.10000000000014</v>
          </cell>
          <cell r="AU355">
            <v>988.10000000000014</v>
          </cell>
          <cell r="AV355">
            <v>988.10000000000014</v>
          </cell>
          <cell r="AW355">
            <v>988.10000000000014</v>
          </cell>
          <cell r="AX355">
            <v>988.10000000000014</v>
          </cell>
          <cell r="AY355">
            <v>988.10000000000014</v>
          </cell>
          <cell r="AZ355">
            <v>988.10000000000014</v>
          </cell>
          <cell r="BA355">
            <v>988.10000000000014</v>
          </cell>
          <cell r="BB355">
            <v>988.10000000000014</v>
          </cell>
          <cell r="BC355">
            <v>988.10000000000014</v>
          </cell>
          <cell r="BD355">
            <v>988.10000000000014</v>
          </cell>
        </row>
        <row r="356">
          <cell r="O356" t="str">
            <v>Total equity</v>
          </cell>
          <cell r="Q356" t="str">
            <v>A$m</v>
          </cell>
          <cell r="R356">
            <v>940.5</v>
          </cell>
          <cell r="S356">
            <v>988.33600000000001</v>
          </cell>
          <cell r="T356">
            <v>998.28600000000006</v>
          </cell>
          <cell r="U356">
            <v>1008.236</v>
          </cell>
          <cell r="V356">
            <v>1013.186</v>
          </cell>
          <cell r="W356">
            <v>993.13599999999997</v>
          </cell>
          <cell r="X356">
            <v>998.08600000000001</v>
          </cell>
          <cell r="Y356">
            <v>1003.0360000000001</v>
          </cell>
          <cell r="Z356">
            <v>1007.986</v>
          </cell>
          <cell r="AA356">
            <v>1012.936</v>
          </cell>
          <cell r="AB356">
            <v>1017.8860000000001</v>
          </cell>
          <cell r="AC356">
            <v>997.83600000000001</v>
          </cell>
          <cell r="AD356">
            <v>1002.7860000000001</v>
          </cell>
          <cell r="AE356">
            <v>1007.7360000000001</v>
          </cell>
          <cell r="AF356">
            <v>1007.7360000000001</v>
          </cell>
          <cell r="AG356">
            <v>1012.6860000000001</v>
          </cell>
          <cell r="AH356">
            <v>1017.6360000000001</v>
          </cell>
          <cell r="AI356">
            <v>997.58600000000013</v>
          </cell>
          <cell r="AJ356">
            <v>1002.5360000000001</v>
          </cell>
          <cell r="AK356">
            <v>1007.4860000000001</v>
          </cell>
          <cell r="AL356">
            <v>1012.4360000000001</v>
          </cell>
          <cell r="AM356">
            <v>1017.3860000000001</v>
          </cell>
          <cell r="AN356">
            <v>1022.3360000000001</v>
          </cell>
          <cell r="AO356">
            <v>1002.2860000000002</v>
          </cell>
          <cell r="AP356">
            <v>1007.2360000000001</v>
          </cell>
          <cell r="AQ356">
            <v>1012.1860000000001</v>
          </cell>
          <cell r="AR356">
            <v>1017.1360000000002</v>
          </cell>
          <cell r="AS356">
            <v>1017.1360000000002</v>
          </cell>
          <cell r="AT356">
            <v>1024.2844261345779</v>
          </cell>
          <cell r="AU356">
            <v>1021.0146487715404</v>
          </cell>
          <cell r="AV356">
            <v>1007.2448714085027</v>
          </cell>
          <cell r="AW356">
            <v>1013.186</v>
          </cell>
          <cell r="AX356">
            <v>1003.0360000000001</v>
          </cell>
          <cell r="AY356">
            <v>1017.8860000000001</v>
          </cell>
          <cell r="AZ356">
            <v>1007.7360000000001</v>
          </cell>
          <cell r="BA356">
            <v>997.58600000000013</v>
          </cell>
          <cell r="BB356">
            <v>1012.4360000000001</v>
          </cell>
          <cell r="BC356">
            <v>1002.2860000000002</v>
          </cell>
          <cell r="BD356">
            <v>1017.1360000000002</v>
          </cell>
        </row>
        <row r="357">
          <cell r="O357" t="str">
            <v>Should be nil</v>
          </cell>
          <cell r="Q357" t="str">
            <v>A$m</v>
          </cell>
          <cell r="R357">
            <v>0.5</v>
          </cell>
          <cell r="S357">
            <v>-0.23599999999987631</v>
          </cell>
          <cell r="T357">
            <v>-10.185999999999922</v>
          </cell>
          <cell r="U357">
            <v>-20.135999999999854</v>
          </cell>
          <cell r="V357">
            <v>-25.085999999999899</v>
          </cell>
          <cell r="W357">
            <v>-5.0359999999998308</v>
          </cell>
          <cell r="X357">
            <v>-9.9859999999998763</v>
          </cell>
          <cell r="Y357">
            <v>-14.935999999999922</v>
          </cell>
          <cell r="Z357">
            <v>-19.885999999999854</v>
          </cell>
          <cell r="AA357">
            <v>-24.835999999999899</v>
          </cell>
          <cell r="AB357">
            <v>-29.785999999999945</v>
          </cell>
          <cell r="AC357">
            <v>-9.7359999999998763</v>
          </cell>
          <cell r="AD357">
            <v>-14.685999999999922</v>
          </cell>
          <cell r="AE357">
            <v>-19.635999999999967</v>
          </cell>
          <cell r="AF357">
            <v>-19.635999999999967</v>
          </cell>
          <cell r="AG357">
            <v>-24.586000000000013</v>
          </cell>
          <cell r="AH357">
            <v>-29.535999999999945</v>
          </cell>
          <cell r="AI357">
            <v>-9.48599999999999</v>
          </cell>
          <cell r="AJ357">
            <v>-14.435999999999922</v>
          </cell>
          <cell r="AK357">
            <v>-19.385999999999967</v>
          </cell>
          <cell r="AL357">
            <v>-24.336000000000013</v>
          </cell>
          <cell r="AM357">
            <v>-29.285999999999945</v>
          </cell>
          <cell r="AN357">
            <v>-34.23599999999999</v>
          </cell>
          <cell r="AO357">
            <v>-14.186000000000035</v>
          </cell>
          <cell r="AP357">
            <v>-19.135999999999967</v>
          </cell>
          <cell r="AQ357">
            <v>-24.086000000000013</v>
          </cell>
          <cell r="AR357">
            <v>-29.036000000000058</v>
          </cell>
          <cell r="AS357">
            <v>-29.036000000000058</v>
          </cell>
          <cell r="AT357">
            <v>-36.184426134577734</v>
          </cell>
          <cell r="AU357">
            <v>-32.914648771540215</v>
          </cell>
          <cell r="AV357">
            <v>-19.144871408502581</v>
          </cell>
          <cell r="AW357">
            <v>-55.407999999999674</v>
          </cell>
          <cell r="AX357">
            <v>-29.957999999999629</v>
          </cell>
          <cell r="AY357">
            <v>-74.507999999999697</v>
          </cell>
          <cell r="AZ357">
            <v>-44.057999999999765</v>
          </cell>
          <cell r="BA357">
            <v>-63.607999999999947</v>
          </cell>
          <cell r="BB357">
            <v>-58.157999999999902</v>
          </cell>
          <cell r="BC357">
            <v>-77.70799999999997</v>
          </cell>
          <cell r="BD357">
            <v>-72.258000000000038</v>
          </cell>
        </row>
        <row r="359">
          <cell r="O359" t="str">
            <v>Balance sheet movement excluding Corporate</v>
          </cell>
        </row>
        <row r="360">
          <cell r="O360" t="str">
            <v>Operational EBIT for period</v>
          </cell>
          <cell r="Q360" t="str">
            <v>A$m</v>
          </cell>
          <cell r="S360">
            <v>204</v>
          </cell>
          <cell r="T360">
            <v>10.200000000000003</v>
          </cell>
          <cell r="U360">
            <v>10.200000000000003</v>
          </cell>
          <cell r="V360">
            <v>10.200000000000003</v>
          </cell>
          <cell r="W360">
            <v>10.200000000000003</v>
          </cell>
          <cell r="X360">
            <v>10.200000000000003</v>
          </cell>
          <cell r="Y360">
            <v>10.200000000000003</v>
          </cell>
          <cell r="Z360">
            <v>10.200000000000003</v>
          </cell>
          <cell r="AA360">
            <v>10.200000000000003</v>
          </cell>
          <cell r="AB360">
            <v>10.200000000000003</v>
          </cell>
          <cell r="AC360">
            <v>10.200000000000003</v>
          </cell>
          <cell r="AD360">
            <v>10.200000000000003</v>
          </cell>
          <cell r="AE360">
            <v>10.200000000000003</v>
          </cell>
          <cell r="AF360">
            <v>122.40000000000009</v>
          </cell>
          <cell r="AG360">
            <v>10.200000000000003</v>
          </cell>
          <cell r="AH360">
            <v>10.200000000000003</v>
          </cell>
          <cell r="AI360">
            <v>10.200000000000003</v>
          </cell>
          <cell r="AJ360">
            <v>10.200000000000003</v>
          </cell>
          <cell r="AK360">
            <v>10.200000000000003</v>
          </cell>
          <cell r="AL360">
            <v>10.200000000000003</v>
          </cell>
          <cell r="AM360">
            <v>10.200000000000003</v>
          </cell>
          <cell r="AN360">
            <v>10.200000000000003</v>
          </cell>
          <cell r="AO360">
            <v>10.200000000000003</v>
          </cell>
          <cell r="AP360">
            <v>10.200000000000003</v>
          </cell>
          <cell r="AQ360">
            <v>10.200000000000003</v>
          </cell>
          <cell r="AR360">
            <v>10.200000000000003</v>
          </cell>
          <cell r="AS360">
            <v>122.40000000000009</v>
          </cell>
          <cell r="AT360">
            <v>122.04060876368249</v>
          </cell>
          <cell r="AU360">
            <v>107.15746090994628</v>
          </cell>
          <cell r="AV360">
            <v>92.15746090994628</v>
          </cell>
          <cell r="AW360">
            <v>30.600000000000009</v>
          </cell>
          <cell r="AX360">
            <v>30.600000000000009</v>
          </cell>
          <cell r="AY360">
            <v>30.600000000000009</v>
          </cell>
          <cell r="AZ360">
            <v>30.600000000000009</v>
          </cell>
          <cell r="BA360">
            <v>30.600000000000009</v>
          </cell>
          <cell r="BB360">
            <v>30.600000000000009</v>
          </cell>
          <cell r="BC360">
            <v>30.600000000000009</v>
          </cell>
          <cell r="BD360">
            <v>30.600000000000009</v>
          </cell>
        </row>
        <row r="361">
          <cell r="O361" t="str">
            <v>Change in net assets, excluding corporate</v>
          </cell>
          <cell r="Q361" t="str">
            <v>A$m</v>
          </cell>
          <cell r="S361">
            <v>267.90000000000009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O362" t="str">
            <v>Should be nil</v>
          </cell>
          <cell r="Q362" t="str">
            <v>A$m</v>
          </cell>
          <cell r="S362">
            <v>-63.900000000000091</v>
          </cell>
          <cell r="T362">
            <v>10.200000000000003</v>
          </cell>
          <cell r="U362">
            <v>10.200000000000003</v>
          </cell>
          <cell r="V362">
            <v>10.200000000000003</v>
          </cell>
          <cell r="W362">
            <v>10.200000000000003</v>
          </cell>
          <cell r="X362">
            <v>10.200000000000003</v>
          </cell>
          <cell r="Y362">
            <v>10.200000000000003</v>
          </cell>
          <cell r="Z362">
            <v>10.200000000000003</v>
          </cell>
          <cell r="AA362">
            <v>10.200000000000003</v>
          </cell>
          <cell r="AB362">
            <v>10.200000000000003</v>
          </cell>
          <cell r="AC362">
            <v>10.200000000000003</v>
          </cell>
          <cell r="AD362">
            <v>10.200000000000003</v>
          </cell>
          <cell r="AE362">
            <v>10.200000000000003</v>
          </cell>
          <cell r="AF362">
            <v>122.40000000000009</v>
          </cell>
          <cell r="AG362">
            <v>10.200000000000003</v>
          </cell>
          <cell r="AH362">
            <v>10.200000000000003</v>
          </cell>
          <cell r="AI362">
            <v>10.200000000000003</v>
          </cell>
          <cell r="AJ362">
            <v>10.200000000000003</v>
          </cell>
          <cell r="AK362">
            <v>10.200000000000003</v>
          </cell>
          <cell r="AL362">
            <v>10.200000000000003</v>
          </cell>
          <cell r="AM362">
            <v>10.200000000000003</v>
          </cell>
          <cell r="AN362">
            <v>10.200000000000003</v>
          </cell>
          <cell r="AO362">
            <v>10.200000000000003</v>
          </cell>
          <cell r="AP362">
            <v>10.200000000000003</v>
          </cell>
          <cell r="AQ362">
            <v>10.200000000000003</v>
          </cell>
          <cell r="AR362">
            <v>10.200000000000003</v>
          </cell>
          <cell r="AS362">
            <v>122.40000000000009</v>
          </cell>
          <cell r="AT362">
            <v>122.04060876368249</v>
          </cell>
          <cell r="AU362">
            <v>107.15746090994628</v>
          </cell>
          <cell r="AV362">
            <v>92.15746090994628</v>
          </cell>
          <cell r="AW362">
            <v>30.600000000000009</v>
          </cell>
          <cell r="AX362">
            <v>30.600000000000009</v>
          </cell>
          <cell r="AY362">
            <v>30.600000000000009</v>
          </cell>
          <cell r="AZ362">
            <v>30.600000000000009</v>
          </cell>
          <cell r="BA362">
            <v>30.600000000000009</v>
          </cell>
          <cell r="BB362">
            <v>30.600000000000009</v>
          </cell>
          <cell r="BC362">
            <v>30.600000000000009</v>
          </cell>
          <cell r="BD362">
            <v>30.600000000000009</v>
          </cell>
        </row>
        <row r="364">
          <cell r="O364" t="str">
            <v>Cash flow</v>
          </cell>
        </row>
        <row r="365">
          <cell r="O365" t="str">
            <v>From balance sheet</v>
          </cell>
          <cell r="Q365" t="str">
            <v>A$m</v>
          </cell>
          <cell r="S365">
            <v>8.5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8.5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8.5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</row>
        <row r="366">
          <cell r="O366" t="str">
            <v>From cash flow statement</v>
          </cell>
          <cell r="Q366" t="str">
            <v>A$m</v>
          </cell>
          <cell r="S366">
            <v>0</v>
          </cell>
          <cell r="T366">
            <v>7.3499999999999979</v>
          </cell>
          <cell r="U366">
            <v>7.3499999999999979</v>
          </cell>
          <cell r="V366">
            <v>2.3499999999999979</v>
          </cell>
          <cell r="W366">
            <v>-22.650000000000002</v>
          </cell>
          <cell r="X366">
            <v>2.3499999999999979</v>
          </cell>
          <cell r="Y366">
            <v>2.3499999999999979</v>
          </cell>
          <cell r="Z366">
            <v>2.3499999999999979</v>
          </cell>
          <cell r="AA366">
            <v>2.3499999999999979</v>
          </cell>
          <cell r="AB366">
            <v>2.3499999999999979</v>
          </cell>
          <cell r="AC366">
            <v>-22.650000000000002</v>
          </cell>
          <cell r="AD366">
            <v>2.3499999999999979</v>
          </cell>
          <cell r="AE366">
            <v>2.3499999999999979</v>
          </cell>
          <cell r="AF366">
            <v>-11.800000000000011</v>
          </cell>
          <cell r="AG366">
            <v>2.3499999999999979</v>
          </cell>
          <cell r="AH366">
            <v>2.3499999999999979</v>
          </cell>
          <cell r="AI366">
            <v>-22.650000000000002</v>
          </cell>
          <cell r="AJ366">
            <v>2.3499999999999979</v>
          </cell>
          <cell r="AK366">
            <v>2.3499999999999979</v>
          </cell>
          <cell r="AL366">
            <v>2.3499999999999979</v>
          </cell>
          <cell r="AM366">
            <v>2.3499999999999979</v>
          </cell>
          <cell r="AN366">
            <v>2.3499999999999979</v>
          </cell>
          <cell r="AO366">
            <v>-22.650000000000002</v>
          </cell>
          <cell r="AP366">
            <v>2.3499999999999979</v>
          </cell>
          <cell r="AQ366">
            <v>2.3499999999999979</v>
          </cell>
          <cell r="AR366">
            <v>2.3499999999999979</v>
          </cell>
          <cell r="AS366">
            <v>-21.800000000000011</v>
          </cell>
          <cell r="AT366">
            <v>-19.751573865422216</v>
          </cell>
          <cell r="AU366">
            <v>-30.169777363037554</v>
          </cell>
          <cell r="AV366">
            <v>-40.669777363037554</v>
          </cell>
          <cell r="AW366">
            <v>17.049999999999994</v>
          </cell>
          <cell r="AX366">
            <v>-17.950000000000006</v>
          </cell>
          <cell r="AY366">
            <v>7.0499999999999936</v>
          </cell>
          <cell r="AZ366">
            <v>-17.950000000000006</v>
          </cell>
          <cell r="BA366">
            <v>-17.950000000000006</v>
          </cell>
          <cell r="BB366">
            <v>7.0499999999999936</v>
          </cell>
          <cell r="BC366">
            <v>-17.950000000000006</v>
          </cell>
          <cell r="BD366">
            <v>7.0499999999999936</v>
          </cell>
        </row>
        <row r="367">
          <cell r="O367" t="str">
            <v>Should be nil</v>
          </cell>
          <cell r="Q367" t="str">
            <v>A$m</v>
          </cell>
          <cell r="S367">
            <v>8.5</v>
          </cell>
          <cell r="T367">
            <v>-7.3499999999999979</v>
          </cell>
          <cell r="U367">
            <v>-7.3499999999999979</v>
          </cell>
          <cell r="V367">
            <v>-2.3499999999999979</v>
          </cell>
          <cell r="W367">
            <v>22.650000000000002</v>
          </cell>
          <cell r="X367">
            <v>-2.3499999999999979</v>
          </cell>
          <cell r="Y367">
            <v>-2.3499999999999979</v>
          </cell>
          <cell r="Z367">
            <v>-2.3499999999999979</v>
          </cell>
          <cell r="AA367">
            <v>-2.3499999999999979</v>
          </cell>
          <cell r="AB367">
            <v>-2.3499999999999979</v>
          </cell>
          <cell r="AC367">
            <v>22.650000000000002</v>
          </cell>
          <cell r="AD367">
            <v>-2.3499999999999979</v>
          </cell>
          <cell r="AE367">
            <v>-2.3499999999999979</v>
          </cell>
          <cell r="AF367">
            <v>20.300000000000011</v>
          </cell>
          <cell r="AG367">
            <v>-2.3499999999999979</v>
          </cell>
          <cell r="AH367">
            <v>-2.3499999999999979</v>
          </cell>
          <cell r="AI367">
            <v>22.650000000000002</v>
          </cell>
          <cell r="AJ367">
            <v>-2.3499999999999979</v>
          </cell>
          <cell r="AK367">
            <v>-2.3499999999999979</v>
          </cell>
          <cell r="AL367">
            <v>-2.3499999999999979</v>
          </cell>
          <cell r="AM367">
            <v>-2.3499999999999979</v>
          </cell>
          <cell r="AN367">
            <v>-2.3499999999999979</v>
          </cell>
          <cell r="AO367">
            <v>22.650000000000002</v>
          </cell>
          <cell r="AP367">
            <v>-2.3499999999999979</v>
          </cell>
          <cell r="AQ367">
            <v>-2.3499999999999979</v>
          </cell>
          <cell r="AR367">
            <v>-2.3499999999999979</v>
          </cell>
          <cell r="AS367">
            <v>30.300000000000011</v>
          </cell>
          <cell r="AT367">
            <v>19.751573865422216</v>
          </cell>
          <cell r="AU367">
            <v>30.169777363037554</v>
          </cell>
          <cell r="AV367">
            <v>40.669777363037554</v>
          </cell>
          <cell r="AW367">
            <v>-17.049999999999994</v>
          </cell>
          <cell r="AX367">
            <v>17.950000000000006</v>
          </cell>
          <cell r="AY367">
            <v>-7.0499999999999936</v>
          </cell>
          <cell r="AZ367">
            <v>17.950000000000006</v>
          </cell>
          <cell r="BA367">
            <v>17.950000000000006</v>
          </cell>
          <cell r="BB367">
            <v>-7.0499999999999936</v>
          </cell>
          <cell r="BC367">
            <v>17.950000000000006</v>
          </cell>
          <cell r="BD367">
            <v>-7.0499999999999936</v>
          </cell>
        </row>
        <row r="369">
          <cell r="O369" t="str">
            <v>Sum of validations</v>
          </cell>
          <cell r="Q369" t="str">
            <v>A$m</v>
          </cell>
          <cell r="R369">
            <v>0.5</v>
          </cell>
          <cell r="S369">
            <v>-55.635999999999967</v>
          </cell>
          <cell r="T369">
            <v>-7.3359999999999168</v>
          </cell>
          <cell r="U369">
            <v>-17.285999999999849</v>
          </cell>
          <cell r="V369">
            <v>-17.235999999999894</v>
          </cell>
          <cell r="W369">
            <v>27.814000000000178</v>
          </cell>
          <cell r="X369">
            <v>-2.1359999999998713</v>
          </cell>
          <cell r="Y369">
            <v>-7.0859999999999168</v>
          </cell>
          <cell r="Z369">
            <v>-12.035999999999849</v>
          </cell>
          <cell r="AA369">
            <v>-16.985999999999894</v>
          </cell>
          <cell r="AB369">
            <v>-21.93599999999994</v>
          </cell>
          <cell r="AC369">
            <v>23.114000000000132</v>
          </cell>
          <cell r="AD369">
            <v>-6.8359999999999168</v>
          </cell>
          <cell r="AE369">
            <v>-11.785999999999962</v>
          </cell>
          <cell r="AF369">
            <v>123.06400000000014</v>
          </cell>
          <cell r="AG369">
            <v>-16.736000000000008</v>
          </cell>
          <cell r="AH369">
            <v>-21.68599999999994</v>
          </cell>
          <cell r="AI369">
            <v>23.364000000000019</v>
          </cell>
          <cell r="AJ369">
            <v>-6.5859999999999168</v>
          </cell>
          <cell r="AK369">
            <v>-11.535999999999962</v>
          </cell>
          <cell r="AL369">
            <v>-16.486000000000008</v>
          </cell>
          <cell r="AM369">
            <v>-21.43599999999994</v>
          </cell>
          <cell r="AN369">
            <v>-26.385999999999985</v>
          </cell>
          <cell r="AO369">
            <v>18.663999999999973</v>
          </cell>
          <cell r="AP369">
            <v>-11.285999999999962</v>
          </cell>
          <cell r="AQ369">
            <v>-16.236000000000008</v>
          </cell>
          <cell r="AR369">
            <v>-21.186000000000053</v>
          </cell>
          <cell r="AS369">
            <v>123.66400000000004</v>
          </cell>
          <cell r="AT369">
            <v>105.60775649452697</v>
          </cell>
          <cell r="AU369">
            <v>104.41258950144362</v>
          </cell>
          <cell r="AV369">
            <v>113.68236686448125</v>
          </cell>
          <cell r="AW369">
            <v>-41.857999999999663</v>
          </cell>
          <cell r="AX369">
            <v>18.592000000000382</v>
          </cell>
          <cell r="AY369">
            <v>-50.957999999999686</v>
          </cell>
          <cell r="AZ369">
            <v>4.492000000000246</v>
          </cell>
          <cell r="BA369">
            <v>-15.057999999999936</v>
          </cell>
          <cell r="BB369">
            <v>-34.60799999999989</v>
          </cell>
          <cell r="BC369">
            <v>-29.157999999999959</v>
          </cell>
          <cell r="BD369">
            <v>-48.708000000000027</v>
          </cell>
        </row>
        <row r="371">
          <cell r="O371" t="str">
            <v>Operational EBIT</v>
          </cell>
          <cell r="Q371" t="str">
            <v>A$m</v>
          </cell>
          <cell r="R371">
            <v>161</v>
          </cell>
          <cell r="S371">
            <v>204</v>
          </cell>
          <cell r="T371">
            <v>10.200000000000003</v>
          </cell>
          <cell r="U371">
            <v>10.200000000000003</v>
          </cell>
          <cell r="V371">
            <v>10.200000000000003</v>
          </cell>
          <cell r="W371">
            <v>10.200000000000003</v>
          </cell>
          <cell r="X371">
            <v>10.200000000000003</v>
          </cell>
          <cell r="Y371">
            <v>10.200000000000003</v>
          </cell>
          <cell r="Z371">
            <v>10.200000000000003</v>
          </cell>
          <cell r="AA371">
            <v>10.200000000000003</v>
          </cell>
          <cell r="AB371">
            <v>10.200000000000003</v>
          </cell>
          <cell r="AC371">
            <v>10.200000000000003</v>
          </cell>
          <cell r="AD371">
            <v>10.200000000000003</v>
          </cell>
          <cell r="AE371">
            <v>10.200000000000003</v>
          </cell>
          <cell r="AF371">
            <v>122.40000000000009</v>
          </cell>
          <cell r="AG371">
            <v>10.200000000000003</v>
          </cell>
          <cell r="AH371">
            <v>10.200000000000003</v>
          </cell>
          <cell r="AI371">
            <v>10.200000000000003</v>
          </cell>
          <cell r="AJ371">
            <v>10.200000000000003</v>
          </cell>
          <cell r="AK371">
            <v>10.200000000000003</v>
          </cell>
          <cell r="AL371">
            <v>10.200000000000003</v>
          </cell>
          <cell r="AM371">
            <v>10.200000000000003</v>
          </cell>
          <cell r="AN371">
            <v>10.200000000000003</v>
          </cell>
          <cell r="AO371">
            <v>10.200000000000003</v>
          </cell>
          <cell r="AP371">
            <v>10.200000000000003</v>
          </cell>
          <cell r="AQ371">
            <v>10.200000000000003</v>
          </cell>
          <cell r="AR371">
            <v>10.200000000000003</v>
          </cell>
          <cell r="AS371">
            <v>122.40000000000009</v>
          </cell>
          <cell r="AT371">
            <v>122.04060876368249</v>
          </cell>
          <cell r="AU371">
            <v>107.15746090994628</v>
          </cell>
          <cell r="AV371">
            <v>92.15746090994628</v>
          </cell>
          <cell r="AW371">
            <v>30.600000000000009</v>
          </cell>
          <cell r="AX371">
            <v>30.600000000000009</v>
          </cell>
          <cell r="AY371">
            <v>30.600000000000009</v>
          </cell>
          <cell r="AZ371">
            <v>30.600000000000009</v>
          </cell>
          <cell r="BA371">
            <v>30.600000000000009</v>
          </cell>
          <cell r="BB371">
            <v>30.600000000000009</v>
          </cell>
          <cell r="BC371">
            <v>30.600000000000009</v>
          </cell>
          <cell r="BD371">
            <v>30.600000000000009</v>
          </cell>
        </row>
        <row r="372">
          <cell r="O372" t="str">
            <v>EBIT</v>
          </cell>
          <cell r="Q372" t="str">
            <v>A$m</v>
          </cell>
          <cell r="R372">
            <v>191.60000000000002</v>
          </cell>
          <cell r="S372">
            <v>234.60000000000002</v>
          </cell>
          <cell r="T372">
            <v>12.000000000000004</v>
          </cell>
          <cell r="U372">
            <v>12.000000000000004</v>
          </cell>
          <cell r="V372">
            <v>12.000000000000004</v>
          </cell>
          <cell r="W372">
            <v>12.000000000000004</v>
          </cell>
          <cell r="X372">
            <v>12.000000000000004</v>
          </cell>
          <cell r="Y372">
            <v>12.000000000000004</v>
          </cell>
          <cell r="Z372">
            <v>12.000000000000004</v>
          </cell>
          <cell r="AA372">
            <v>12.000000000000004</v>
          </cell>
          <cell r="AB372">
            <v>12.000000000000004</v>
          </cell>
          <cell r="AC372">
            <v>12.000000000000004</v>
          </cell>
          <cell r="AD372">
            <v>12.000000000000004</v>
          </cell>
          <cell r="AE372">
            <v>12.000000000000004</v>
          </cell>
          <cell r="AF372">
            <v>144.00000000000011</v>
          </cell>
          <cell r="AG372">
            <v>12.000000000000004</v>
          </cell>
          <cell r="AH372">
            <v>12.000000000000004</v>
          </cell>
          <cell r="AI372">
            <v>12.000000000000004</v>
          </cell>
          <cell r="AJ372">
            <v>12.000000000000004</v>
          </cell>
          <cell r="AK372">
            <v>12.000000000000004</v>
          </cell>
          <cell r="AL372">
            <v>12.000000000000004</v>
          </cell>
          <cell r="AM372">
            <v>12.000000000000004</v>
          </cell>
          <cell r="AN372">
            <v>12.000000000000004</v>
          </cell>
          <cell r="AO372">
            <v>12.000000000000004</v>
          </cell>
          <cell r="AP372">
            <v>12.000000000000004</v>
          </cell>
          <cell r="AQ372">
            <v>12.000000000000004</v>
          </cell>
          <cell r="AR372">
            <v>12.000000000000004</v>
          </cell>
          <cell r="AS372">
            <v>144.00000000000011</v>
          </cell>
          <cell r="AT372">
            <v>138.64060876368251</v>
          </cell>
          <cell r="AU372">
            <v>123.75746090994629</v>
          </cell>
          <cell r="AV372">
            <v>108.75746090994629</v>
          </cell>
          <cell r="AW372">
            <v>36.000000000000014</v>
          </cell>
          <cell r="AX372">
            <v>36.000000000000014</v>
          </cell>
          <cell r="AY372">
            <v>36.000000000000014</v>
          </cell>
          <cell r="AZ372">
            <v>36.000000000000014</v>
          </cell>
          <cell r="BA372">
            <v>36.000000000000014</v>
          </cell>
          <cell r="BB372">
            <v>36.000000000000014</v>
          </cell>
          <cell r="BC372">
            <v>36.000000000000014</v>
          </cell>
          <cell r="BD372">
            <v>36.000000000000014</v>
          </cell>
        </row>
        <row r="373">
          <cell r="O373" t="str">
            <v>NPAT</v>
          </cell>
          <cell r="Q373" t="str">
            <v>A$m</v>
          </cell>
          <cell r="R373">
            <v>139.10000000000002</v>
          </cell>
          <cell r="S373">
            <v>155.13600000000002</v>
          </cell>
          <cell r="T373">
            <v>4.9500000000000028</v>
          </cell>
          <cell r="U373">
            <v>4.9500000000000028</v>
          </cell>
          <cell r="V373">
            <v>4.9500000000000028</v>
          </cell>
          <cell r="W373">
            <v>4.9500000000000028</v>
          </cell>
          <cell r="X373">
            <v>4.9500000000000028</v>
          </cell>
          <cell r="Y373">
            <v>4.9500000000000028</v>
          </cell>
          <cell r="Z373">
            <v>4.9500000000000028</v>
          </cell>
          <cell r="AA373">
            <v>4.9500000000000028</v>
          </cell>
          <cell r="AB373">
            <v>4.9500000000000028</v>
          </cell>
          <cell r="AC373">
            <v>4.9500000000000028</v>
          </cell>
          <cell r="AD373">
            <v>4.9500000000000028</v>
          </cell>
          <cell r="AE373">
            <v>4.9500000000000028</v>
          </cell>
          <cell r="AF373">
            <v>59.400000000000105</v>
          </cell>
          <cell r="AG373">
            <v>4.9500000000000028</v>
          </cell>
          <cell r="AH373">
            <v>4.9500000000000028</v>
          </cell>
          <cell r="AI373">
            <v>4.9500000000000028</v>
          </cell>
          <cell r="AJ373">
            <v>4.9500000000000028</v>
          </cell>
          <cell r="AK373">
            <v>4.9500000000000028</v>
          </cell>
          <cell r="AL373">
            <v>4.9500000000000028</v>
          </cell>
          <cell r="AM373">
            <v>4.9500000000000028</v>
          </cell>
          <cell r="AN373">
            <v>4.9500000000000028</v>
          </cell>
          <cell r="AO373">
            <v>4.9500000000000028</v>
          </cell>
          <cell r="AP373">
            <v>4.9500000000000028</v>
          </cell>
          <cell r="AQ373">
            <v>4.9500000000000028</v>
          </cell>
          <cell r="AR373">
            <v>4.9500000000000028</v>
          </cell>
          <cell r="AS373">
            <v>59.400000000000105</v>
          </cell>
          <cell r="AT373">
            <v>57.148426134577761</v>
          </cell>
          <cell r="AU373">
            <v>46.730222636962402</v>
          </cell>
          <cell r="AV373">
            <v>36.230222636962402</v>
          </cell>
          <cell r="AW373">
            <v>14.850000000000009</v>
          </cell>
          <cell r="AX373">
            <v>14.850000000000009</v>
          </cell>
          <cell r="AY373">
            <v>14.850000000000009</v>
          </cell>
          <cell r="AZ373">
            <v>14.850000000000009</v>
          </cell>
          <cell r="BA373">
            <v>14.850000000000009</v>
          </cell>
          <cell r="BB373">
            <v>14.850000000000009</v>
          </cell>
          <cell r="BC373">
            <v>14.850000000000009</v>
          </cell>
          <cell r="BD373">
            <v>14.850000000000009</v>
          </cell>
        </row>
        <row r="374">
          <cell r="O374" t="str">
            <v>Free Cashflow</v>
          </cell>
          <cell r="Q374" t="str">
            <v>A$m</v>
          </cell>
          <cell r="R374">
            <v>0</v>
          </cell>
          <cell r="S374">
            <v>0</v>
          </cell>
          <cell r="T374">
            <v>7.3499999999999979</v>
          </cell>
          <cell r="U374">
            <v>7.3499999999999979</v>
          </cell>
          <cell r="V374">
            <v>2.3499999999999979</v>
          </cell>
          <cell r="W374">
            <v>-22.650000000000002</v>
          </cell>
          <cell r="X374">
            <v>2.3499999999999979</v>
          </cell>
          <cell r="Y374">
            <v>2.3499999999999979</v>
          </cell>
          <cell r="Z374">
            <v>2.3499999999999979</v>
          </cell>
          <cell r="AA374">
            <v>2.3499999999999979</v>
          </cell>
          <cell r="AB374">
            <v>2.3499999999999979</v>
          </cell>
          <cell r="AC374">
            <v>-22.650000000000002</v>
          </cell>
          <cell r="AD374">
            <v>2.3499999999999979</v>
          </cell>
          <cell r="AE374">
            <v>2.3499999999999979</v>
          </cell>
          <cell r="AF374">
            <v>-11.800000000000011</v>
          </cell>
          <cell r="AG374">
            <v>2.3499999999999979</v>
          </cell>
          <cell r="AH374">
            <v>2.3499999999999979</v>
          </cell>
          <cell r="AI374">
            <v>-22.650000000000002</v>
          </cell>
          <cell r="AJ374">
            <v>2.3499999999999979</v>
          </cell>
          <cell r="AK374">
            <v>2.3499999999999979</v>
          </cell>
          <cell r="AL374">
            <v>2.3499999999999979</v>
          </cell>
          <cell r="AM374">
            <v>2.3499999999999979</v>
          </cell>
          <cell r="AN374">
            <v>2.3499999999999979</v>
          </cell>
          <cell r="AO374">
            <v>-22.650000000000002</v>
          </cell>
          <cell r="AP374">
            <v>2.3499999999999979</v>
          </cell>
          <cell r="AQ374">
            <v>2.3499999999999979</v>
          </cell>
          <cell r="AR374">
            <v>2.3499999999999979</v>
          </cell>
          <cell r="AS374">
            <v>-21.800000000000011</v>
          </cell>
          <cell r="AT374">
            <v>-19.751573865422216</v>
          </cell>
          <cell r="AU374">
            <v>-30.169777363037554</v>
          </cell>
          <cell r="AV374">
            <v>-40.669777363037554</v>
          </cell>
          <cell r="AW374">
            <v>17.049999999999994</v>
          </cell>
          <cell r="AX374">
            <v>-17.950000000000006</v>
          </cell>
          <cell r="AY374">
            <v>7.0499999999999936</v>
          </cell>
          <cell r="AZ374">
            <v>-17.950000000000006</v>
          </cell>
          <cell r="BA374">
            <v>-17.950000000000006</v>
          </cell>
          <cell r="BB374">
            <v>7.0499999999999936</v>
          </cell>
          <cell r="BC374">
            <v>-17.950000000000006</v>
          </cell>
          <cell r="BD374">
            <v>7.0499999999999936</v>
          </cell>
        </row>
        <row r="375">
          <cell r="O375" t="str">
            <v>Nominal WACC</v>
          </cell>
          <cell r="Q375" t="str">
            <v>%</v>
          </cell>
          <cell r="R375">
            <v>9.6000000000000002E-2</v>
          </cell>
          <cell r="S375">
            <v>9.6000000000000002E-2</v>
          </cell>
          <cell r="T375">
            <v>9.6000000000000002E-2</v>
          </cell>
          <cell r="U375">
            <v>9.6000000000000002E-2</v>
          </cell>
          <cell r="V375">
            <v>9.6000000000000002E-2</v>
          </cell>
          <cell r="W375">
            <v>9.6000000000000002E-2</v>
          </cell>
          <cell r="X375">
            <v>9.6000000000000002E-2</v>
          </cell>
          <cell r="Y375">
            <v>9.6000000000000002E-2</v>
          </cell>
          <cell r="Z375">
            <v>9.6000000000000002E-2</v>
          </cell>
          <cell r="AA375">
            <v>9.6000000000000002E-2</v>
          </cell>
          <cell r="AB375">
            <v>9.6000000000000002E-2</v>
          </cell>
          <cell r="AC375">
            <v>9.6000000000000002E-2</v>
          </cell>
          <cell r="AD375">
            <v>9.6000000000000002E-2</v>
          </cell>
          <cell r="AE375">
            <v>9.6000000000000002E-2</v>
          </cell>
          <cell r="AF375">
            <v>9.6000000000000002E-2</v>
          </cell>
          <cell r="AG375">
            <v>9.6000000000000002E-2</v>
          </cell>
          <cell r="AH375">
            <v>9.6000000000000002E-2</v>
          </cell>
          <cell r="AI375">
            <v>9.6000000000000002E-2</v>
          </cell>
          <cell r="AJ375">
            <v>9.6000000000000002E-2</v>
          </cell>
          <cell r="AK375">
            <v>9.6000000000000002E-2</v>
          </cell>
          <cell r="AL375">
            <v>9.6000000000000002E-2</v>
          </cell>
          <cell r="AM375">
            <v>9.6000000000000002E-2</v>
          </cell>
          <cell r="AN375">
            <v>9.6000000000000002E-2</v>
          </cell>
          <cell r="AO375">
            <v>9.6000000000000002E-2</v>
          </cell>
          <cell r="AP375">
            <v>9.6000000000000002E-2</v>
          </cell>
          <cell r="AQ375">
            <v>9.6000000000000002E-2</v>
          </cell>
          <cell r="AR375">
            <v>9.6000000000000002E-2</v>
          </cell>
          <cell r="AS375">
            <v>9.6000000000000002E-2</v>
          </cell>
          <cell r="AT375">
            <v>9.6000000000000002E-2</v>
          </cell>
          <cell r="AU375">
            <v>9.6000000000000002E-2</v>
          </cell>
          <cell r="AV375">
            <v>9.6000000000000002E-2</v>
          </cell>
          <cell r="AW375">
            <v>9.6000000000000016E-2</v>
          </cell>
          <cell r="AX375">
            <v>9.6000000000000016E-2</v>
          </cell>
          <cell r="AY375">
            <v>9.6000000000000016E-2</v>
          </cell>
          <cell r="AZ375">
            <v>9.6000000000000016E-2</v>
          </cell>
          <cell r="BA375">
            <v>9.6000000000000016E-2</v>
          </cell>
          <cell r="BB375">
            <v>9.6000000000000016E-2</v>
          </cell>
          <cell r="BC375">
            <v>9.6000000000000016E-2</v>
          </cell>
          <cell r="BD375">
            <v>9.6000000000000016E-2</v>
          </cell>
        </row>
        <row r="376">
          <cell r="O376" t="str">
            <v>Economic Profit</v>
          </cell>
          <cell r="Q376" t="str">
            <v>A$m</v>
          </cell>
          <cell r="R376">
            <v>59.26400000000001</v>
          </cell>
          <cell r="S376">
            <v>76.545600000000007</v>
          </cell>
          <cell r="T376">
            <v>-1.1711999999999989</v>
          </cell>
          <cell r="U376">
            <v>-1.1711999999999989</v>
          </cell>
          <cell r="V376">
            <v>-1.1711999999999989</v>
          </cell>
          <cell r="W376">
            <v>-1.1711999999999989</v>
          </cell>
          <cell r="X376">
            <v>-1.1711999999999989</v>
          </cell>
          <cell r="Y376">
            <v>-1.1711999999999989</v>
          </cell>
          <cell r="Z376">
            <v>-1.1711999999999989</v>
          </cell>
          <cell r="AA376">
            <v>-1.1711999999999989</v>
          </cell>
          <cell r="AB376">
            <v>-1.1711999999999989</v>
          </cell>
          <cell r="AC376">
            <v>-1.1711999999999989</v>
          </cell>
          <cell r="AD376">
            <v>-1.1711999999999989</v>
          </cell>
          <cell r="AE376">
            <v>-1.1711999999999989</v>
          </cell>
          <cell r="AF376">
            <v>-14.054399999999902</v>
          </cell>
          <cell r="AG376">
            <v>-1.1711999999999989</v>
          </cell>
          <cell r="AH376">
            <v>-1.1711999999999989</v>
          </cell>
          <cell r="AI376">
            <v>-1.1711999999999989</v>
          </cell>
          <cell r="AJ376">
            <v>-1.1711999999999989</v>
          </cell>
          <cell r="AK376">
            <v>-1.1711999999999989</v>
          </cell>
          <cell r="AL376">
            <v>-1.1711999999999989</v>
          </cell>
          <cell r="AM376">
            <v>-1.1711999999999989</v>
          </cell>
          <cell r="AN376">
            <v>-1.1711999999999989</v>
          </cell>
          <cell r="AO376">
            <v>-1.1711999999999989</v>
          </cell>
          <cell r="AP376">
            <v>-1.1711999999999989</v>
          </cell>
          <cell r="AQ376">
            <v>-1.1711999999999989</v>
          </cell>
          <cell r="AR376">
            <v>-1.1711999999999989</v>
          </cell>
          <cell r="AS376">
            <v>-14.054399999999902</v>
          </cell>
          <cell r="AT376">
            <v>-19.413791236317508</v>
          </cell>
          <cell r="AU376">
            <v>-34.296939090053726</v>
          </cell>
          <cell r="AV376">
            <v>-49.296939090053726</v>
          </cell>
          <cell r="AW376">
            <v>-16.684800000000003</v>
          </cell>
          <cell r="AX376">
            <v>-16.684800000000003</v>
          </cell>
          <cell r="AY376">
            <v>-16.684800000000003</v>
          </cell>
          <cell r="AZ376">
            <v>-16.684800000000003</v>
          </cell>
          <cell r="BA376">
            <v>-16.684800000000003</v>
          </cell>
          <cell r="BB376">
            <v>-16.684800000000003</v>
          </cell>
          <cell r="BC376">
            <v>-16.684800000000003</v>
          </cell>
          <cell r="BD376">
            <v>-16.684800000000003</v>
          </cell>
        </row>
        <row r="377">
          <cell r="O377" t="str">
            <v>Earnings per share</v>
          </cell>
          <cell r="Q377" t="str">
            <v>cents/share</v>
          </cell>
        </row>
        <row r="378">
          <cell r="O378" t="str">
            <v>Dividend</v>
          </cell>
          <cell r="Q378" t="str">
            <v>cents/share</v>
          </cell>
        </row>
        <row r="379">
          <cell r="O379" t="str">
            <v>Working Capital</v>
          </cell>
          <cell r="Q379" t="str">
            <v>A$m</v>
          </cell>
          <cell r="R379">
            <v>222.79999999999995</v>
          </cell>
          <cell r="S379">
            <v>293.39999999999998</v>
          </cell>
          <cell r="T379">
            <v>293.39999999999998</v>
          </cell>
          <cell r="U379">
            <v>293.39999999999998</v>
          </cell>
          <cell r="V379">
            <v>293.39999999999998</v>
          </cell>
          <cell r="W379">
            <v>293.39999999999998</v>
          </cell>
          <cell r="X379">
            <v>293.39999999999998</v>
          </cell>
          <cell r="Y379">
            <v>293.39999999999998</v>
          </cell>
          <cell r="Z379">
            <v>293.39999999999998</v>
          </cell>
          <cell r="AA379">
            <v>293.39999999999998</v>
          </cell>
          <cell r="AB379">
            <v>293.39999999999998</v>
          </cell>
          <cell r="AC379">
            <v>293.39999999999998</v>
          </cell>
          <cell r="AD379">
            <v>293.39999999999998</v>
          </cell>
          <cell r="AE379">
            <v>293.39999999999998</v>
          </cell>
          <cell r="AF379">
            <v>293.39999999999998</v>
          </cell>
          <cell r="AG379">
            <v>293.39999999999998</v>
          </cell>
          <cell r="AH379">
            <v>293.39999999999998</v>
          </cell>
          <cell r="AI379">
            <v>293.39999999999998</v>
          </cell>
          <cell r="AJ379">
            <v>293.39999999999998</v>
          </cell>
          <cell r="AK379">
            <v>293.39999999999998</v>
          </cell>
          <cell r="AL379">
            <v>293.39999999999998</v>
          </cell>
          <cell r="AM379">
            <v>293.39999999999998</v>
          </cell>
          <cell r="AN379">
            <v>293.39999999999998</v>
          </cell>
          <cell r="AO379">
            <v>293.39999999999998</v>
          </cell>
          <cell r="AP379">
            <v>293.39999999999998</v>
          </cell>
          <cell r="AQ379">
            <v>293.39999999999998</v>
          </cell>
          <cell r="AR379">
            <v>293.39999999999998</v>
          </cell>
          <cell r="AS379">
            <v>293.39999999999998</v>
          </cell>
          <cell r="AT379">
            <v>293.39999999999998</v>
          </cell>
          <cell r="AU379">
            <v>293.39999999999998</v>
          </cell>
          <cell r="AV379">
            <v>293.39999999999998</v>
          </cell>
          <cell r="AW379">
            <v>293.39999999999998</v>
          </cell>
          <cell r="AX379">
            <v>293.39999999999998</v>
          </cell>
          <cell r="AY379">
            <v>293.39999999999998</v>
          </cell>
          <cell r="AZ379">
            <v>293.39999999999998</v>
          </cell>
          <cell r="BA379">
            <v>293.39999999999998</v>
          </cell>
          <cell r="BB379">
            <v>293.39999999999998</v>
          </cell>
          <cell r="BC379">
            <v>293.39999999999998</v>
          </cell>
          <cell r="BD379">
            <v>293.39999999999998</v>
          </cell>
        </row>
        <row r="381">
          <cell r="O381" t="str">
            <v>Ratios</v>
          </cell>
        </row>
        <row r="382">
          <cell r="O382" t="str">
            <v>Cash Margin</v>
          </cell>
          <cell r="Q382" t="str">
            <v>%</v>
          </cell>
          <cell r="R382">
            <v>0.46018893387314441</v>
          </cell>
          <cell r="S382">
            <v>0.45717732207478889</v>
          </cell>
          <cell r="T382">
            <v>0.41379310344827586</v>
          </cell>
          <cell r="U382">
            <v>0.41379310344827586</v>
          </cell>
          <cell r="V382">
            <v>0.41379310344827586</v>
          </cell>
          <cell r="W382">
            <v>0.41379310344827586</v>
          </cell>
          <cell r="X382">
            <v>0.41379310344827586</v>
          </cell>
          <cell r="Y382">
            <v>0.41379310344827586</v>
          </cell>
          <cell r="Z382">
            <v>0.41379310344827586</v>
          </cell>
          <cell r="AA382">
            <v>0.41379310344827586</v>
          </cell>
          <cell r="AB382">
            <v>0.41379310344827586</v>
          </cell>
          <cell r="AC382">
            <v>0.41379310344827586</v>
          </cell>
          <cell r="AD382">
            <v>0.41379310344827586</v>
          </cell>
          <cell r="AE382">
            <v>0.41379310344827586</v>
          </cell>
          <cell r="AF382">
            <v>0.41379310344827602</v>
          </cell>
          <cell r="AG382">
            <v>0.41379310344827586</v>
          </cell>
          <cell r="AH382">
            <v>0.41379310344827586</v>
          </cell>
          <cell r="AI382">
            <v>0.41379310344827586</v>
          </cell>
          <cell r="AJ382">
            <v>0.41379310344827586</v>
          </cell>
          <cell r="AK382">
            <v>0.41379310344827586</v>
          </cell>
          <cell r="AL382">
            <v>0.41379310344827586</v>
          </cell>
          <cell r="AM382">
            <v>0.41379310344827586</v>
          </cell>
          <cell r="AN382">
            <v>0.41379310344827586</v>
          </cell>
          <cell r="AO382">
            <v>0.41379310344827586</v>
          </cell>
          <cell r="AP382">
            <v>0.41379310344827586</v>
          </cell>
          <cell r="AQ382">
            <v>0.41379310344827586</v>
          </cell>
          <cell r="AR382">
            <v>0.41379310344827586</v>
          </cell>
          <cell r="AS382">
            <v>0.41379310344827602</v>
          </cell>
          <cell r="AT382">
            <v>0.43023238968410432</v>
          </cell>
          <cell r="AU382">
            <v>0.39131787464433265</v>
          </cell>
          <cell r="AV382">
            <v>0.39131787464433265</v>
          </cell>
          <cell r="AW382">
            <v>0.41379310344827586</v>
          </cell>
          <cell r="AX382">
            <v>0.41379310344827586</v>
          </cell>
          <cell r="AY382">
            <v>0.41379310344827586</v>
          </cell>
          <cell r="AZ382">
            <v>0.41379310344827586</v>
          </cell>
          <cell r="BA382">
            <v>0.41379310344827586</v>
          </cell>
          <cell r="BB382">
            <v>0.41379310344827586</v>
          </cell>
          <cell r="BC382">
            <v>0.41379310344827586</v>
          </cell>
          <cell r="BD382">
            <v>0.41379310344827586</v>
          </cell>
        </row>
        <row r="383">
          <cell r="O383" t="str">
            <v>Return on funds employed (ROFE)</v>
          </cell>
          <cell r="Q383" t="str">
            <v>%</v>
          </cell>
          <cell r="R383">
            <v>0.13899165759883933</v>
          </cell>
          <cell r="S383">
            <v>0.1424927113702624</v>
          </cell>
          <cell r="T383">
            <v>8.7463556851311977E-2</v>
          </cell>
          <cell r="U383">
            <v>8.7463556851311977E-2</v>
          </cell>
          <cell r="V383">
            <v>8.7463556851311977E-2</v>
          </cell>
          <cell r="W383">
            <v>8.7463556851311977E-2</v>
          </cell>
          <cell r="X383">
            <v>8.7463556851311977E-2</v>
          </cell>
          <cell r="Y383">
            <v>8.7463556851311977E-2</v>
          </cell>
          <cell r="Z383">
            <v>8.7463556851311977E-2</v>
          </cell>
          <cell r="AA383">
            <v>8.7463556851311977E-2</v>
          </cell>
          <cell r="AB383">
            <v>8.7463556851311977E-2</v>
          </cell>
          <cell r="AC383">
            <v>8.7463556851311977E-2</v>
          </cell>
          <cell r="AD383">
            <v>8.7463556851311977E-2</v>
          </cell>
          <cell r="AE383">
            <v>8.7463556851311977E-2</v>
          </cell>
          <cell r="AF383">
            <v>8.7463556851312019E-2</v>
          </cell>
          <cell r="AG383">
            <v>8.7463556851311977E-2</v>
          </cell>
          <cell r="AH383">
            <v>8.7463556851311977E-2</v>
          </cell>
          <cell r="AI383">
            <v>8.7463556851311977E-2</v>
          </cell>
          <cell r="AJ383">
            <v>8.7463556851311977E-2</v>
          </cell>
          <cell r="AK383">
            <v>8.7463556851311977E-2</v>
          </cell>
          <cell r="AL383">
            <v>8.7463556851311977E-2</v>
          </cell>
          <cell r="AM383">
            <v>8.7463556851311977E-2</v>
          </cell>
          <cell r="AN383">
            <v>8.7463556851311977E-2</v>
          </cell>
          <cell r="AO383">
            <v>8.7463556851311977E-2</v>
          </cell>
          <cell r="AP383">
            <v>8.7463556851311977E-2</v>
          </cell>
          <cell r="AQ383">
            <v>8.7463556851311977E-2</v>
          </cell>
          <cell r="AR383">
            <v>8.7463556851311977E-2</v>
          </cell>
          <cell r="AS383">
            <v>8.7463556851312019E-2</v>
          </cell>
          <cell r="AT383">
            <v>8.4208338656269741E-2</v>
          </cell>
          <cell r="AU383">
            <v>7.5168525819938214E-2</v>
          </cell>
          <cell r="AV383">
            <v>6.605773864792655E-2</v>
          </cell>
          <cell r="AW383">
            <v>8.7463556851311977E-2</v>
          </cell>
          <cell r="AX383">
            <v>8.7463556851311977E-2</v>
          </cell>
          <cell r="AY383">
            <v>8.7463556851311977E-2</v>
          </cell>
          <cell r="AZ383">
            <v>8.7463556851311977E-2</v>
          </cell>
          <cell r="BA383">
            <v>8.7463556851311977E-2</v>
          </cell>
          <cell r="BB383">
            <v>8.7463556851311977E-2</v>
          </cell>
          <cell r="BC383">
            <v>8.7463556851311977E-2</v>
          </cell>
          <cell r="BD383">
            <v>8.7463556851311977E-2</v>
          </cell>
        </row>
        <row r="384">
          <cell r="O384" t="str">
            <v>Sales to Assets</v>
          </cell>
          <cell r="Q384" t="str">
            <v>%</v>
          </cell>
          <cell r="R384">
            <v>0.78787878787878785</v>
          </cell>
          <cell r="S384">
            <v>0.83878357157889627</v>
          </cell>
          <cell r="T384">
            <v>5.809958268472161E-2</v>
          </cell>
          <cell r="U384">
            <v>5.7526214100666904E-2</v>
          </cell>
          <cell r="V384">
            <v>5.7245165251000305E-2</v>
          </cell>
          <cell r="W384">
            <v>5.8400863527251053E-2</v>
          </cell>
          <cell r="X384">
            <v>5.8111224884428797E-2</v>
          </cell>
          <cell r="Y384">
            <v>5.782444498502546E-2</v>
          </cell>
          <cell r="Z384">
            <v>5.7540481713039666E-2</v>
          </cell>
          <cell r="AA384">
            <v>5.725929377571732E-2</v>
          </cell>
          <cell r="AB384">
            <v>5.6980840683534303E-2</v>
          </cell>
          <cell r="AC384">
            <v>5.812578419700231E-2</v>
          </cell>
          <cell r="AD384">
            <v>5.7838860933439436E-2</v>
          </cell>
          <cell r="AE384">
            <v>5.7554756404455128E-2</v>
          </cell>
          <cell r="AF384">
            <v>0.69065707685346156</v>
          </cell>
          <cell r="AG384">
            <v>5.727342927620209E-2</v>
          </cell>
          <cell r="AH384">
            <v>5.6994839019059856E-2</v>
          </cell>
          <cell r="AI384">
            <v>5.8140350806847721E-2</v>
          </cell>
          <cell r="AJ384">
            <v>5.7853284071594437E-2</v>
          </cell>
          <cell r="AK384">
            <v>5.7569038180183142E-2</v>
          </cell>
          <cell r="AL384">
            <v>5.7287571757622203E-2</v>
          </cell>
          <cell r="AM384">
            <v>5.7008844234145151E-2</v>
          </cell>
          <cell r="AN384">
            <v>5.6732815825716786E-2</v>
          </cell>
          <cell r="AO384">
            <v>5.7867714404870457E-2</v>
          </cell>
          <cell r="AP384">
            <v>5.7583327045498768E-2</v>
          </cell>
          <cell r="AQ384">
            <v>5.7301721225150308E-2</v>
          </cell>
          <cell r="AR384">
            <v>5.7022856333862913E-2</v>
          </cell>
          <cell r="AS384">
            <v>0.68427427600635493</v>
          </cell>
          <cell r="AT384">
            <v>0.68539615642993612</v>
          </cell>
          <cell r="AU384">
            <v>0.64363176542140887</v>
          </cell>
          <cell r="AV384">
            <v>0.65243068449779829</v>
          </cell>
          <cell r="AW384">
            <v>0.17173549575300093</v>
          </cell>
          <cell r="AX384">
            <v>0.17347333495507639</v>
          </cell>
          <cell r="AY384">
            <v>0.1709425220506029</v>
          </cell>
          <cell r="AZ384">
            <v>0.17266426921336539</v>
          </cell>
          <cell r="BA384">
            <v>0.17442105242054318</v>
          </cell>
          <cell r="BB384">
            <v>0.17186271527286662</v>
          </cell>
          <cell r="BC384">
            <v>0.17360314321461137</v>
          </cell>
          <cell r="BD384">
            <v>0.17106856900158873</v>
          </cell>
        </row>
        <row r="385">
          <cell r="O385" t="str">
            <v>Return on Assets</v>
          </cell>
          <cell r="Q385" t="str">
            <v>%</v>
          </cell>
          <cell r="R385">
            <v>8.7765789639724909E-2</v>
          </cell>
          <cell r="S385">
            <v>8.5924120742176702E-2</v>
          </cell>
          <cell r="T385">
            <v>3.289947382996402E-2</v>
          </cell>
          <cell r="U385">
            <v>3.289947382996402E-2</v>
          </cell>
          <cell r="V385">
            <v>3.289947382996402E-2</v>
          </cell>
          <cell r="W385">
            <v>3.289947382996402E-2</v>
          </cell>
          <cell r="X385">
            <v>3.289947382996402E-2</v>
          </cell>
          <cell r="Y385">
            <v>3.289947382996402E-2</v>
          </cell>
          <cell r="Z385">
            <v>3.289947382996402E-2</v>
          </cell>
          <cell r="AA385">
            <v>3.289947382996402E-2</v>
          </cell>
          <cell r="AB385">
            <v>3.289947382996402E-2</v>
          </cell>
          <cell r="AC385">
            <v>3.289947382996402E-2</v>
          </cell>
          <cell r="AD385">
            <v>3.289947382996402E-2</v>
          </cell>
          <cell r="AE385">
            <v>3.289947382996402E-2</v>
          </cell>
          <cell r="AF385">
            <v>3.2899473829964054E-2</v>
          </cell>
          <cell r="AG385">
            <v>3.289947382996402E-2</v>
          </cell>
          <cell r="AH385">
            <v>3.289947382996402E-2</v>
          </cell>
          <cell r="AI385">
            <v>3.289947382996402E-2</v>
          </cell>
          <cell r="AJ385">
            <v>3.289947382996402E-2</v>
          </cell>
          <cell r="AK385">
            <v>3.289947382996402E-2</v>
          </cell>
          <cell r="AL385">
            <v>3.289947382996402E-2</v>
          </cell>
          <cell r="AM385">
            <v>3.289947382996402E-2</v>
          </cell>
          <cell r="AN385">
            <v>3.289947382996402E-2</v>
          </cell>
          <cell r="AO385">
            <v>3.289947382996402E-2</v>
          </cell>
          <cell r="AP385">
            <v>3.289947382996402E-2</v>
          </cell>
          <cell r="AQ385">
            <v>3.289947382996402E-2</v>
          </cell>
          <cell r="AR385">
            <v>3.289947382996402E-2</v>
          </cell>
          <cell r="AS385">
            <v>3.2899473829964054E-2</v>
          </cell>
          <cell r="AT385">
            <v>3.1652409933302553E-2</v>
          </cell>
          <cell r="AU385">
            <v>2.588215044971609E-2</v>
          </cell>
          <cell r="AV385">
            <v>2.0066586893914374E-2</v>
          </cell>
          <cell r="AW385">
            <v>2.4674605372473013E-2</v>
          </cell>
          <cell r="AX385">
            <v>2.4674605372473013E-2</v>
          </cell>
          <cell r="AY385">
            <v>2.4674605372473013E-2</v>
          </cell>
          <cell r="AZ385">
            <v>2.4674605372473013E-2</v>
          </cell>
          <cell r="BA385">
            <v>2.4674605372473013E-2</v>
          </cell>
          <cell r="BB385">
            <v>2.4674605372473013E-2</v>
          </cell>
          <cell r="BC385">
            <v>2.4674605372473013E-2</v>
          </cell>
          <cell r="BD385">
            <v>2.4674605372473013E-2</v>
          </cell>
        </row>
        <row r="386">
          <cell r="O386" t="str">
            <v>Current Ratio</v>
          </cell>
          <cell r="Q386" t="str">
            <v>%</v>
          </cell>
          <cell r="R386">
            <v>2.6144927536231881</v>
          </cell>
          <cell r="S386">
            <v>3.7293023255813953</v>
          </cell>
          <cell r="T386">
            <v>3.7293023255813953</v>
          </cell>
          <cell r="U386">
            <v>3.7293023255813953</v>
          </cell>
          <cell r="V386">
            <v>3.7293023255813953</v>
          </cell>
          <cell r="W386">
            <v>3.7293023255813953</v>
          </cell>
          <cell r="X386">
            <v>3.7293023255813953</v>
          </cell>
          <cell r="Y386">
            <v>3.7293023255813953</v>
          </cell>
          <cell r="Z386">
            <v>3.7293023255813953</v>
          </cell>
          <cell r="AA386">
            <v>3.7293023255813953</v>
          </cell>
          <cell r="AB386">
            <v>3.7293023255813953</v>
          </cell>
          <cell r="AC386">
            <v>3.7293023255813953</v>
          </cell>
          <cell r="AD386">
            <v>3.7293023255813953</v>
          </cell>
          <cell r="AE386">
            <v>3.7293023255813953</v>
          </cell>
          <cell r="AF386">
            <v>3.7293023255813953</v>
          </cell>
          <cell r="AG386">
            <v>3.7293023255813953</v>
          </cell>
          <cell r="AH386">
            <v>3.7293023255813953</v>
          </cell>
          <cell r="AI386">
            <v>3.7293023255813953</v>
          </cell>
          <cell r="AJ386">
            <v>3.7293023255813953</v>
          </cell>
          <cell r="AK386">
            <v>3.7293023255813953</v>
          </cell>
          <cell r="AL386">
            <v>3.7293023255813953</v>
          </cell>
          <cell r="AM386">
            <v>3.7293023255813953</v>
          </cell>
          <cell r="AN386">
            <v>3.7293023255813953</v>
          </cell>
          <cell r="AO386">
            <v>3.7293023255813953</v>
          </cell>
          <cell r="AP386">
            <v>3.7293023255813953</v>
          </cell>
          <cell r="AQ386">
            <v>3.7293023255813953</v>
          </cell>
          <cell r="AR386">
            <v>3.7293023255813953</v>
          </cell>
          <cell r="AS386">
            <v>3.7293023255813953</v>
          </cell>
          <cell r="AT386">
            <v>3.7293023255813953</v>
          </cell>
          <cell r="AU386">
            <v>3.7293023255813953</v>
          </cell>
          <cell r="AV386">
            <v>3.7293023255813953</v>
          </cell>
          <cell r="AW386">
            <v>3.7293023255813953</v>
          </cell>
          <cell r="AX386">
            <v>3.7293023255813953</v>
          </cell>
          <cell r="AY386">
            <v>3.7293023255813953</v>
          </cell>
          <cell r="AZ386">
            <v>3.7293023255813953</v>
          </cell>
          <cell r="BA386">
            <v>3.7293023255813953</v>
          </cell>
          <cell r="BB386">
            <v>3.7293023255813953</v>
          </cell>
          <cell r="BC386">
            <v>3.7293023255813953</v>
          </cell>
          <cell r="BD386">
            <v>3.7293023255813953</v>
          </cell>
        </row>
        <row r="387">
          <cell r="O387" t="str">
            <v>Annual sales/Finished inventory</v>
          </cell>
          <cell r="Q387" t="str">
            <v>0.0</v>
          </cell>
          <cell r="R387">
            <v>6.1835334476843915</v>
          </cell>
          <cell r="S387">
            <v>4.9723417332513833</v>
          </cell>
          <cell r="T387">
            <v>0.34419176398279044</v>
          </cell>
          <cell r="U387">
            <v>0.34419176398279044</v>
          </cell>
          <cell r="V387">
            <v>0.34419176398279044</v>
          </cell>
          <cell r="W387">
            <v>0.34419176398279044</v>
          </cell>
          <cell r="X387">
            <v>0.34419176398279044</v>
          </cell>
          <cell r="Y387">
            <v>0.34419176398279044</v>
          </cell>
          <cell r="Z387">
            <v>0.34419176398279044</v>
          </cell>
          <cell r="AA387">
            <v>0.34419176398279044</v>
          </cell>
          <cell r="AB387">
            <v>0.34419176398279044</v>
          </cell>
          <cell r="AC387">
            <v>0.34419176398279044</v>
          </cell>
          <cell r="AD387">
            <v>0.34419176398279044</v>
          </cell>
          <cell r="AE387">
            <v>0.34419176398279044</v>
          </cell>
          <cell r="AF387">
            <v>4.1303011677934851</v>
          </cell>
          <cell r="AG387">
            <v>0.34419176398279044</v>
          </cell>
          <cell r="AH387">
            <v>0.34419176398279044</v>
          </cell>
          <cell r="AI387">
            <v>0.34419176398279044</v>
          </cell>
          <cell r="AJ387">
            <v>0.34419176398279044</v>
          </cell>
          <cell r="AK387">
            <v>0.34419176398279044</v>
          </cell>
          <cell r="AL387">
            <v>0.34419176398279044</v>
          </cell>
          <cell r="AM387">
            <v>0.34419176398279044</v>
          </cell>
          <cell r="AN387">
            <v>0.34419176398279044</v>
          </cell>
          <cell r="AO387">
            <v>0.34419176398279044</v>
          </cell>
          <cell r="AP387">
            <v>0.34419176398279044</v>
          </cell>
          <cell r="AQ387">
            <v>0.34419176398279044</v>
          </cell>
          <cell r="AR387">
            <v>0.34419176398279044</v>
          </cell>
          <cell r="AS387">
            <v>4.1303011677934851</v>
          </cell>
          <cell r="AT387">
            <v>4.1305507606864325</v>
          </cell>
          <cell r="AU387">
            <v>3.8546862993850421</v>
          </cell>
          <cell r="AV387">
            <v>3.8546862993850421</v>
          </cell>
          <cell r="AW387">
            <v>1.0325752919483713</v>
          </cell>
          <cell r="AX387">
            <v>1.0325752919483713</v>
          </cell>
          <cell r="AY387">
            <v>1.0325752919483713</v>
          </cell>
          <cell r="AZ387">
            <v>1.0325752919483713</v>
          </cell>
          <cell r="BA387">
            <v>1.0325752919483713</v>
          </cell>
          <cell r="BB387">
            <v>1.0325752919483713</v>
          </cell>
          <cell r="BC387">
            <v>1.0325752919483713</v>
          </cell>
          <cell r="BD387">
            <v>1.0325752919483713</v>
          </cell>
        </row>
        <row r="388">
          <cell r="O388" t="str">
            <v>Interest Cover (times)</v>
          </cell>
          <cell r="Q388" t="str">
            <v>0.0</v>
          </cell>
          <cell r="R388">
            <v>5.1555555555555559</v>
          </cell>
          <cell r="S388">
            <v>6.3500000000000005</v>
          </cell>
          <cell r="T388">
            <v>3.8333333333333344</v>
          </cell>
          <cell r="U388">
            <v>3.8333333333333344</v>
          </cell>
          <cell r="V388">
            <v>3.8333333333333344</v>
          </cell>
          <cell r="W388">
            <v>3.8333333333333344</v>
          </cell>
          <cell r="X388">
            <v>3.8333333333333344</v>
          </cell>
          <cell r="Y388">
            <v>3.8333333333333344</v>
          </cell>
          <cell r="Z388">
            <v>3.8333333333333344</v>
          </cell>
          <cell r="AA388">
            <v>3.8333333333333344</v>
          </cell>
          <cell r="AB388">
            <v>3.8333333333333344</v>
          </cell>
          <cell r="AC388">
            <v>3.8333333333333344</v>
          </cell>
          <cell r="AD388">
            <v>3.8333333333333344</v>
          </cell>
          <cell r="AE388">
            <v>3.8333333333333344</v>
          </cell>
          <cell r="AF388">
            <v>3.8333333333333366</v>
          </cell>
          <cell r="AG388">
            <v>3.8333333333333344</v>
          </cell>
          <cell r="AH388">
            <v>3.8333333333333344</v>
          </cell>
          <cell r="AI388">
            <v>3.8333333333333344</v>
          </cell>
          <cell r="AJ388">
            <v>3.8333333333333344</v>
          </cell>
          <cell r="AK388">
            <v>3.8333333333333344</v>
          </cell>
          <cell r="AL388">
            <v>3.8333333333333344</v>
          </cell>
          <cell r="AM388">
            <v>3.8333333333333344</v>
          </cell>
          <cell r="AN388">
            <v>3.8333333333333344</v>
          </cell>
          <cell r="AO388">
            <v>3.8333333333333344</v>
          </cell>
          <cell r="AP388">
            <v>3.8333333333333344</v>
          </cell>
          <cell r="AQ388">
            <v>3.8333333333333344</v>
          </cell>
          <cell r="AR388">
            <v>3.8333333333333344</v>
          </cell>
          <cell r="AS388">
            <v>3.8333333333333366</v>
          </cell>
          <cell r="AT388">
            <v>3.6844613545467362</v>
          </cell>
          <cell r="AU388">
            <v>3.2710405808318415</v>
          </cell>
          <cell r="AV388">
            <v>2.8543739141651745</v>
          </cell>
          <cell r="AW388">
            <v>3.8333333333333348</v>
          </cell>
          <cell r="AX388">
            <v>3.8333333333333348</v>
          </cell>
          <cell r="AY388">
            <v>3.8333333333333348</v>
          </cell>
          <cell r="AZ388">
            <v>3.8333333333333348</v>
          </cell>
          <cell r="BA388">
            <v>3.8333333333333348</v>
          </cell>
          <cell r="BB388">
            <v>3.8333333333333348</v>
          </cell>
          <cell r="BC388">
            <v>3.8333333333333348</v>
          </cell>
          <cell r="BD388">
            <v>3.8333333333333348</v>
          </cell>
        </row>
        <row r="389">
          <cell r="O389" t="str">
            <v>Debt to Equity</v>
          </cell>
          <cell r="Q389" t="str">
            <v>%</v>
          </cell>
          <cell r="R389">
            <v>0.43358537411127412</v>
          </cell>
          <cell r="S389">
            <v>0.45280435385468665</v>
          </cell>
          <cell r="T389">
            <v>0.44797585645910454</v>
          </cell>
          <cell r="U389">
            <v>0.44324925029373219</v>
          </cell>
          <cell r="V389">
            <v>0.44093478173728307</v>
          </cell>
          <cell r="W389">
            <v>0.45046210083454036</v>
          </cell>
          <cell r="X389">
            <v>0.44807189731649955</v>
          </cell>
          <cell r="Y389">
            <v>0.44570692530463746</v>
          </cell>
          <cell r="Z389">
            <v>0.44336678737274421</v>
          </cell>
          <cell r="AA389">
            <v>0.44105109439759593</v>
          </cell>
          <cell r="AB389">
            <v>0.43875946534325055</v>
          </cell>
          <cell r="AC389">
            <v>0.44819200631328837</v>
          </cell>
          <cell r="AD389">
            <v>0.44582576958273695</v>
          </cell>
          <cell r="AE389">
            <v>0.44348438680326269</v>
          </cell>
          <cell r="AF389">
            <v>0.44348438680326269</v>
          </cell>
          <cell r="AG389">
            <v>0.4411674684375283</v>
          </cell>
          <cell r="AH389">
            <v>0.43887463304620994</v>
          </cell>
          <cell r="AI389">
            <v>0.44831217971955817</v>
          </cell>
          <cell r="AJ389">
            <v>0.44594467725554121</v>
          </cell>
          <cell r="AK389">
            <v>0.44360204863491548</v>
          </cell>
          <cell r="AL389">
            <v>0.44128390390567923</v>
          </cell>
          <cell r="AM389">
            <v>0.43898986122459266</v>
          </cell>
          <cell r="AN389">
            <v>0.43671954664749835</v>
          </cell>
          <cell r="AO389">
            <v>0.44606364837378848</v>
          </cell>
          <cell r="AP389">
            <v>0.44371977291738318</v>
          </cell>
          <cell r="AQ389">
            <v>0.44140040085069893</v>
          </cell>
          <cell r="AR389">
            <v>0.43910514992604538</v>
          </cell>
          <cell r="AS389">
            <v>0.43910514992604538</v>
          </cell>
          <cell r="AT389">
            <v>0.43583232988640624</v>
          </cell>
          <cell r="AU389">
            <v>0.43732328285325406</v>
          </cell>
          <cell r="AV389">
            <v>0.4437155943272908</v>
          </cell>
          <cell r="AW389">
            <v>0.44093478173728307</v>
          </cell>
          <cell r="AX389">
            <v>0.44570692530463746</v>
          </cell>
          <cell r="AY389">
            <v>0.43875946534325055</v>
          </cell>
          <cell r="AZ389">
            <v>0.44348438680326269</v>
          </cell>
          <cell r="BA389">
            <v>0.44831217971955817</v>
          </cell>
          <cell r="BB389">
            <v>0.44128390390567923</v>
          </cell>
          <cell r="BC389">
            <v>0.44606364837378848</v>
          </cell>
          <cell r="BD389">
            <v>0.43910514992604538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001</v>
          </cell>
          <cell r="J2" t="str">
            <v>100083226</v>
          </cell>
        </row>
        <row r="3">
          <cell r="J3" t="str">
            <v>100084752</v>
          </cell>
        </row>
        <row r="4">
          <cell r="J4" t="str">
            <v>100083226</v>
          </cell>
        </row>
        <row r="5">
          <cell r="J5" t="str">
            <v>100084022</v>
          </cell>
        </row>
        <row r="6">
          <cell r="J6" t="str">
            <v>100084752</v>
          </cell>
        </row>
        <row r="7">
          <cell r="J7" t="str">
            <v>100084798</v>
          </cell>
        </row>
        <row r="8">
          <cell r="J8" t="str">
            <v>100084452</v>
          </cell>
        </row>
        <row r="9">
          <cell r="J9" t="str">
            <v>100085457</v>
          </cell>
        </row>
        <row r="10">
          <cell r="J10" t="str">
            <v>100083999</v>
          </cell>
        </row>
        <row r="11">
          <cell r="J11" t="str">
            <v>100083999</v>
          </cell>
        </row>
        <row r="12">
          <cell r="J12" t="str">
            <v>100083900</v>
          </cell>
        </row>
        <row r="13">
          <cell r="J13" t="str">
            <v>100083946</v>
          </cell>
        </row>
        <row r="14">
          <cell r="J14" t="str">
            <v>100084022</v>
          </cell>
        </row>
        <row r="15">
          <cell r="J15" t="str">
            <v>100085457</v>
          </cell>
        </row>
        <row r="16">
          <cell r="J16" t="str">
            <v>100083895</v>
          </cell>
        </row>
        <row r="17">
          <cell r="J17" t="str">
            <v>100081347</v>
          </cell>
        </row>
        <row r="18">
          <cell r="J18" t="str">
            <v>100082907</v>
          </cell>
        </row>
        <row r="19">
          <cell r="J19" t="str">
            <v>100083645</v>
          </cell>
        </row>
        <row r="20">
          <cell r="J20" t="str">
            <v>100084043</v>
          </cell>
        </row>
        <row r="21">
          <cell r="J21" t="str">
            <v>100084042</v>
          </cell>
        </row>
        <row r="22">
          <cell r="J22" t="str">
            <v>100084368</v>
          </cell>
        </row>
        <row r="23">
          <cell r="J23" t="str">
            <v>100083645</v>
          </cell>
        </row>
        <row r="24">
          <cell r="J24" t="str">
            <v>100083645</v>
          </cell>
        </row>
        <row r="25">
          <cell r="J25" t="str">
            <v>100084043</v>
          </cell>
        </row>
        <row r="26">
          <cell r="J26" t="str">
            <v>100083645</v>
          </cell>
        </row>
        <row r="27">
          <cell r="J27" t="str">
            <v>100083645</v>
          </cell>
        </row>
        <row r="28">
          <cell r="J28" t="str">
            <v>100084043</v>
          </cell>
        </row>
        <row r="29">
          <cell r="J29" t="str">
            <v>100082907</v>
          </cell>
        </row>
        <row r="30">
          <cell r="J30" t="str">
            <v>100084043</v>
          </cell>
        </row>
        <row r="31">
          <cell r="J31" t="str">
            <v>100081347</v>
          </cell>
        </row>
        <row r="32">
          <cell r="J32" t="str">
            <v>100082907</v>
          </cell>
        </row>
        <row r="33">
          <cell r="J33" t="str">
            <v>100083645</v>
          </cell>
        </row>
        <row r="34">
          <cell r="J34" t="str">
            <v>100084043</v>
          </cell>
        </row>
        <row r="35">
          <cell r="J35" t="str">
            <v>100084042</v>
          </cell>
        </row>
        <row r="36">
          <cell r="J36" t="str">
            <v>100084240</v>
          </cell>
        </row>
        <row r="37">
          <cell r="J37" t="str">
            <v>100084240</v>
          </cell>
        </row>
        <row r="38">
          <cell r="J38" t="str">
            <v>100084240</v>
          </cell>
        </row>
        <row r="39">
          <cell r="J39" t="str">
            <v>100085283</v>
          </cell>
        </row>
        <row r="40">
          <cell r="J40" t="str">
            <v>100082907</v>
          </cell>
        </row>
        <row r="41">
          <cell r="J41" t="str">
            <v>100083645</v>
          </cell>
        </row>
        <row r="42">
          <cell r="J42" t="str">
            <v>100084043</v>
          </cell>
        </row>
        <row r="43">
          <cell r="J43" t="str">
            <v>100083468</v>
          </cell>
        </row>
        <row r="44">
          <cell r="J44" t="str">
            <v>100083469</v>
          </cell>
        </row>
        <row r="45">
          <cell r="J45" t="str">
            <v>100083972</v>
          </cell>
        </row>
        <row r="46">
          <cell r="J46" t="str">
            <v>100083972</v>
          </cell>
        </row>
        <row r="47">
          <cell r="J47" t="str">
            <v>100083972</v>
          </cell>
        </row>
        <row r="48">
          <cell r="J48" t="str">
            <v>100084725</v>
          </cell>
        </row>
        <row r="49">
          <cell r="J49" t="str">
            <v>100085005</v>
          </cell>
        </row>
        <row r="50">
          <cell r="J50" t="str">
            <v>100085006</v>
          </cell>
        </row>
        <row r="51">
          <cell r="J51" t="str">
            <v>100084743</v>
          </cell>
        </row>
        <row r="52">
          <cell r="J52" t="str">
            <v>100084743</v>
          </cell>
        </row>
        <row r="53">
          <cell r="J53" t="str">
            <v>100084743</v>
          </cell>
        </row>
        <row r="54">
          <cell r="J54" t="str">
            <v>100084743</v>
          </cell>
        </row>
        <row r="55">
          <cell r="J55" t="str">
            <v>100084040</v>
          </cell>
        </row>
        <row r="56">
          <cell r="J56" t="str">
            <v>100084314</v>
          </cell>
        </row>
        <row r="57">
          <cell r="J57" t="str">
            <v>100083441</v>
          </cell>
        </row>
        <row r="58">
          <cell r="J58" t="str">
            <v>100083441</v>
          </cell>
        </row>
        <row r="59">
          <cell r="J59" t="str">
            <v>100083441</v>
          </cell>
        </row>
        <row r="60">
          <cell r="J60" t="str">
            <v>100083441</v>
          </cell>
        </row>
        <row r="61">
          <cell r="J61" t="str">
            <v>100083441</v>
          </cell>
        </row>
        <row r="62">
          <cell r="J62" t="str">
            <v>100083357</v>
          </cell>
        </row>
        <row r="63">
          <cell r="J63" t="str">
            <v>100085453</v>
          </cell>
        </row>
        <row r="64">
          <cell r="J64" t="str">
            <v>100085453</v>
          </cell>
        </row>
        <row r="65">
          <cell r="J65" t="str">
            <v>100085453</v>
          </cell>
        </row>
        <row r="66">
          <cell r="J66" t="str">
            <v>100085453</v>
          </cell>
        </row>
        <row r="67">
          <cell r="J67" t="str">
            <v>100083441</v>
          </cell>
        </row>
        <row r="68">
          <cell r="J68" t="str">
            <v>100083441</v>
          </cell>
        </row>
        <row r="69">
          <cell r="J69" t="str">
            <v>100083441</v>
          </cell>
        </row>
        <row r="70">
          <cell r="J70" t="str">
            <v>100083441</v>
          </cell>
        </row>
        <row r="71">
          <cell r="J71" t="str">
            <v>100083441</v>
          </cell>
        </row>
        <row r="72">
          <cell r="J72" t="str">
            <v>100082816</v>
          </cell>
        </row>
        <row r="73">
          <cell r="J73" t="str">
            <v>100082817</v>
          </cell>
        </row>
        <row r="74">
          <cell r="J74" t="str">
            <v>100082818</v>
          </cell>
        </row>
        <row r="75">
          <cell r="J75" t="str">
            <v>100082934</v>
          </cell>
        </row>
        <row r="76">
          <cell r="J76" t="str">
            <v>100083252</v>
          </cell>
        </row>
        <row r="77">
          <cell r="J77" t="str">
            <v>100083253</v>
          </cell>
        </row>
        <row r="78">
          <cell r="J78" t="str">
            <v>100084742</v>
          </cell>
        </row>
        <row r="79">
          <cell r="J79" t="str">
            <v>100085373</v>
          </cell>
        </row>
        <row r="80">
          <cell r="J80" t="str">
            <v>100085372</v>
          </cell>
        </row>
        <row r="81">
          <cell r="J81" t="str">
            <v>100085369</v>
          </cell>
        </row>
        <row r="82">
          <cell r="J82" t="str">
            <v>100085453</v>
          </cell>
        </row>
        <row r="83">
          <cell r="J83" t="str">
            <v>100085453</v>
          </cell>
        </row>
        <row r="84">
          <cell r="J84" t="str">
            <v>100085453</v>
          </cell>
        </row>
        <row r="85">
          <cell r="J85" t="str">
            <v>100084725</v>
          </cell>
        </row>
        <row r="86">
          <cell r="J86" t="str">
            <v>100083282</v>
          </cell>
        </row>
        <row r="87">
          <cell r="J87" t="str">
            <v>100082842</v>
          </cell>
        </row>
        <row r="88">
          <cell r="J88" t="str">
            <v>100083284</v>
          </cell>
        </row>
        <row r="89">
          <cell r="J89" t="str">
            <v>100083285</v>
          </cell>
        </row>
        <row r="90">
          <cell r="J90" t="str">
            <v>100083390</v>
          </cell>
        </row>
        <row r="91">
          <cell r="J91" t="str">
            <v>100084125</v>
          </cell>
        </row>
        <row r="92">
          <cell r="J92" t="str">
            <v>100084729</v>
          </cell>
        </row>
        <row r="93">
          <cell r="J93" t="str">
            <v>100085452</v>
          </cell>
        </row>
        <row r="94">
          <cell r="J94" t="str">
            <v>100083972</v>
          </cell>
        </row>
        <row r="95">
          <cell r="J95" t="str">
            <v>100081347</v>
          </cell>
        </row>
        <row r="96">
          <cell r="J96" t="str">
            <v>100082907</v>
          </cell>
        </row>
        <row r="97">
          <cell r="J97" t="str">
            <v>100084043</v>
          </cell>
        </row>
        <row r="98">
          <cell r="J98" t="str">
            <v>100084042</v>
          </cell>
        </row>
        <row r="99">
          <cell r="J99" t="str">
            <v>100084368</v>
          </cell>
        </row>
        <row r="100">
          <cell r="J100" t="str">
            <v>100082907</v>
          </cell>
        </row>
        <row r="101">
          <cell r="J101" t="str">
            <v>100084043</v>
          </cell>
        </row>
        <row r="102">
          <cell r="J102" t="str">
            <v>100084043</v>
          </cell>
        </row>
        <row r="103">
          <cell r="J103" t="str">
            <v>100082907</v>
          </cell>
        </row>
        <row r="104">
          <cell r="J104" t="str">
            <v>100084043</v>
          </cell>
        </row>
        <row r="105">
          <cell r="J105" t="str">
            <v>100084043</v>
          </cell>
        </row>
        <row r="106">
          <cell r="J106" t="str">
            <v>100082907</v>
          </cell>
        </row>
        <row r="107">
          <cell r="J107" t="str">
            <v>100084043</v>
          </cell>
        </row>
        <row r="108">
          <cell r="J108" t="str">
            <v>100082907</v>
          </cell>
        </row>
        <row r="109">
          <cell r="J109" t="str">
            <v>100084043</v>
          </cell>
        </row>
        <row r="110">
          <cell r="J110" t="str">
            <v>100081347</v>
          </cell>
        </row>
        <row r="111">
          <cell r="J111" t="str">
            <v>100082907</v>
          </cell>
        </row>
        <row r="112">
          <cell r="J112" t="str">
            <v>100084043</v>
          </cell>
        </row>
        <row r="113">
          <cell r="J113" t="str">
            <v>100084042</v>
          </cell>
        </row>
        <row r="114">
          <cell r="J114" t="str">
            <v>100084240</v>
          </cell>
        </row>
        <row r="115">
          <cell r="J115" t="str">
            <v>100084240</v>
          </cell>
        </row>
        <row r="116">
          <cell r="J116" t="str">
            <v>100082907</v>
          </cell>
        </row>
        <row r="117">
          <cell r="J117" t="str">
            <v>100084043</v>
          </cell>
        </row>
        <row r="118">
          <cell r="J118" t="str">
            <v>100085412</v>
          </cell>
        </row>
        <row r="119">
          <cell r="J119" t="str">
            <v>100085412</v>
          </cell>
        </row>
        <row r="120">
          <cell r="J120" t="str">
            <v>100085412</v>
          </cell>
        </row>
        <row r="121">
          <cell r="J121" t="str">
            <v>100085412</v>
          </cell>
        </row>
        <row r="122">
          <cell r="J122" t="str">
            <v>100085412</v>
          </cell>
        </row>
        <row r="123">
          <cell r="J123" t="str">
            <v>100085404</v>
          </cell>
        </row>
        <row r="124">
          <cell r="J124" t="str">
            <v>100085404</v>
          </cell>
        </row>
        <row r="125">
          <cell r="J125" t="str">
            <v>100085404</v>
          </cell>
        </row>
        <row r="126">
          <cell r="J126" t="str">
            <v>100085404</v>
          </cell>
        </row>
        <row r="127">
          <cell r="J127" t="str">
            <v>100085404</v>
          </cell>
        </row>
        <row r="128">
          <cell r="J128" t="str">
            <v>100085404</v>
          </cell>
        </row>
        <row r="129">
          <cell r="J129" t="str">
            <v>100085412</v>
          </cell>
        </row>
        <row r="130">
          <cell r="J130" t="str">
            <v>100085414</v>
          </cell>
        </row>
        <row r="131">
          <cell r="J131" t="str">
            <v>100085414</v>
          </cell>
        </row>
        <row r="132">
          <cell r="J132" t="str">
            <v>100085414</v>
          </cell>
        </row>
        <row r="133">
          <cell r="J133" t="str">
            <v>100085414</v>
          </cell>
        </row>
        <row r="134">
          <cell r="J134" t="str">
            <v>100085414</v>
          </cell>
        </row>
        <row r="135">
          <cell r="J135" t="str">
            <v>100085414</v>
          </cell>
        </row>
        <row r="136">
          <cell r="J136" t="str">
            <v>100084015</v>
          </cell>
        </row>
        <row r="137">
          <cell r="J137" t="str">
            <v>100084015</v>
          </cell>
        </row>
        <row r="138">
          <cell r="J138" t="str">
            <v>100085007</v>
          </cell>
        </row>
        <row r="139">
          <cell r="J139" t="str">
            <v>100085008</v>
          </cell>
        </row>
        <row r="140">
          <cell r="J140" t="str">
            <v>100083388</v>
          </cell>
        </row>
        <row r="141">
          <cell r="J141" t="str">
            <v>100084015</v>
          </cell>
        </row>
        <row r="142">
          <cell r="J142" t="str">
            <v>100084015</v>
          </cell>
        </row>
        <row r="143">
          <cell r="J143" t="str">
            <v>100084015</v>
          </cell>
        </row>
        <row r="144">
          <cell r="J144" t="str">
            <v>100083412</v>
          </cell>
        </row>
        <row r="145">
          <cell r="J145" t="str">
            <v>100085057</v>
          </cell>
        </row>
        <row r="146">
          <cell r="J146" t="str">
            <v>100083949</v>
          </cell>
        </row>
        <row r="147">
          <cell r="J147" t="str">
            <v>100084129</v>
          </cell>
        </row>
        <row r="148">
          <cell r="J148" t="str">
            <v>100085457</v>
          </cell>
        </row>
        <row r="149">
          <cell r="J149" t="str">
            <v>100083811</v>
          </cell>
        </row>
        <row r="150">
          <cell r="J150" t="str">
            <v>100085457</v>
          </cell>
        </row>
        <row r="151">
          <cell r="J151" t="str">
            <v>100085457</v>
          </cell>
        </row>
        <row r="152">
          <cell r="J152" t="str">
            <v>100084015</v>
          </cell>
        </row>
        <row r="153">
          <cell r="J153" t="str">
            <v>100084015</v>
          </cell>
        </row>
        <row r="154">
          <cell r="J154" t="str">
            <v>100081347</v>
          </cell>
        </row>
        <row r="155">
          <cell r="J155" t="str">
            <v>100082907</v>
          </cell>
        </row>
        <row r="156">
          <cell r="J156" t="str">
            <v>100083645</v>
          </cell>
        </row>
        <row r="157">
          <cell r="J157" t="str">
            <v>100084043</v>
          </cell>
        </row>
        <row r="158">
          <cell r="J158" t="str">
            <v>100084042</v>
          </cell>
        </row>
        <row r="159">
          <cell r="J159" t="str">
            <v>100084368</v>
          </cell>
        </row>
        <row r="160">
          <cell r="J160" t="str">
            <v>100083645</v>
          </cell>
        </row>
        <row r="161">
          <cell r="J161" t="str">
            <v>100084043</v>
          </cell>
        </row>
        <row r="162">
          <cell r="J162" t="str">
            <v>100083645</v>
          </cell>
        </row>
        <row r="163">
          <cell r="J163" t="str">
            <v>100084043</v>
          </cell>
        </row>
        <row r="164">
          <cell r="J164" t="str">
            <v>100083645</v>
          </cell>
        </row>
        <row r="165">
          <cell r="J165" t="str">
            <v>100084043</v>
          </cell>
        </row>
        <row r="166">
          <cell r="J166" t="str">
            <v>100082907</v>
          </cell>
        </row>
        <row r="167">
          <cell r="J167" t="str">
            <v>100083645</v>
          </cell>
        </row>
        <row r="168">
          <cell r="J168" t="str">
            <v>100083645</v>
          </cell>
        </row>
        <row r="169">
          <cell r="J169" t="str">
            <v>100081347</v>
          </cell>
        </row>
        <row r="170">
          <cell r="J170" t="str">
            <v>100082907</v>
          </cell>
        </row>
        <row r="171">
          <cell r="J171" t="str">
            <v>100083645</v>
          </cell>
        </row>
        <row r="172">
          <cell r="J172" t="str">
            <v>100084043</v>
          </cell>
        </row>
        <row r="173">
          <cell r="J173" t="str">
            <v>100084042</v>
          </cell>
        </row>
        <row r="174">
          <cell r="J174" t="str">
            <v>100084240</v>
          </cell>
        </row>
        <row r="175">
          <cell r="J175" t="str">
            <v>100084240</v>
          </cell>
        </row>
        <row r="176">
          <cell r="J176" t="str">
            <v>100084240</v>
          </cell>
        </row>
        <row r="177">
          <cell r="J177" t="str">
            <v>100082907</v>
          </cell>
        </row>
        <row r="178">
          <cell r="J178" t="str">
            <v>100083645</v>
          </cell>
        </row>
        <row r="179">
          <cell r="J179" t="str">
            <v>100084043</v>
          </cell>
        </row>
        <row r="180">
          <cell r="J180" t="str">
            <v>100085412</v>
          </cell>
        </row>
        <row r="181">
          <cell r="J181" t="str">
            <v>100085412</v>
          </cell>
        </row>
        <row r="182">
          <cell r="J182" t="str">
            <v>100085412</v>
          </cell>
        </row>
        <row r="183">
          <cell r="J183" t="str">
            <v>100085412</v>
          </cell>
        </row>
        <row r="184">
          <cell r="J184" t="str">
            <v>100085412</v>
          </cell>
        </row>
        <row r="185">
          <cell r="J185" t="str">
            <v>100085412</v>
          </cell>
        </row>
        <row r="186">
          <cell r="J186" t="str">
            <v>100085412</v>
          </cell>
        </row>
        <row r="187">
          <cell r="J187" t="str">
            <v>100085415</v>
          </cell>
        </row>
        <row r="188">
          <cell r="J188" t="str">
            <v>100085415</v>
          </cell>
        </row>
        <row r="189">
          <cell r="J189" t="str">
            <v>100085415</v>
          </cell>
        </row>
        <row r="190">
          <cell r="J190" t="str">
            <v>100085415</v>
          </cell>
        </row>
        <row r="191">
          <cell r="J191" t="str">
            <v>100085415</v>
          </cell>
        </row>
        <row r="192">
          <cell r="J192" t="str">
            <v>100085415</v>
          </cell>
        </row>
        <row r="193">
          <cell r="J193" t="str">
            <v>100085415</v>
          </cell>
        </row>
        <row r="194">
          <cell r="J194" t="str">
            <v>100085404</v>
          </cell>
        </row>
        <row r="195">
          <cell r="J195" t="str">
            <v>100085404</v>
          </cell>
        </row>
        <row r="196">
          <cell r="J196" t="str">
            <v>100085404</v>
          </cell>
        </row>
        <row r="197">
          <cell r="J197" t="str">
            <v>100085404</v>
          </cell>
        </row>
        <row r="198">
          <cell r="J198" t="str">
            <v>100085404</v>
          </cell>
        </row>
        <row r="199">
          <cell r="J199" t="str">
            <v>100085404</v>
          </cell>
        </row>
        <row r="200">
          <cell r="J200" t="str">
            <v>100085404</v>
          </cell>
        </row>
        <row r="201">
          <cell r="J201" t="str">
            <v>100085414</v>
          </cell>
        </row>
        <row r="202">
          <cell r="J202" t="str">
            <v>100085414</v>
          </cell>
        </row>
        <row r="203">
          <cell r="J203" t="str">
            <v>100085414</v>
          </cell>
        </row>
        <row r="204">
          <cell r="J204" t="str">
            <v>100085414</v>
          </cell>
        </row>
        <row r="205">
          <cell r="J205" t="str">
            <v>100085414</v>
          </cell>
        </row>
        <row r="206">
          <cell r="J206" t="str">
            <v>100085414</v>
          </cell>
        </row>
        <row r="207">
          <cell r="J207" t="str">
            <v>100085414</v>
          </cell>
        </row>
        <row r="208">
          <cell r="J208" t="str">
            <v>100084752</v>
          </cell>
        </row>
        <row r="209">
          <cell r="J209" t="str">
            <v>100084752</v>
          </cell>
        </row>
        <row r="210">
          <cell r="J210" t="str">
            <v>100083395</v>
          </cell>
        </row>
        <row r="211">
          <cell r="J211" t="str">
            <v>100083833</v>
          </cell>
        </row>
        <row r="212">
          <cell r="J212" t="str">
            <v>100084039</v>
          </cell>
        </row>
        <row r="213">
          <cell r="J213" t="str">
            <v>100084718</v>
          </cell>
        </row>
        <row r="214">
          <cell r="J214" t="str">
            <v>100083389</v>
          </cell>
        </row>
        <row r="215">
          <cell r="J215" t="str">
            <v>100083954</v>
          </cell>
        </row>
        <row r="216">
          <cell r="J216" t="str">
            <v>100083906</v>
          </cell>
        </row>
        <row r="217">
          <cell r="J217" t="str">
            <v>100084989</v>
          </cell>
        </row>
        <row r="218">
          <cell r="J218" t="str">
            <v>100084997</v>
          </cell>
        </row>
        <row r="219">
          <cell r="J219" t="str">
            <v>100084999</v>
          </cell>
        </row>
        <row r="220">
          <cell r="J220" t="str">
            <v>100085000</v>
          </cell>
        </row>
        <row r="221">
          <cell r="J221" t="str">
            <v>100084283</v>
          </cell>
        </row>
        <row r="222">
          <cell r="J222" t="str">
            <v>100084295</v>
          </cell>
        </row>
        <row r="223">
          <cell r="J223" t="str">
            <v>100083470</v>
          </cell>
        </row>
        <row r="224">
          <cell r="J224" t="str">
            <v>100083471</v>
          </cell>
        </row>
        <row r="225">
          <cell r="J225" t="str">
            <v>100084023</v>
          </cell>
        </row>
        <row r="226">
          <cell r="J226" t="str">
            <v>100085009</v>
          </cell>
        </row>
        <row r="227">
          <cell r="J227" t="str">
            <v>100085010</v>
          </cell>
        </row>
        <row r="228">
          <cell r="J228" t="str">
            <v>100085351</v>
          </cell>
        </row>
        <row r="229">
          <cell r="J229" t="str">
            <v>100085351</v>
          </cell>
        </row>
        <row r="230">
          <cell r="J230" t="str">
            <v>100084727</v>
          </cell>
        </row>
        <row r="231">
          <cell r="J231" t="str">
            <v>100083359</v>
          </cell>
        </row>
        <row r="232">
          <cell r="J232" t="str">
            <v>100083360</v>
          </cell>
        </row>
        <row r="233">
          <cell r="J233" t="str">
            <v>100083361</v>
          </cell>
        </row>
        <row r="234">
          <cell r="J234" t="str">
            <v>100083452</v>
          </cell>
        </row>
        <row r="235">
          <cell r="J235" t="str">
            <v>100083453</v>
          </cell>
        </row>
        <row r="236">
          <cell r="J236" t="str">
            <v>100083657</v>
          </cell>
        </row>
        <row r="237">
          <cell r="J237" t="str">
            <v>100083899</v>
          </cell>
        </row>
        <row r="238">
          <cell r="J238" t="str">
            <v>100084265</v>
          </cell>
        </row>
        <row r="239">
          <cell r="J239" t="str">
            <v>100084266</v>
          </cell>
        </row>
        <row r="240">
          <cell r="J240" t="str">
            <v>100085326</v>
          </cell>
        </row>
        <row r="241">
          <cell r="J241" t="str">
            <v>100083356</v>
          </cell>
        </row>
        <row r="242">
          <cell r="J242" t="str">
            <v>100083655</v>
          </cell>
        </row>
        <row r="243">
          <cell r="J243" t="str">
            <v>100084152</v>
          </cell>
        </row>
        <row r="244">
          <cell r="J244" t="str">
            <v>100084338</v>
          </cell>
        </row>
        <row r="245">
          <cell r="J245" t="str">
            <v>100084528</v>
          </cell>
        </row>
        <row r="246">
          <cell r="J246" t="str">
            <v>100084541</v>
          </cell>
        </row>
        <row r="247">
          <cell r="J247" t="str">
            <v>100085389</v>
          </cell>
        </row>
        <row r="248">
          <cell r="J248" t="str">
            <v>100083658</v>
          </cell>
        </row>
        <row r="249">
          <cell r="J249" t="str">
            <v>100083950</v>
          </cell>
        </row>
        <row r="250">
          <cell r="J250" t="str">
            <v>100083274</v>
          </cell>
        </row>
        <row r="251">
          <cell r="J251" t="str">
            <v>100083375</v>
          </cell>
        </row>
        <row r="252">
          <cell r="J252" t="str">
            <v>100083907</v>
          </cell>
        </row>
        <row r="253">
          <cell r="J253" t="str">
            <v>100083875</v>
          </cell>
        </row>
        <row r="254">
          <cell r="J254" t="str">
            <v>100083924</v>
          </cell>
        </row>
        <row r="255">
          <cell r="J255" t="str">
            <v>100084532</v>
          </cell>
        </row>
        <row r="256">
          <cell r="J256" t="str">
            <v>100082819</v>
          </cell>
        </row>
        <row r="257">
          <cell r="J257" t="str">
            <v>100082820</v>
          </cell>
        </row>
        <row r="258">
          <cell r="J258" t="str">
            <v>100082821</v>
          </cell>
        </row>
        <row r="259">
          <cell r="J259" t="str">
            <v>100082822</v>
          </cell>
        </row>
        <row r="260">
          <cell r="J260" t="str">
            <v>100082823</v>
          </cell>
        </row>
        <row r="261">
          <cell r="J261" t="str">
            <v>100083221</v>
          </cell>
        </row>
        <row r="262">
          <cell r="J262" t="str">
            <v>100083392</v>
          </cell>
        </row>
        <row r="263">
          <cell r="J263" t="str">
            <v>100083404</v>
          </cell>
        </row>
        <row r="264">
          <cell r="J264" t="str">
            <v>100083689</v>
          </cell>
        </row>
        <row r="265">
          <cell r="J265" t="str">
            <v>100083690</v>
          </cell>
        </row>
        <row r="266">
          <cell r="J266" t="str">
            <v>100083917</v>
          </cell>
        </row>
        <row r="267">
          <cell r="J267" t="str">
            <v>100083918</v>
          </cell>
        </row>
        <row r="268">
          <cell r="J268" t="str">
            <v>100084038</v>
          </cell>
        </row>
        <row r="269">
          <cell r="J269" t="str">
            <v>100084905</v>
          </cell>
        </row>
        <row r="270">
          <cell r="J270" t="str">
            <v>100084906</v>
          </cell>
        </row>
        <row r="271">
          <cell r="J271" t="str">
            <v>100084316</v>
          </cell>
        </row>
        <row r="272">
          <cell r="J272" t="str">
            <v>100085329</v>
          </cell>
        </row>
        <row r="273">
          <cell r="J273" t="str">
            <v>100085330</v>
          </cell>
        </row>
        <row r="274">
          <cell r="J274" t="str">
            <v>100084697</v>
          </cell>
        </row>
        <row r="275">
          <cell r="J275" t="str">
            <v>100085498</v>
          </cell>
        </row>
        <row r="276">
          <cell r="J276" t="str">
            <v>100083590</v>
          </cell>
        </row>
        <row r="277">
          <cell r="J277" t="str">
            <v>100082500</v>
          </cell>
        </row>
        <row r="278">
          <cell r="J278" t="str">
            <v>100083425</v>
          </cell>
        </row>
        <row r="279">
          <cell r="J279" t="str">
            <v>100084330</v>
          </cell>
        </row>
        <row r="280">
          <cell r="J280" t="str">
            <v>100085458</v>
          </cell>
        </row>
        <row r="281">
          <cell r="J281" t="str">
            <v>100083425</v>
          </cell>
        </row>
        <row r="282">
          <cell r="J282" t="str">
            <v>100084991</v>
          </cell>
        </row>
        <row r="283">
          <cell r="J283" t="str">
            <v>100084752</v>
          </cell>
        </row>
        <row r="284">
          <cell r="J284" t="str">
            <v>100085457</v>
          </cell>
        </row>
        <row r="285">
          <cell r="J285" t="str">
            <v>100082849</v>
          </cell>
        </row>
        <row r="286">
          <cell r="J286" t="str">
            <v>100083971</v>
          </cell>
        </row>
        <row r="287">
          <cell r="J287" t="str">
            <v>100083995</v>
          </cell>
        </row>
        <row r="288">
          <cell r="J288" t="str">
            <v>100084019</v>
          </cell>
        </row>
        <row r="289">
          <cell r="J289" t="str">
            <v>100084019</v>
          </cell>
        </row>
        <row r="290">
          <cell r="J290" t="str">
            <v>100084019</v>
          </cell>
        </row>
        <row r="291">
          <cell r="J291" t="str">
            <v>100084968</v>
          </cell>
        </row>
        <row r="292">
          <cell r="J292" t="str">
            <v>100084331</v>
          </cell>
        </row>
        <row r="293">
          <cell r="J293" t="str">
            <v>100084974</v>
          </cell>
        </row>
        <row r="294">
          <cell r="J294" t="str">
            <v>100084727</v>
          </cell>
        </row>
        <row r="295">
          <cell r="J295" t="str">
            <v>100084752</v>
          </cell>
        </row>
        <row r="296">
          <cell r="J296" t="str">
            <v>100085351</v>
          </cell>
        </row>
        <row r="297">
          <cell r="J297" t="str">
            <v>100085339</v>
          </cell>
        </row>
        <row r="298">
          <cell r="J298" t="str">
            <v>100085458</v>
          </cell>
        </row>
        <row r="299">
          <cell r="J299" t="str">
            <v>100083425</v>
          </cell>
        </row>
        <row r="300">
          <cell r="J300" t="str">
            <v>100084333</v>
          </cell>
        </row>
        <row r="301">
          <cell r="J301" t="str">
            <v>100085458</v>
          </cell>
        </row>
        <row r="302">
          <cell r="J302" t="str">
            <v>100082803</v>
          </cell>
        </row>
        <row r="303">
          <cell r="J303" t="str">
            <v>100083425</v>
          </cell>
        </row>
        <row r="304">
          <cell r="J304" t="str">
            <v>100084332</v>
          </cell>
        </row>
        <row r="305">
          <cell r="J305" t="str">
            <v>100085458</v>
          </cell>
        </row>
        <row r="306">
          <cell r="J306" t="str">
            <v>100083425</v>
          </cell>
        </row>
        <row r="307">
          <cell r="J307" t="str">
            <v>100084988</v>
          </cell>
        </row>
        <row r="308">
          <cell r="J308" t="str">
            <v>100084992</v>
          </cell>
        </row>
        <row r="309">
          <cell r="J309" t="str">
            <v>100084992</v>
          </cell>
        </row>
        <row r="310">
          <cell r="J310" t="str">
            <v>100084752</v>
          </cell>
        </row>
        <row r="311">
          <cell r="J311" t="str">
            <v>100084461</v>
          </cell>
        </row>
        <row r="312">
          <cell r="J312" t="str">
            <v>100085444</v>
          </cell>
        </row>
        <row r="313">
          <cell r="J313" t="str">
            <v>100082540</v>
          </cell>
        </row>
        <row r="314">
          <cell r="J314" t="str">
            <v>100083855</v>
          </cell>
        </row>
        <row r="315">
          <cell r="J315" t="str">
            <v>100083992</v>
          </cell>
        </row>
        <row r="316">
          <cell r="J316" t="str">
            <v>100084967</v>
          </cell>
        </row>
        <row r="317">
          <cell r="J317" t="str">
            <v>100084969</v>
          </cell>
        </row>
        <row r="318">
          <cell r="J318" t="str">
            <v>100084969</v>
          </cell>
        </row>
        <row r="319">
          <cell r="J319" t="str">
            <v>100084334</v>
          </cell>
        </row>
        <row r="320">
          <cell r="J320" t="str">
            <v>100084361</v>
          </cell>
        </row>
        <row r="321">
          <cell r="J321" t="str">
            <v>100084973</v>
          </cell>
        </row>
        <row r="322">
          <cell r="J322" t="str">
            <v>100084975</v>
          </cell>
        </row>
        <row r="323">
          <cell r="J323" t="str">
            <v>100084975</v>
          </cell>
        </row>
        <row r="324">
          <cell r="J324" t="str">
            <v>100084418</v>
          </cell>
        </row>
        <row r="325">
          <cell r="J325" t="str">
            <v>100084419</v>
          </cell>
        </row>
        <row r="326">
          <cell r="J326" t="str">
            <v>100084752</v>
          </cell>
        </row>
        <row r="327">
          <cell r="J327" t="str">
            <v>100085351</v>
          </cell>
        </row>
        <row r="328">
          <cell r="J328" t="str">
            <v>100085351</v>
          </cell>
        </row>
        <row r="329">
          <cell r="J329" t="str">
            <v>100085362</v>
          </cell>
        </row>
        <row r="330">
          <cell r="J330" t="str">
            <v>100085388</v>
          </cell>
        </row>
        <row r="331">
          <cell r="J331" t="str">
            <v>100085458</v>
          </cell>
        </row>
        <row r="332">
          <cell r="J332" t="str">
            <v>100082804</v>
          </cell>
        </row>
        <row r="333">
          <cell r="J333" t="str">
            <v>100083371</v>
          </cell>
        </row>
        <row r="334">
          <cell r="J334" t="str">
            <v>100082774</v>
          </cell>
        </row>
        <row r="335">
          <cell r="J335" t="str">
            <v>100083476</v>
          </cell>
        </row>
        <row r="336">
          <cell r="J336" t="str">
            <v>100083520</v>
          </cell>
        </row>
        <row r="337">
          <cell r="J337" t="str">
            <v>100083691</v>
          </cell>
        </row>
        <row r="338">
          <cell r="J338" t="str">
            <v>100083852</v>
          </cell>
        </row>
        <row r="339">
          <cell r="J339" t="str">
            <v>100084022</v>
          </cell>
        </row>
        <row r="340">
          <cell r="J340" t="str">
            <v>100084254</v>
          </cell>
        </row>
        <row r="341">
          <cell r="J341" t="str">
            <v>100084255</v>
          </cell>
        </row>
        <row r="342">
          <cell r="J342" t="str">
            <v>100082813</v>
          </cell>
        </row>
        <row r="343">
          <cell r="J343" t="str">
            <v>100082960</v>
          </cell>
        </row>
        <row r="344">
          <cell r="J344" t="str">
            <v>100083207</v>
          </cell>
        </row>
        <row r="345">
          <cell r="J345" t="str">
            <v>100083368</v>
          </cell>
        </row>
        <row r="346">
          <cell r="J346" t="str">
            <v>100083370</v>
          </cell>
        </row>
        <row r="347">
          <cell r="J347" t="str">
            <v>100083376</v>
          </cell>
        </row>
        <row r="348">
          <cell r="J348" t="str">
            <v>100083377</v>
          </cell>
        </row>
        <row r="349">
          <cell r="J349" t="str">
            <v>100083378</v>
          </cell>
        </row>
        <row r="350">
          <cell r="J350" t="str">
            <v>100083379</v>
          </cell>
        </row>
        <row r="351">
          <cell r="J351" t="str">
            <v>100083380</v>
          </cell>
        </row>
        <row r="352">
          <cell r="J352" t="str">
            <v>100083387</v>
          </cell>
        </row>
        <row r="353">
          <cell r="J353" t="str">
            <v>100083517</v>
          </cell>
        </row>
        <row r="354">
          <cell r="J354" t="str">
            <v>100083677</v>
          </cell>
        </row>
        <row r="355">
          <cell r="J355" t="str">
            <v>100083518</v>
          </cell>
        </row>
        <row r="356">
          <cell r="J356" t="str">
            <v>100084034</v>
          </cell>
        </row>
        <row r="357">
          <cell r="J357" t="str">
            <v>100084035</v>
          </cell>
        </row>
        <row r="358">
          <cell r="J358" t="str">
            <v>100083874</v>
          </cell>
        </row>
        <row r="359">
          <cell r="J359" t="str">
            <v>100083876</v>
          </cell>
        </row>
        <row r="360">
          <cell r="J360" t="str">
            <v>100084122</v>
          </cell>
        </row>
        <row r="361">
          <cell r="J361" t="str">
            <v>100084692</v>
          </cell>
        </row>
        <row r="362">
          <cell r="J362" t="str">
            <v>100084267</v>
          </cell>
        </row>
        <row r="363">
          <cell r="J363" t="str">
            <v>100084242</v>
          </cell>
        </row>
        <row r="364">
          <cell r="J364" t="str">
            <v>100084531</v>
          </cell>
        </row>
        <row r="365">
          <cell r="J365" t="str">
            <v>100084246</v>
          </cell>
        </row>
        <row r="366">
          <cell r="J366" t="str">
            <v>100085351</v>
          </cell>
        </row>
        <row r="367">
          <cell r="J367" t="str">
            <v>100085336</v>
          </cell>
        </row>
        <row r="368">
          <cell r="J368" t="str">
            <v>100085337</v>
          </cell>
        </row>
        <row r="369">
          <cell r="J369" t="str">
            <v>100085496</v>
          </cell>
        </row>
        <row r="370">
          <cell r="J370" t="str">
            <v>100082857</v>
          </cell>
        </row>
        <row r="371">
          <cell r="J371" t="str">
            <v>100084372</v>
          </cell>
        </row>
        <row r="372">
          <cell r="J372" t="str">
            <v>100082787</v>
          </cell>
        </row>
        <row r="373">
          <cell r="J373" t="str">
            <v>100082788</v>
          </cell>
        </row>
        <row r="374">
          <cell r="J374" t="str">
            <v>100082789</v>
          </cell>
        </row>
        <row r="375">
          <cell r="J375" t="str">
            <v>100082790</v>
          </cell>
        </row>
        <row r="376">
          <cell r="J376" t="str">
            <v>100082791</v>
          </cell>
        </row>
        <row r="377">
          <cell r="J377" t="str">
            <v>100082792</v>
          </cell>
        </row>
        <row r="378">
          <cell r="J378" t="str">
            <v>100082793</v>
          </cell>
        </row>
        <row r="379">
          <cell r="J379" t="str">
            <v>100082795</v>
          </cell>
        </row>
        <row r="380">
          <cell r="J380" t="str">
            <v>100083341</v>
          </cell>
        </row>
        <row r="381">
          <cell r="J381" t="str">
            <v>100083200</v>
          </cell>
        </row>
        <row r="382">
          <cell r="J382" t="str">
            <v>100083834</v>
          </cell>
        </row>
        <row r="383">
          <cell r="J383" t="str">
            <v>100084148</v>
          </cell>
        </row>
        <row r="384">
          <cell r="J384" t="str">
            <v>100084150</v>
          </cell>
        </row>
        <row r="385">
          <cell r="J385" t="str">
            <v>100084151</v>
          </cell>
        </row>
        <row r="386">
          <cell r="J386" t="str">
            <v>100084153</v>
          </cell>
        </row>
        <row r="387">
          <cell r="J387" t="str">
            <v>100084154</v>
          </cell>
        </row>
        <row r="388">
          <cell r="J388" t="str">
            <v>100084155</v>
          </cell>
        </row>
        <row r="389">
          <cell r="J389" t="str">
            <v>100084156</v>
          </cell>
        </row>
        <row r="390">
          <cell r="J390" t="str">
            <v>100084157</v>
          </cell>
        </row>
        <row r="391">
          <cell r="J391" t="str">
            <v>100084158</v>
          </cell>
        </row>
        <row r="392">
          <cell r="J392" t="str">
            <v>100084159</v>
          </cell>
        </row>
        <row r="393">
          <cell r="J393" t="str">
            <v>100083826</v>
          </cell>
        </row>
        <row r="394">
          <cell r="J394" t="str">
            <v>100084816</v>
          </cell>
        </row>
        <row r="395">
          <cell r="J395" t="str">
            <v>100084623</v>
          </cell>
        </row>
        <row r="396">
          <cell r="J396" t="str">
            <v>100084243</v>
          </cell>
        </row>
        <row r="397">
          <cell r="J397" t="str">
            <v>100085284</v>
          </cell>
        </row>
        <row r="398">
          <cell r="J398" t="str">
            <v>100085276</v>
          </cell>
        </row>
        <row r="399">
          <cell r="J399" t="str">
            <v>100085277</v>
          </cell>
        </row>
        <row r="400">
          <cell r="J400" t="str">
            <v>100085378</v>
          </cell>
        </row>
        <row r="401">
          <cell r="J401" t="str">
            <v>100082542</v>
          </cell>
        </row>
        <row r="402">
          <cell r="J402" t="str">
            <v>100082543</v>
          </cell>
        </row>
        <row r="403">
          <cell r="J403" t="str">
            <v>100082859</v>
          </cell>
        </row>
        <row r="404">
          <cell r="J404" t="str">
            <v>100082860</v>
          </cell>
        </row>
        <row r="405">
          <cell r="J405" t="str">
            <v>100082861</v>
          </cell>
        </row>
        <row r="406">
          <cell r="J406" t="str">
            <v>100082862</v>
          </cell>
        </row>
        <row r="407">
          <cell r="J407" t="str">
            <v>100082863</v>
          </cell>
        </row>
        <row r="408">
          <cell r="J408" t="str">
            <v>100082864</v>
          </cell>
        </row>
        <row r="409">
          <cell r="J409" t="str">
            <v>100082865</v>
          </cell>
        </row>
        <row r="410">
          <cell r="J410" t="str">
            <v>100082961</v>
          </cell>
        </row>
        <row r="411">
          <cell r="J411" t="str">
            <v>100082794</v>
          </cell>
        </row>
        <row r="412">
          <cell r="J412" t="str">
            <v>100082798</v>
          </cell>
        </row>
        <row r="413">
          <cell r="J413" t="str">
            <v>100083203</v>
          </cell>
        </row>
        <row r="414">
          <cell r="J414" t="str">
            <v>100083245</v>
          </cell>
        </row>
        <row r="415">
          <cell r="J415" t="str">
            <v>100083177</v>
          </cell>
        </row>
        <row r="416">
          <cell r="J416" t="str">
            <v>100083178</v>
          </cell>
        </row>
        <row r="417">
          <cell r="J417" t="str">
            <v>100083179</v>
          </cell>
        </row>
        <row r="418">
          <cell r="J418" t="str">
            <v>100083180</v>
          </cell>
        </row>
        <row r="419">
          <cell r="J419" t="str">
            <v>100083182</v>
          </cell>
        </row>
        <row r="420">
          <cell r="J420" t="str">
            <v>100083183</v>
          </cell>
        </row>
        <row r="421">
          <cell r="J421" t="str">
            <v>100083185</v>
          </cell>
        </row>
        <row r="422">
          <cell r="J422" t="str">
            <v>100083188</v>
          </cell>
        </row>
        <row r="423">
          <cell r="J423" t="str">
            <v>100083189</v>
          </cell>
        </row>
        <row r="424">
          <cell r="J424" t="str">
            <v>100083190</v>
          </cell>
        </row>
        <row r="425">
          <cell r="J425" t="str">
            <v>100083191</v>
          </cell>
        </row>
        <row r="426">
          <cell r="J426" t="str">
            <v>100083197</v>
          </cell>
        </row>
        <row r="427">
          <cell r="J427" t="str">
            <v>100083712</v>
          </cell>
        </row>
        <row r="428">
          <cell r="J428" t="str">
            <v>100083810</v>
          </cell>
        </row>
        <row r="429">
          <cell r="J429" t="str">
            <v>100083640</v>
          </cell>
        </row>
        <row r="430">
          <cell r="J430" t="str">
            <v>100083641</v>
          </cell>
        </row>
        <row r="431">
          <cell r="J431" t="str">
            <v>100083642</v>
          </cell>
        </row>
        <row r="432">
          <cell r="J432" t="str">
            <v>100083643</v>
          </cell>
        </row>
        <row r="433">
          <cell r="J433" t="str">
            <v>100083644</v>
          </cell>
        </row>
        <row r="434">
          <cell r="J434" t="str">
            <v>100083524</v>
          </cell>
        </row>
        <row r="435">
          <cell r="J435" t="str">
            <v>100083610</v>
          </cell>
        </row>
        <row r="436">
          <cell r="J436" t="str">
            <v>100083694</v>
          </cell>
        </row>
        <row r="437">
          <cell r="J437" t="str">
            <v>100083625</v>
          </cell>
        </row>
        <row r="438">
          <cell r="J438" t="str">
            <v>100083626</v>
          </cell>
        </row>
        <row r="439">
          <cell r="J439" t="str">
            <v>100083505</v>
          </cell>
        </row>
        <row r="440">
          <cell r="J440" t="str">
            <v>100083871</v>
          </cell>
        </row>
        <row r="441">
          <cell r="J441" t="str">
            <v>100083838</v>
          </cell>
        </row>
        <row r="442">
          <cell r="J442" t="str">
            <v>100083919</v>
          </cell>
        </row>
        <row r="443">
          <cell r="J443" t="str">
            <v>100083947</v>
          </cell>
        </row>
        <row r="444">
          <cell r="J444" t="str">
            <v>100084631</v>
          </cell>
        </row>
        <row r="445">
          <cell r="J445" t="str">
            <v>100085060</v>
          </cell>
        </row>
        <row r="446">
          <cell r="J446" t="str">
            <v>100084612</v>
          </cell>
        </row>
        <row r="447">
          <cell r="J447" t="str">
            <v>100084613</v>
          </cell>
        </row>
        <row r="448">
          <cell r="J448" t="str">
            <v>100084615</v>
          </cell>
        </row>
        <row r="449">
          <cell r="J449" t="str">
            <v>100084616</v>
          </cell>
        </row>
        <row r="450">
          <cell r="J450" t="str">
            <v>100084715</v>
          </cell>
        </row>
        <row r="451">
          <cell r="J451" t="str">
            <v>100084716</v>
          </cell>
        </row>
        <row r="452">
          <cell r="J452" t="str">
            <v>100084423</v>
          </cell>
        </row>
        <row r="453">
          <cell r="J453" t="str">
            <v>100084622</v>
          </cell>
        </row>
        <row r="454">
          <cell r="J454" t="str">
            <v>100085182</v>
          </cell>
        </row>
        <row r="455">
          <cell r="J455" t="str">
            <v>100085351</v>
          </cell>
        </row>
        <row r="456">
          <cell r="J456" t="str">
            <v>100085381</v>
          </cell>
        </row>
        <row r="457">
          <cell r="J457" t="str">
            <v>100085365</v>
          </cell>
        </row>
        <row r="458">
          <cell r="J458" t="str">
            <v>100085370</v>
          </cell>
        </row>
        <row r="459">
          <cell r="J459" t="str">
            <v>100085338</v>
          </cell>
        </row>
        <row r="460">
          <cell r="J460" t="str">
            <v>100082894</v>
          </cell>
        </row>
        <row r="461">
          <cell r="J461" t="str">
            <v>100084257</v>
          </cell>
        </row>
        <row r="462">
          <cell r="J462" t="str">
            <v>100084245</v>
          </cell>
        </row>
        <row r="463">
          <cell r="J463" t="str">
            <v>100084947</v>
          </cell>
        </row>
        <row r="464">
          <cell r="J464" t="str">
            <v>100083385</v>
          </cell>
        </row>
        <row r="465">
          <cell r="J465" t="str">
            <v>100083953</v>
          </cell>
        </row>
        <row r="466">
          <cell r="J466" t="str">
            <v>100083948</v>
          </cell>
        </row>
        <row r="467">
          <cell r="J467" t="str">
            <v>100084994</v>
          </cell>
        </row>
        <row r="468">
          <cell r="J468" t="str">
            <v>100084941</v>
          </cell>
        </row>
        <row r="469">
          <cell r="J469" t="str">
            <v>100084941</v>
          </cell>
        </row>
        <row r="470">
          <cell r="J470" t="str">
            <v>100084950</v>
          </cell>
        </row>
        <row r="471">
          <cell r="J471" t="str">
            <v>100084950</v>
          </cell>
        </row>
        <row r="472">
          <cell r="J472" t="str">
            <v>100083209</v>
          </cell>
        </row>
        <row r="473">
          <cell r="J473" t="str">
            <v>100083214</v>
          </cell>
        </row>
        <row r="474">
          <cell r="J474" t="str">
            <v>100083812</v>
          </cell>
        </row>
        <row r="475">
          <cell r="J475" t="str">
            <v>100083982</v>
          </cell>
        </row>
        <row r="476">
          <cell r="J476" t="str">
            <v>100084019</v>
          </cell>
        </row>
        <row r="477">
          <cell r="J477" t="str">
            <v>100085345</v>
          </cell>
        </row>
        <row r="478">
          <cell r="J478" t="str">
            <v>100085457</v>
          </cell>
        </row>
        <row r="479">
          <cell r="J479" t="str">
            <v>100085460</v>
          </cell>
        </row>
        <row r="480">
          <cell r="J480" t="str">
            <v>100084020</v>
          </cell>
        </row>
        <row r="481">
          <cell r="J481" t="str">
            <v>100083210</v>
          </cell>
        </row>
        <row r="482">
          <cell r="J482" t="str">
            <v>100083212</v>
          </cell>
        </row>
        <row r="483">
          <cell r="J483" t="str">
            <v>100083215</v>
          </cell>
        </row>
        <row r="484">
          <cell r="J484" t="str">
            <v>100083534</v>
          </cell>
        </row>
        <row r="485">
          <cell r="J485" t="str">
            <v>100083816</v>
          </cell>
        </row>
        <row r="486">
          <cell r="J486" t="str">
            <v>100084020</v>
          </cell>
        </row>
        <row r="487">
          <cell r="J487" t="str">
            <v>100084023</v>
          </cell>
        </row>
        <row r="488">
          <cell r="J488" t="str">
            <v>100084023</v>
          </cell>
        </row>
        <row r="489">
          <cell r="J489" t="str">
            <v>100084394</v>
          </cell>
        </row>
        <row r="490">
          <cell r="J490" t="str">
            <v>100084729</v>
          </cell>
        </row>
        <row r="491">
          <cell r="J491" t="str">
            <v>100084729</v>
          </cell>
        </row>
        <row r="492">
          <cell r="J492" t="str">
            <v>100084729</v>
          </cell>
        </row>
        <row r="493">
          <cell r="J493" t="str">
            <v>100084734</v>
          </cell>
        </row>
        <row r="494">
          <cell r="J494" t="str">
            <v>100085365</v>
          </cell>
        </row>
        <row r="495">
          <cell r="J495" t="str">
            <v>100085457</v>
          </cell>
        </row>
        <row r="496">
          <cell r="J496" t="str">
            <v>100085457</v>
          </cell>
        </row>
        <row r="497">
          <cell r="J497" t="str">
            <v>100084046</v>
          </cell>
        </row>
        <row r="498">
          <cell r="J498" t="str">
            <v>100084963</v>
          </cell>
        </row>
        <row r="499">
          <cell r="J499" t="str">
            <v>100084963</v>
          </cell>
        </row>
        <row r="500">
          <cell r="J500" t="str">
            <v>100084964</v>
          </cell>
        </row>
        <row r="501">
          <cell r="J501" t="str">
            <v>100084979</v>
          </cell>
        </row>
        <row r="502">
          <cell r="J502" t="str">
            <v>100084988</v>
          </cell>
        </row>
        <row r="503">
          <cell r="J503" t="str">
            <v>100085034</v>
          </cell>
        </row>
        <row r="504">
          <cell r="J504" t="str">
            <v>100084923</v>
          </cell>
        </row>
        <row r="505">
          <cell r="J505" t="str">
            <v>100084752</v>
          </cell>
        </row>
        <row r="506">
          <cell r="J506" t="str">
            <v>100084752</v>
          </cell>
        </row>
        <row r="507">
          <cell r="J507" t="str">
            <v>100085039</v>
          </cell>
        </row>
        <row r="508">
          <cell r="J508" t="str">
            <v>100085039</v>
          </cell>
        </row>
        <row r="509">
          <cell r="J509" t="str">
            <v>100085040</v>
          </cell>
        </row>
        <row r="510">
          <cell r="J510" t="str">
            <v>100085040</v>
          </cell>
        </row>
        <row r="511">
          <cell r="J511" t="str">
            <v>100085041</v>
          </cell>
        </row>
        <row r="512">
          <cell r="J512" t="str">
            <v>100085041</v>
          </cell>
        </row>
        <row r="513">
          <cell r="J513" t="str">
            <v>100085042</v>
          </cell>
        </row>
        <row r="514">
          <cell r="J514" t="str">
            <v>100085042</v>
          </cell>
        </row>
        <row r="515">
          <cell r="J515" t="str">
            <v>100085043</v>
          </cell>
        </row>
        <row r="516">
          <cell r="J516" t="str">
            <v>100085043</v>
          </cell>
        </row>
        <row r="517">
          <cell r="J517" t="str">
            <v>100085044</v>
          </cell>
        </row>
        <row r="518">
          <cell r="J518" t="str">
            <v>100085044</v>
          </cell>
        </row>
        <row r="519">
          <cell r="J519" t="str">
            <v>100083381</v>
          </cell>
        </row>
        <row r="520">
          <cell r="J520" t="str">
            <v>100083630</v>
          </cell>
        </row>
        <row r="521">
          <cell r="J521" t="str">
            <v>100083631</v>
          </cell>
        </row>
        <row r="522">
          <cell r="J522" t="str">
            <v>100083632</v>
          </cell>
        </row>
        <row r="523">
          <cell r="J523" t="str">
            <v>100083633</v>
          </cell>
        </row>
        <row r="524">
          <cell r="J524" t="str">
            <v>100083634</v>
          </cell>
        </row>
        <row r="525">
          <cell r="J525" t="str">
            <v>100083635</v>
          </cell>
        </row>
        <row r="526">
          <cell r="J526" t="str">
            <v>100083636</v>
          </cell>
        </row>
        <row r="527">
          <cell r="J527" t="str">
            <v>100083637</v>
          </cell>
        </row>
        <row r="528">
          <cell r="J528" t="str">
            <v>100083638</v>
          </cell>
        </row>
        <row r="529">
          <cell r="J529" t="str">
            <v>100083639</v>
          </cell>
        </row>
        <row r="530">
          <cell r="J530" t="str">
            <v>100083849</v>
          </cell>
        </row>
        <row r="531">
          <cell r="J531" t="str">
            <v>100083909</v>
          </cell>
        </row>
        <row r="532">
          <cell r="J532" t="str">
            <v>100083910</v>
          </cell>
        </row>
        <row r="533">
          <cell r="J533" t="str">
            <v>100083911</v>
          </cell>
        </row>
        <row r="534">
          <cell r="J534" t="str">
            <v>100083912</v>
          </cell>
        </row>
        <row r="535">
          <cell r="J535" t="str">
            <v>100083913</v>
          </cell>
        </row>
        <row r="536">
          <cell r="J536" t="str">
            <v>100083914</v>
          </cell>
        </row>
        <row r="537">
          <cell r="J537" t="str">
            <v>100083915</v>
          </cell>
        </row>
        <row r="538">
          <cell r="J538" t="str">
            <v>100083916</v>
          </cell>
        </row>
        <row r="539">
          <cell r="J539" t="str">
            <v>100084160</v>
          </cell>
        </row>
        <row r="540">
          <cell r="J540" t="str">
            <v>100084161</v>
          </cell>
        </row>
        <row r="541">
          <cell r="J541" t="str">
            <v>100084162</v>
          </cell>
        </row>
        <row r="542">
          <cell r="J542" t="str">
            <v>100084163</v>
          </cell>
        </row>
        <row r="543">
          <cell r="J543" t="str">
            <v>100084164</v>
          </cell>
        </row>
        <row r="544">
          <cell r="J544" t="str">
            <v>100084165</v>
          </cell>
        </row>
        <row r="545">
          <cell r="J545" t="str">
            <v>100084166</v>
          </cell>
        </row>
        <row r="546">
          <cell r="J546" t="str">
            <v>100084167</v>
          </cell>
        </row>
        <row r="547">
          <cell r="J547" t="str">
            <v>100083972</v>
          </cell>
        </row>
        <row r="548">
          <cell r="J548" t="str">
            <v>100084168</v>
          </cell>
        </row>
        <row r="549">
          <cell r="J549" t="str">
            <v>100084169</v>
          </cell>
        </row>
        <row r="550">
          <cell r="J550" t="str">
            <v>100084170</v>
          </cell>
        </row>
        <row r="551">
          <cell r="J551" t="str">
            <v>100084171</v>
          </cell>
        </row>
        <row r="552">
          <cell r="J552" t="str">
            <v>100084172</v>
          </cell>
        </row>
        <row r="553">
          <cell r="J553" t="str">
            <v>100084173</v>
          </cell>
        </row>
        <row r="554">
          <cell r="J554" t="str">
            <v>100084174</v>
          </cell>
        </row>
        <row r="555">
          <cell r="J555" t="str">
            <v>100084175</v>
          </cell>
        </row>
        <row r="556">
          <cell r="J556" t="str">
            <v>100084176</v>
          </cell>
        </row>
        <row r="557">
          <cell r="J557" t="str">
            <v>100084177</v>
          </cell>
        </row>
        <row r="558">
          <cell r="J558" t="str">
            <v>100083981</v>
          </cell>
        </row>
        <row r="559">
          <cell r="J559" t="str">
            <v>100083981</v>
          </cell>
        </row>
        <row r="560">
          <cell r="J560" t="str">
            <v>100083982</v>
          </cell>
        </row>
        <row r="561">
          <cell r="J561" t="str">
            <v>100083982</v>
          </cell>
        </row>
        <row r="562">
          <cell r="J562" t="str">
            <v>100083982</v>
          </cell>
        </row>
        <row r="563">
          <cell r="J563" t="str">
            <v>100083982</v>
          </cell>
        </row>
        <row r="564">
          <cell r="J564" t="str">
            <v>100083982</v>
          </cell>
        </row>
        <row r="565">
          <cell r="J565" t="str">
            <v>100083982</v>
          </cell>
        </row>
        <row r="566">
          <cell r="J566" t="str">
            <v>100084178</v>
          </cell>
        </row>
        <row r="567">
          <cell r="J567" t="str">
            <v>100084179</v>
          </cell>
        </row>
        <row r="568">
          <cell r="J568" t="str">
            <v>100084180</v>
          </cell>
        </row>
        <row r="569">
          <cell r="J569" t="str">
            <v>100084181</v>
          </cell>
        </row>
        <row r="570">
          <cell r="J570" t="str">
            <v>100084182</v>
          </cell>
        </row>
        <row r="571">
          <cell r="J571" t="str">
            <v>100084183</v>
          </cell>
        </row>
        <row r="572">
          <cell r="J572" t="str">
            <v>100084184</v>
          </cell>
        </row>
        <row r="573">
          <cell r="J573" t="str">
            <v>100084185</v>
          </cell>
        </row>
        <row r="574">
          <cell r="J574" t="str">
            <v>100084186</v>
          </cell>
        </row>
        <row r="575">
          <cell r="J575" t="str">
            <v>100084187</v>
          </cell>
        </row>
        <row r="576">
          <cell r="J576" t="str">
            <v>100084188</v>
          </cell>
        </row>
        <row r="577">
          <cell r="J577" t="str">
            <v>100084189</v>
          </cell>
        </row>
        <row r="578">
          <cell r="J578" t="str">
            <v>100084190</v>
          </cell>
        </row>
        <row r="579">
          <cell r="J579" t="str">
            <v>100084191</v>
          </cell>
        </row>
        <row r="580">
          <cell r="J580" t="str">
            <v>100084192</v>
          </cell>
        </row>
        <row r="581">
          <cell r="J581" t="str">
            <v>100084193</v>
          </cell>
        </row>
        <row r="582">
          <cell r="J582" t="str">
            <v>100084194</v>
          </cell>
        </row>
        <row r="583">
          <cell r="J583" t="str">
            <v>100084195</v>
          </cell>
        </row>
        <row r="584">
          <cell r="J584" t="str">
            <v>100084196</v>
          </cell>
        </row>
        <row r="585">
          <cell r="J585" t="str">
            <v>100084197</v>
          </cell>
        </row>
        <row r="586">
          <cell r="J586" t="str">
            <v>100084198</v>
          </cell>
        </row>
        <row r="587">
          <cell r="J587" t="str">
            <v>100084199</v>
          </cell>
        </row>
        <row r="588">
          <cell r="J588" t="str">
            <v>100084200</v>
          </cell>
        </row>
        <row r="589">
          <cell r="J589" t="str">
            <v>100084201</v>
          </cell>
        </row>
        <row r="590">
          <cell r="J590" t="str">
            <v>100084202</v>
          </cell>
        </row>
        <row r="591">
          <cell r="J591" t="str">
            <v>100084203</v>
          </cell>
        </row>
        <row r="592">
          <cell r="J592" t="str">
            <v>100084204</v>
          </cell>
        </row>
        <row r="593">
          <cell r="J593" t="str">
            <v>100084205</v>
          </cell>
        </row>
        <row r="594">
          <cell r="J594" t="str">
            <v>100084206</v>
          </cell>
        </row>
        <row r="595">
          <cell r="J595" t="str">
            <v>100084207</v>
          </cell>
        </row>
        <row r="596">
          <cell r="J596" t="str">
            <v>100084208</v>
          </cell>
        </row>
        <row r="597">
          <cell r="J597" t="str">
            <v>100083992</v>
          </cell>
        </row>
        <row r="598">
          <cell r="J598" t="str">
            <v>100083992</v>
          </cell>
        </row>
        <row r="599">
          <cell r="J599" t="str">
            <v>100083992</v>
          </cell>
        </row>
        <row r="600">
          <cell r="J600" t="str">
            <v>100083992</v>
          </cell>
        </row>
        <row r="601">
          <cell r="J601" t="str">
            <v>100083995</v>
          </cell>
        </row>
        <row r="602">
          <cell r="J602" t="str">
            <v>100083995</v>
          </cell>
        </row>
        <row r="603">
          <cell r="J603" t="str">
            <v>100083995</v>
          </cell>
        </row>
        <row r="604">
          <cell r="J604" t="str">
            <v>100083995</v>
          </cell>
        </row>
        <row r="605">
          <cell r="J605" t="str">
            <v>100083995</v>
          </cell>
        </row>
        <row r="606">
          <cell r="J606" t="str">
            <v>100083995</v>
          </cell>
        </row>
        <row r="607">
          <cell r="J607" t="str">
            <v>100083995</v>
          </cell>
        </row>
        <row r="608">
          <cell r="J608" t="str">
            <v>100083995</v>
          </cell>
        </row>
        <row r="609">
          <cell r="J609" t="str">
            <v>100083995</v>
          </cell>
        </row>
        <row r="610">
          <cell r="J610" t="str">
            <v>100083995</v>
          </cell>
        </row>
        <row r="611">
          <cell r="J611" t="str">
            <v>100083995</v>
          </cell>
        </row>
        <row r="612">
          <cell r="J612" t="str">
            <v>100083995</v>
          </cell>
        </row>
        <row r="613">
          <cell r="J613" t="str">
            <v>100083877</v>
          </cell>
        </row>
        <row r="614">
          <cell r="J614" t="str">
            <v>100083878</v>
          </cell>
        </row>
        <row r="615">
          <cell r="J615" t="str">
            <v>100083879</v>
          </cell>
        </row>
        <row r="616">
          <cell r="J616" t="str">
            <v>100083880</v>
          </cell>
        </row>
        <row r="617">
          <cell r="J617" t="str">
            <v>100083881</v>
          </cell>
        </row>
        <row r="618">
          <cell r="J618" t="str">
            <v>100083882</v>
          </cell>
        </row>
        <row r="619">
          <cell r="J619" t="str">
            <v>100083883</v>
          </cell>
        </row>
        <row r="620">
          <cell r="J620" t="str">
            <v>100083884</v>
          </cell>
        </row>
        <row r="621">
          <cell r="J621" t="str">
            <v>100083885</v>
          </cell>
        </row>
        <row r="622">
          <cell r="J622" t="str">
            <v>100084002</v>
          </cell>
        </row>
        <row r="623">
          <cell r="J623" t="str">
            <v>100084002</v>
          </cell>
        </row>
        <row r="624">
          <cell r="J624" t="str">
            <v>100084002</v>
          </cell>
        </row>
        <row r="625">
          <cell r="J625" t="str">
            <v>100084002</v>
          </cell>
        </row>
        <row r="626">
          <cell r="J626" t="str">
            <v>100084002</v>
          </cell>
        </row>
        <row r="627">
          <cell r="J627" t="str">
            <v>100084002</v>
          </cell>
        </row>
        <row r="628">
          <cell r="J628" t="str">
            <v>100084007</v>
          </cell>
        </row>
        <row r="629">
          <cell r="J629" t="str">
            <v>100083889</v>
          </cell>
        </row>
        <row r="630">
          <cell r="J630" t="str">
            <v>100083890</v>
          </cell>
        </row>
        <row r="631">
          <cell r="J631" t="str">
            <v>100084017</v>
          </cell>
        </row>
        <row r="632">
          <cell r="J632" t="str">
            <v>100084017</v>
          </cell>
        </row>
        <row r="633">
          <cell r="J633" t="str">
            <v>100084017</v>
          </cell>
        </row>
        <row r="634">
          <cell r="J634" t="str">
            <v>100084017</v>
          </cell>
        </row>
        <row r="635">
          <cell r="J635" t="str">
            <v>100083897</v>
          </cell>
        </row>
        <row r="636">
          <cell r="J636" t="str">
            <v>100084017</v>
          </cell>
        </row>
        <row r="637">
          <cell r="J637" t="str">
            <v>100084017</v>
          </cell>
        </row>
        <row r="638">
          <cell r="J638" t="str">
            <v>100084017</v>
          </cell>
        </row>
        <row r="639">
          <cell r="J639" t="str">
            <v>100084019</v>
          </cell>
        </row>
        <row r="640">
          <cell r="J640" t="str">
            <v>100084019</v>
          </cell>
        </row>
        <row r="641">
          <cell r="J641" t="str">
            <v>100084019</v>
          </cell>
        </row>
        <row r="642">
          <cell r="J642" t="str">
            <v>100084019</v>
          </cell>
        </row>
        <row r="643">
          <cell r="J643" t="str">
            <v>100084019</v>
          </cell>
        </row>
        <row r="644">
          <cell r="J644" t="str">
            <v>100084967</v>
          </cell>
        </row>
        <row r="645">
          <cell r="J645" t="str">
            <v>100084970</v>
          </cell>
        </row>
        <row r="646">
          <cell r="J646" t="str">
            <v>100085046</v>
          </cell>
        </row>
        <row r="647">
          <cell r="J647" t="str">
            <v>100084252</v>
          </cell>
        </row>
        <row r="648">
          <cell r="J648" t="str">
            <v>100084253</v>
          </cell>
        </row>
        <row r="649">
          <cell r="J649" t="str">
            <v>100085067</v>
          </cell>
        </row>
        <row r="650">
          <cell r="J650" t="str">
            <v>100085068</v>
          </cell>
        </row>
        <row r="651">
          <cell r="J651" t="str">
            <v>100085069</v>
          </cell>
        </row>
        <row r="652">
          <cell r="J652" t="str">
            <v>100085070</v>
          </cell>
        </row>
        <row r="653">
          <cell r="J653" t="str">
            <v>100085071</v>
          </cell>
        </row>
        <row r="654">
          <cell r="J654" t="str">
            <v>100085072</v>
          </cell>
        </row>
        <row r="655">
          <cell r="J655" t="str">
            <v>100085073</v>
          </cell>
        </row>
        <row r="656">
          <cell r="J656" t="str">
            <v>100085074</v>
          </cell>
        </row>
        <row r="657">
          <cell r="J657" t="str">
            <v>100084686</v>
          </cell>
        </row>
        <row r="658">
          <cell r="J658" t="str">
            <v>100085077</v>
          </cell>
        </row>
        <row r="659">
          <cell r="J659" t="str">
            <v>100085078</v>
          </cell>
        </row>
        <row r="660">
          <cell r="J660" t="str">
            <v>100085079</v>
          </cell>
        </row>
        <row r="661">
          <cell r="J661" t="str">
            <v>100085080</v>
          </cell>
        </row>
        <row r="662">
          <cell r="J662" t="str">
            <v>100085081</v>
          </cell>
        </row>
        <row r="663">
          <cell r="J663" t="str">
            <v>100085082</v>
          </cell>
        </row>
        <row r="664">
          <cell r="J664" t="str">
            <v>100085083</v>
          </cell>
        </row>
        <row r="665">
          <cell r="J665" t="str">
            <v>100085084</v>
          </cell>
        </row>
        <row r="666">
          <cell r="J666" t="str">
            <v>100085085</v>
          </cell>
        </row>
        <row r="667">
          <cell r="J667" t="str">
            <v>100085086</v>
          </cell>
        </row>
        <row r="668">
          <cell r="J668" t="str">
            <v>100085087</v>
          </cell>
        </row>
        <row r="669">
          <cell r="J669" t="str">
            <v>100085088</v>
          </cell>
        </row>
        <row r="670">
          <cell r="J670" t="str">
            <v>100085089</v>
          </cell>
        </row>
        <row r="671">
          <cell r="J671" t="str">
            <v>100085090</v>
          </cell>
        </row>
        <row r="672">
          <cell r="J672" t="str">
            <v>100085091</v>
          </cell>
        </row>
        <row r="673">
          <cell r="J673" t="str">
            <v>100085092</v>
          </cell>
        </row>
        <row r="674">
          <cell r="J674" t="str">
            <v>100085093</v>
          </cell>
        </row>
        <row r="675">
          <cell r="J675" t="str">
            <v>100085094</v>
          </cell>
        </row>
        <row r="676">
          <cell r="J676" t="str">
            <v>100085095</v>
          </cell>
        </row>
        <row r="677">
          <cell r="J677" t="str">
            <v>100085096</v>
          </cell>
        </row>
        <row r="678">
          <cell r="J678" t="str">
            <v>100085097</v>
          </cell>
        </row>
        <row r="679">
          <cell r="J679" t="str">
            <v>100084304</v>
          </cell>
        </row>
        <row r="680">
          <cell r="J680" t="str">
            <v>100084687</v>
          </cell>
        </row>
        <row r="681">
          <cell r="J681" t="str">
            <v>100084689</v>
          </cell>
        </row>
        <row r="682">
          <cell r="J682" t="str">
            <v>100084690</v>
          </cell>
        </row>
        <row r="683">
          <cell r="J683" t="str">
            <v>100085063</v>
          </cell>
        </row>
        <row r="684">
          <cell r="J684" t="str">
            <v>100085064</v>
          </cell>
        </row>
        <row r="685">
          <cell r="J685" t="str">
            <v>100085065</v>
          </cell>
        </row>
        <row r="686">
          <cell r="J686" t="str">
            <v>100085066</v>
          </cell>
        </row>
        <row r="687">
          <cell r="J687" t="str">
            <v>100085137</v>
          </cell>
        </row>
        <row r="688">
          <cell r="J688" t="str">
            <v>100085138</v>
          </cell>
        </row>
        <row r="689">
          <cell r="J689" t="str">
            <v>100085139</v>
          </cell>
        </row>
        <row r="690">
          <cell r="J690" t="str">
            <v>100085140</v>
          </cell>
        </row>
        <row r="691">
          <cell r="J691" t="str">
            <v>100085141</v>
          </cell>
        </row>
        <row r="692">
          <cell r="J692" t="str">
            <v>100085142</v>
          </cell>
        </row>
        <row r="693">
          <cell r="J693" t="str">
            <v>100085143</v>
          </cell>
        </row>
        <row r="694">
          <cell r="J694" t="str">
            <v>100085144</v>
          </cell>
        </row>
        <row r="695">
          <cell r="J695" t="str">
            <v>100085145</v>
          </cell>
        </row>
        <row r="696">
          <cell r="J696" t="str">
            <v>100085146</v>
          </cell>
        </row>
        <row r="697">
          <cell r="J697" t="str">
            <v>100085147</v>
          </cell>
        </row>
        <row r="698">
          <cell r="J698" t="str">
            <v>100085098</v>
          </cell>
        </row>
        <row r="699">
          <cell r="J699" t="str">
            <v>100085099</v>
          </cell>
        </row>
        <row r="700">
          <cell r="J700" t="str">
            <v>100085100</v>
          </cell>
        </row>
        <row r="701">
          <cell r="J701" t="str">
            <v>100085101</v>
          </cell>
        </row>
        <row r="702">
          <cell r="J702" t="str">
            <v>100085102</v>
          </cell>
        </row>
        <row r="703">
          <cell r="J703" t="str">
            <v>100085103</v>
          </cell>
        </row>
        <row r="704">
          <cell r="J704" t="str">
            <v>100085104</v>
          </cell>
        </row>
        <row r="705">
          <cell r="J705" t="str">
            <v>100085105</v>
          </cell>
        </row>
        <row r="706">
          <cell r="J706" t="str">
            <v>100085106</v>
          </cell>
        </row>
        <row r="707">
          <cell r="J707" t="str">
            <v>100085107</v>
          </cell>
        </row>
        <row r="708">
          <cell r="J708" t="str">
            <v>100085108</v>
          </cell>
        </row>
        <row r="709">
          <cell r="J709" t="str">
            <v>100085109</v>
          </cell>
        </row>
        <row r="710">
          <cell r="J710" t="str">
            <v>100085110</v>
          </cell>
        </row>
        <row r="711">
          <cell r="J711" t="str">
            <v>100085111</v>
          </cell>
        </row>
        <row r="712">
          <cell r="J712" t="str">
            <v>100085112</v>
          </cell>
        </row>
        <row r="713">
          <cell r="J713" t="str">
            <v>100085113</v>
          </cell>
        </row>
        <row r="714">
          <cell r="J714" t="str">
            <v>100085114</v>
          </cell>
        </row>
        <row r="715">
          <cell r="J715" t="str">
            <v>100085115</v>
          </cell>
        </row>
        <row r="716">
          <cell r="J716" t="str">
            <v>100085116</v>
          </cell>
        </row>
        <row r="717">
          <cell r="J717" t="str">
            <v>100085117</v>
          </cell>
        </row>
        <row r="718">
          <cell r="J718" t="str">
            <v>100085118</v>
          </cell>
        </row>
        <row r="719">
          <cell r="J719" t="str">
            <v>100085119</v>
          </cell>
        </row>
        <row r="720">
          <cell r="J720" t="str">
            <v>100085122</v>
          </cell>
        </row>
        <row r="721">
          <cell r="J721" t="str">
            <v>100085123</v>
          </cell>
        </row>
        <row r="722">
          <cell r="J722" t="str">
            <v>100085124</v>
          </cell>
        </row>
        <row r="723">
          <cell r="J723" t="str">
            <v>100085125</v>
          </cell>
        </row>
        <row r="724">
          <cell r="J724" t="str">
            <v>100085126</v>
          </cell>
        </row>
        <row r="725">
          <cell r="J725" t="str">
            <v>100085127</v>
          </cell>
        </row>
        <row r="726">
          <cell r="J726" t="str">
            <v>100085128</v>
          </cell>
        </row>
        <row r="727">
          <cell r="J727" t="str">
            <v>100085129</v>
          </cell>
        </row>
        <row r="728">
          <cell r="J728" t="str">
            <v>100085130</v>
          </cell>
        </row>
        <row r="729">
          <cell r="J729" t="str">
            <v>100085131</v>
          </cell>
        </row>
        <row r="730">
          <cell r="J730" t="str">
            <v>100085132</v>
          </cell>
        </row>
        <row r="731">
          <cell r="J731" t="str">
            <v>100085133</v>
          </cell>
        </row>
        <row r="732">
          <cell r="J732" t="str">
            <v>100085134</v>
          </cell>
        </row>
        <row r="733">
          <cell r="J733" t="str">
            <v>100085135</v>
          </cell>
        </row>
        <row r="734">
          <cell r="J734" t="str">
            <v>100085136</v>
          </cell>
        </row>
        <row r="735">
          <cell r="J735" t="str">
            <v>100084973</v>
          </cell>
        </row>
        <row r="736">
          <cell r="J736" t="str">
            <v>100084976</v>
          </cell>
        </row>
        <row r="737">
          <cell r="J737" t="str">
            <v>100084725</v>
          </cell>
        </row>
        <row r="738">
          <cell r="J738" t="str">
            <v>100084725</v>
          </cell>
        </row>
        <row r="739">
          <cell r="J739" t="str">
            <v>100084725</v>
          </cell>
        </row>
        <row r="740">
          <cell r="J740" t="str">
            <v>100084725</v>
          </cell>
        </row>
        <row r="741">
          <cell r="J741" t="str">
            <v>100084725</v>
          </cell>
        </row>
        <row r="742">
          <cell r="J742" t="str">
            <v>100084725</v>
          </cell>
        </row>
        <row r="743">
          <cell r="J743" t="str">
            <v>100084725</v>
          </cell>
        </row>
        <row r="744">
          <cell r="J744" t="str">
            <v>100084726</v>
          </cell>
        </row>
        <row r="745">
          <cell r="J745" t="str">
            <v>100084726</v>
          </cell>
        </row>
        <row r="746">
          <cell r="J746" t="str">
            <v>100084726</v>
          </cell>
        </row>
        <row r="747">
          <cell r="J747" t="str">
            <v>100084726</v>
          </cell>
        </row>
        <row r="748">
          <cell r="J748" t="str">
            <v>100084727</v>
          </cell>
        </row>
        <row r="749">
          <cell r="J749" t="str">
            <v>100084729</v>
          </cell>
        </row>
        <row r="750">
          <cell r="J750" t="str">
            <v>100084729</v>
          </cell>
        </row>
        <row r="751">
          <cell r="J751" t="str">
            <v>100084729</v>
          </cell>
        </row>
        <row r="752">
          <cell r="J752" t="str">
            <v>100084731</v>
          </cell>
        </row>
        <row r="753">
          <cell r="J753" t="str">
            <v>100084731</v>
          </cell>
        </row>
        <row r="754">
          <cell r="J754" t="str">
            <v>100084734</v>
          </cell>
        </row>
        <row r="755">
          <cell r="J755" t="str">
            <v>100084734</v>
          </cell>
        </row>
        <row r="756">
          <cell r="J756" t="str">
            <v>100084739</v>
          </cell>
        </row>
        <row r="757">
          <cell r="J757" t="str">
            <v>100084741</v>
          </cell>
        </row>
        <row r="758">
          <cell r="J758" t="str">
            <v>100084743</v>
          </cell>
        </row>
        <row r="759">
          <cell r="J759" t="str">
            <v>100084743</v>
          </cell>
        </row>
        <row r="760">
          <cell r="J760" t="str">
            <v>100084752</v>
          </cell>
        </row>
        <row r="761">
          <cell r="J761" t="str">
            <v>100084752</v>
          </cell>
        </row>
        <row r="762">
          <cell r="J762" t="str">
            <v>100084247</v>
          </cell>
        </row>
        <row r="763">
          <cell r="J763" t="str">
            <v>100084248</v>
          </cell>
        </row>
        <row r="764">
          <cell r="J764" t="str">
            <v>100084249</v>
          </cell>
        </row>
        <row r="765">
          <cell r="J765" t="str">
            <v>100085351</v>
          </cell>
        </row>
        <row r="766">
          <cell r="J766" t="str">
            <v>100085356</v>
          </cell>
        </row>
        <row r="767">
          <cell r="J767" t="str">
            <v>100085359</v>
          </cell>
        </row>
        <row r="768">
          <cell r="J768" t="str">
            <v>100085359</v>
          </cell>
        </row>
        <row r="769">
          <cell r="J769" t="str">
            <v>100085362</v>
          </cell>
        </row>
        <row r="770">
          <cell r="J770" t="str">
            <v>100085362</v>
          </cell>
        </row>
        <row r="771">
          <cell r="J771" t="str">
            <v>100085365</v>
          </cell>
        </row>
        <row r="772">
          <cell r="J772" t="str">
            <v>100085365</v>
          </cell>
        </row>
        <row r="773">
          <cell r="J773" t="str">
            <v>100085365</v>
          </cell>
        </row>
        <row r="774">
          <cell r="J774" t="str">
            <v>100085365</v>
          </cell>
        </row>
        <row r="775">
          <cell r="J775" t="str">
            <v>100085368</v>
          </cell>
        </row>
        <row r="776">
          <cell r="J776" t="str">
            <v>100085371</v>
          </cell>
        </row>
        <row r="777">
          <cell r="J777" t="str">
            <v>100085451</v>
          </cell>
        </row>
        <row r="778">
          <cell r="J778" t="str">
            <v>100085452</v>
          </cell>
        </row>
        <row r="779">
          <cell r="J779" t="str">
            <v>100085457</v>
          </cell>
        </row>
        <row r="780">
          <cell r="J780" t="str">
            <v>100084679</v>
          </cell>
        </row>
        <row r="781">
          <cell r="J781" t="str">
            <v>100084680</v>
          </cell>
        </row>
        <row r="782">
          <cell r="J782" t="str">
            <v>100084681</v>
          </cell>
        </row>
        <row r="783">
          <cell r="J783" t="str">
            <v>100084681</v>
          </cell>
        </row>
        <row r="784">
          <cell r="J784" t="str">
            <v>100083400</v>
          </cell>
        </row>
        <row r="785">
          <cell r="J785" t="str">
            <v>100083401</v>
          </cell>
        </row>
        <row r="786">
          <cell r="J786" t="str">
            <v>100083402</v>
          </cell>
        </row>
        <row r="787">
          <cell r="J787" t="str">
            <v>100083403</v>
          </cell>
        </row>
        <row r="788">
          <cell r="J788" t="str">
            <v>100083405</v>
          </cell>
        </row>
        <row r="789">
          <cell r="J789" t="str">
            <v>100083406</v>
          </cell>
        </row>
        <row r="790">
          <cell r="J790" t="str">
            <v>100083407</v>
          </cell>
        </row>
        <row r="791">
          <cell r="J791" t="str">
            <v>100083409</v>
          </cell>
        </row>
        <row r="792">
          <cell r="J792" t="str">
            <v>100084140</v>
          </cell>
        </row>
        <row r="793">
          <cell r="J793" t="str">
            <v>100084141</v>
          </cell>
        </row>
        <row r="794">
          <cell r="J794" t="str">
            <v>100084142</v>
          </cell>
        </row>
        <row r="795">
          <cell r="J795" t="str">
            <v>100084143</v>
          </cell>
        </row>
        <row r="796">
          <cell r="J796" t="str">
            <v>100084145</v>
          </cell>
        </row>
        <row r="797">
          <cell r="J797" t="str">
            <v>100083856</v>
          </cell>
        </row>
        <row r="798">
          <cell r="J798" t="str">
            <v>100083857</v>
          </cell>
        </row>
        <row r="799">
          <cell r="J799" t="str">
            <v>100083858</v>
          </cell>
        </row>
        <row r="800">
          <cell r="J800" t="str">
            <v>100083859</v>
          </cell>
        </row>
        <row r="801">
          <cell r="J801" t="str">
            <v>100083860</v>
          </cell>
        </row>
        <row r="802">
          <cell r="J802" t="str">
            <v>100083861</v>
          </cell>
        </row>
        <row r="803">
          <cell r="J803" t="str">
            <v>100083862</v>
          </cell>
        </row>
        <row r="804">
          <cell r="J804" t="str">
            <v>100083863</v>
          </cell>
        </row>
        <row r="805">
          <cell r="J805" t="str">
            <v>100083864</v>
          </cell>
        </row>
        <row r="806">
          <cell r="J806" t="str">
            <v>100083865</v>
          </cell>
        </row>
        <row r="807">
          <cell r="J807" t="str">
            <v>100083866</v>
          </cell>
        </row>
        <row r="808">
          <cell r="J808" t="str">
            <v>100083867</v>
          </cell>
        </row>
        <row r="809">
          <cell r="J809" t="str">
            <v>100083868</v>
          </cell>
        </row>
        <row r="810">
          <cell r="J810" t="str">
            <v>100083869</v>
          </cell>
        </row>
        <row r="811">
          <cell r="J811" t="str">
            <v>100084135</v>
          </cell>
        </row>
        <row r="812">
          <cell r="J812" t="str">
            <v>100084136</v>
          </cell>
        </row>
        <row r="813">
          <cell r="J813" t="str">
            <v>100084137</v>
          </cell>
        </row>
        <row r="814">
          <cell r="J814" t="str">
            <v>100084138</v>
          </cell>
        </row>
        <row r="815">
          <cell r="J815" t="str">
            <v>100084139</v>
          </cell>
        </row>
        <row r="816">
          <cell r="J816" t="str">
            <v>100084770</v>
          </cell>
        </row>
        <row r="817">
          <cell r="J817" t="str">
            <v>100084706</v>
          </cell>
        </row>
        <row r="818">
          <cell r="J818" t="str">
            <v>100084530</v>
          </cell>
        </row>
        <row r="819">
          <cell r="J819" t="str">
            <v>100084753</v>
          </cell>
        </row>
        <row r="820">
          <cell r="J820" t="str">
            <v>100084754</v>
          </cell>
        </row>
        <row r="821">
          <cell r="J821" t="str">
            <v>100084755</v>
          </cell>
        </row>
        <row r="822">
          <cell r="J822" t="str">
            <v>100084756</v>
          </cell>
        </row>
        <row r="823">
          <cell r="J823" t="str">
            <v>100084757</v>
          </cell>
        </row>
        <row r="824">
          <cell r="J824" t="str">
            <v>100084758</v>
          </cell>
        </row>
        <row r="825">
          <cell r="J825" t="str">
            <v>100084759</v>
          </cell>
        </row>
        <row r="826">
          <cell r="J826" t="str">
            <v>100084761</v>
          </cell>
        </row>
        <row r="827">
          <cell r="J827" t="str">
            <v>100084763</v>
          </cell>
        </row>
        <row r="828">
          <cell r="J828" t="str">
            <v>100084764</v>
          </cell>
        </row>
        <row r="829">
          <cell r="J829" t="str">
            <v>100084765</v>
          </cell>
        </row>
        <row r="830">
          <cell r="J830" t="str">
            <v>100084766</v>
          </cell>
        </row>
        <row r="831">
          <cell r="J831" t="str">
            <v>100084767</v>
          </cell>
        </row>
        <row r="832">
          <cell r="J832" t="str">
            <v>100084768</v>
          </cell>
        </row>
        <row r="833">
          <cell r="J833" t="str">
            <v>100084769</v>
          </cell>
        </row>
        <row r="834">
          <cell r="J834" t="str">
            <v>100081347</v>
          </cell>
        </row>
        <row r="835">
          <cell r="J835" t="str">
            <v>100082907</v>
          </cell>
        </row>
        <row r="836">
          <cell r="J836" t="str">
            <v>100084042</v>
          </cell>
        </row>
        <row r="837">
          <cell r="J837" t="str">
            <v>100084043</v>
          </cell>
        </row>
        <row r="838">
          <cell r="J838" t="str">
            <v>100084368</v>
          </cell>
        </row>
        <row r="839">
          <cell r="J839" t="str">
            <v>100082907</v>
          </cell>
        </row>
        <row r="840">
          <cell r="J840" t="str">
            <v>100084043</v>
          </cell>
        </row>
        <row r="841">
          <cell r="J841" t="str">
            <v>100082907</v>
          </cell>
        </row>
        <row r="842">
          <cell r="J842" t="str">
            <v>100084043</v>
          </cell>
        </row>
        <row r="843">
          <cell r="J843" t="str">
            <v>100084043</v>
          </cell>
        </row>
        <row r="844">
          <cell r="J844" t="str">
            <v>100082907</v>
          </cell>
        </row>
        <row r="845">
          <cell r="J845" t="str">
            <v>100084043</v>
          </cell>
        </row>
        <row r="846">
          <cell r="J846" t="str">
            <v>100081347</v>
          </cell>
        </row>
        <row r="847">
          <cell r="J847" t="str">
            <v>100082907</v>
          </cell>
        </row>
        <row r="848">
          <cell r="J848" t="str">
            <v>100084042</v>
          </cell>
        </row>
        <row r="849">
          <cell r="J849" t="str">
            <v>100084043</v>
          </cell>
        </row>
        <row r="850">
          <cell r="J850" t="str">
            <v>100084240</v>
          </cell>
        </row>
        <row r="851">
          <cell r="J851" t="str">
            <v>100084240</v>
          </cell>
        </row>
        <row r="852">
          <cell r="J852" t="str">
            <v>100082907</v>
          </cell>
        </row>
        <row r="853">
          <cell r="J853" t="str">
            <v>100084043</v>
          </cell>
        </row>
        <row r="854">
          <cell r="J854" t="str">
            <v>100085412</v>
          </cell>
        </row>
        <row r="855">
          <cell r="J855" t="str">
            <v>100085412</v>
          </cell>
        </row>
        <row r="856">
          <cell r="J856" t="str">
            <v>100085404</v>
          </cell>
        </row>
        <row r="857">
          <cell r="J857" t="str">
            <v>100085404</v>
          </cell>
        </row>
        <row r="858">
          <cell r="J858" t="str">
            <v>100085414</v>
          </cell>
        </row>
        <row r="859">
          <cell r="J859" t="str">
            <v>100085414</v>
          </cell>
        </row>
        <row r="860">
          <cell r="J860" t="str">
            <v>100083281</v>
          </cell>
        </row>
        <row r="861">
          <cell r="J861" t="str">
            <v>100083652</v>
          </cell>
        </row>
        <row r="862">
          <cell r="J862" t="str">
            <v>100084624</v>
          </cell>
        </row>
        <row r="863">
          <cell r="J863" t="str">
            <v>100084626</v>
          </cell>
        </row>
        <row r="864">
          <cell r="J864" t="str">
            <v>100084627</v>
          </cell>
        </row>
        <row r="865">
          <cell r="J865" t="str">
            <v>100084625</v>
          </cell>
        </row>
        <row r="866">
          <cell r="J866" t="str">
            <v>100085451</v>
          </cell>
        </row>
        <row r="867">
          <cell r="J867" t="str">
            <v>100085486</v>
          </cell>
        </row>
        <row r="868">
          <cell r="J868" t="str">
            <v>100085487</v>
          </cell>
        </row>
        <row r="869">
          <cell r="J869" t="str">
            <v>100085488</v>
          </cell>
        </row>
        <row r="870">
          <cell r="J870" t="str">
            <v>100085489</v>
          </cell>
        </row>
        <row r="871">
          <cell r="J871" t="str">
            <v>100085490</v>
          </cell>
        </row>
        <row r="872">
          <cell r="J872" t="str">
            <v>100085451</v>
          </cell>
        </row>
        <row r="873">
          <cell r="J873" t="str">
            <v>100085451</v>
          </cell>
        </row>
        <row r="874">
          <cell r="J874" t="str">
            <v>100083965</v>
          </cell>
        </row>
        <row r="875">
          <cell r="J875" t="str">
            <v>100083971</v>
          </cell>
        </row>
        <row r="876">
          <cell r="J876" t="str">
            <v>100083474</v>
          </cell>
        </row>
        <row r="877">
          <cell r="J877" t="str">
            <v>100083475</v>
          </cell>
        </row>
        <row r="878">
          <cell r="J878" t="str">
            <v>100085012</v>
          </cell>
        </row>
        <row r="879">
          <cell r="J879" t="str">
            <v>100085013</v>
          </cell>
        </row>
        <row r="880">
          <cell r="J880" t="str">
            <v>100082971</v>
          </cell>
        </row>
        <row r="881">
          <cell r="J881" t="str">
            <v>100083250</v>
          </cell>
        </row>
        <row r="882">
          <cell r="J882" t="str">
            <v>100083393</v>
          </cell>
        </row>
        <row r="883">
          <cell r="J883" t="str">
            <v>100084655</v>
          </cell>
        </row>
        <row r="884">
          <cell r="J884" t="str">
            <v>100084656</v>
          </cell>
        </row>
        <row r="885">
          <cell r="J885" t="str">
            <v>100084416</v>
          </cell>
        </row>
        <row r="886">
          <cell r="J886" t="str">
            <v>100084417</v>
          </cell>
        </row>
        <row r="887">
          <cell r="J887" t="str">
            <v>100084315</v>
          </cell>
        </row>
        <row r="888">
          <cell r="J888" t="str">
            <v>100085451</v>
          </cell>
        </row>
        <row r="889">
          <cell r="J889" t="str">
            <v>100085451</v>
          </cell>
        </row>
        <row r="890">
          <cell r="J890" t="str">
            <v>100084131</v>
          </cell>
        </row>
        <row r="891">
          <cell r="J891" t="str">
            <v>100085002</v>
          </cell>
        </row>
        <row r="892">
          <cell r="J892" t="str">
            <v>100084503</v>
          </cell>
        </row>
        <row r="893">
          <cell r="J893" t="str">
            <v>100085451</v>
          </cell>
        </row>
        <row r="894">
          <cell r="J894" t="str">
            <v>100083186</v>
          </cell>
        </row>
        <row r="895">
          <cell r="J895" t="str">
            <v>100083971</v>
          </cell>
        </row>
        <row r="896">
          <cell r="J896" t="str">
            <v>100084262</v>
          </cell>
        </row>
        <row r="897">
          <cell r="J897" t="str">
            <v>100084988</v>
          </cell>
        </row>
        <row r="898">
          <cell r="J898" t="str">
            <v>100085382</v>
          </cell>
        </row>
        <row r="899">
          <cell r="J899" t="str">
            <v>100085383</v>
          </cell>
        </row>
        <row r="900">
          <cell r="J900" t="str">
            <v>100085384</v>
          </cell>
        </row>
        <row r="901">
          <cell r="J901" t="str">
            <v>100085385</v>
          </cell>
        </row>
        <row r="902">
          <cell r="J902" t="str">
            <v>100085386</v>
          </cell>
        </row>
        <row r="903">
          <cell r="J903" t="str">
            <v>100085387</v>
          </cell>
        </row>
        <row r="904">
          <cell r="J904" t="str">
            <v>100085390</v>
          </cell>
        </row>
        <row r="905">
          <cell r="J905" t="str">
            <v>100085451</v>
          </cell>
        </row>
        <row r="906">
          <cell r="J906" t="str">
            <v>100085451</v>
          </cell>
        </row>
        <row r="907">
          <cell r="J907" t="str">
            <v>100085451</v>
          </cell>
        </row>
        <row r="908">
          <cell r="J908" t="str">
            <v>100085451</v>
          </cell>
        </row>
        <row r="909">
          <cell r="J909" t="str">
            <v>100085451</v>
          </cell>
        </row>
        <row r="910">
          <cell r="J910" t="str">
            <v>100085451</v>
          </cell>
        </row>
        <row r="911">
          <cell r="J911" t="str">
            <v>100085451</v>
          </cell>
        </row>
        <row r="912">
          <cell r="J912" t="str">
            <v>100085451</v>
          </cell>
        </row>
        <row r="913">
          <cell r="J913" t="str">
            <v>100085451</v>
          </cell>
        </row>
        <row r="914">
          <cell r="J914" t="str">
            <v>100085451</v>
          </cell>
        </row>
        <row r="915">
          <cell r="J915" t="str">
            <v>100085451</v>
          </cell>
        </row>
        <row r="916">
          <cell r="J916" t="str">
            <v>100085451</v>
          </cell>
        </row>
        <row r="917">
          <cell r="J917" t="str">
            <v>100085451</v>
          </cell>
        </row>
        <row r="918">
          <cell r="J918" t="str">
            <v>100085451</v>
          </cell>
        </row>
        <row r="919">
          <cell r="J919" t="str">
            <v>100085451</v>
          </cell>
        </row>
        <row r="920">
          <cell r="J920" t="str">
            <v>100085451</v>
          </cell>
        </row>
        <row r="921">
          <cell r="J921" t="str">
            <v>100085451</v>
          </cell>
        </row>
        <row r="922">
          <cell r="J922" t="str">
            <v>100085451</v>
          </cell>
        </row>
        <row r="923">
          <cell r="J923" t="str">
            <v>100085451</v>
          </cell>
        </row>
        <row r="924">
          <cell r="J924" t="str">
            <v>100085451</v>
          </cell>
        </row>
        <row r="925">
          <cell r="J925" t="str">
            <v>100085451</v>
          </cell>
        </row>
        <row r="926">
          <cell r="J926" t="str">
            <v>100085451</v>
          </cell>
        </row>
        <row r="927">
          <cell r="J927" t="str">
            <v>100085451</v>
          </cell>
        </row>
        <row r="928">
          <cell r="J928" t="str">
            <v>100085451</v>
          </cell>
        </row>
        <row r="929">
          <cell r="J929" t="str">
            <v>100085463</v>
          </cell>
        </row>
        <row r="930">
          <cell r="J930" t="str">
            <v>100085464</v>
          </cell>
        </row>
        <row r="931">
          <cell r="J931" t="str">
            <v>100085465</v>
          </cell>
        </row>
        <row r="932">
          <cell r="J932" t="str">
            <v>100085466</v>
          </cell>
        </row>
        <row r="933">
          <cell r="J933" t="str">
            <v>100085467</v>
          </cell>
        </row>
        <row r="934">
          <cell r="J934" t="str">
            <v>100085468</v>
          </cell>
        </row>
        <row r="935">
          <cell r="J935" t="str">
            <v>100085469</v>
          </cell>
        </row>
        <row r="936">
          <cell r="J936" t="str">
            <v>100085470</v>
          </cell>
        </row>
        <row r="937">
          <cell r="J937" t="str">
            <v>100082539</v>
          </cell>
        </row>
        <row r="938">
          <cell r="J938" t="str">
            <v>100082715</v>
          </cell>
        </row>
        <row r="939">
          <cell r="J939" t="str">
            <v>100082716</v>
          </cell>
        </row>
        <row r="940">
          <cell r="J940" t="str">
            <v>100082717</v>
          </cell>
        </row>
        <row r="941">
          <cell r="J941" t="str">
            <v>100082665</v>
          </cell>
        </row>
        <row r="942">
          <cell r="J942" t="str">
            <v>100082727</v>
          </cell>
        </row>
        <row r="943">
          <cell r="J943" t="str">
            <v>100082897</v>
          </cell>
        </row>
        <row r="944">
          <cell r="J944" t="str">
            <v>100082924</v>
          </cell>
        </row>
        <row r="945">
          <cell r="J945" t="str">
            <v>100082973</v>
          </cell>
        </row>
        <row r="946">
          <cell r="J946" t="str">
            <v>100082846</v>
          </cell>
        </row>
        <row r="947">
          <cell r="J947" t="str">
            <v>100083205</v>
          </cell>
        </row>
        <row r="948">
          <cell r="J948" t="str">
            <v>100083254</v>
          </cell>
        </row>
        <row r="949">
          <cell r="J949" t="str">
            <v>100083255</v>
          </cell>
        </row>
        <row r="950">
          <cell r="J950" t="str">
            <v>100083256</v>
          </cell>
        </row>
        <row r="951">
          <cell r="J951" t="str">
            <v>100083257</v>
          </cell>
        </row>
        <row r="952">
          <cell r="J952" t="str">
            <v>100083258</v>
          </cell>
        </row>
        <row r="953">
          <cell r="J953" t="str">
            <v>100083259</v>
          </cell>
        </row>
        <row r="954">
          <cell r="J954" t="str">
            <v>100083260</v>
          </cell>
        </row>
        <row r="955">
          <cell r="J955" t="str">
            <v>100083261</v>
          </cell>
        </row>
        <row r="956">
          <cell r="J956" t="str">
            <v>100083262</v>
          </cell>
        </row>
        <row r="957">
          <cell r="J957" t="str">
            <v>100083263</v>
          </cell>
        </row>
        <row r="958">
          <cell r="J958" t="str">
            <v>100083331</v>
          </cell>
        </row>
        <row r="959">
          <cell r="J959" t="str">
            <v>100083187</v>
          </cell>
        </row>
        <row r="960">
          <cell r="J960" t="str">
            <v>100083804</v>
          </cell>
        </row>
        <row r="961">
          <cell r="J961" t="str">
            <v>100083776</v>
          </cell>
        </row>
        <row r="962">
          <cell r="J962" t="str">
            <v>100083682</v>
          </cell>
        </row>
        <row r="963">
          <cell r="J963" t="str">
            <v>100083683</v>
          </cell>
        </row>
        <row r="964">
          <cell r="J964" t="str">
            <v>100083684</v>
          </cell>
        </row>
        <row r="965">
          <cell r="J965" t="str">
            <v>100083777</v>
          </cell>
        </row>
        <row r="966">
          <cell r="J966" t="str">
            <v>100083504</v>
          </cell>
        </row>
        <row r="967">
          <cell r="J967" t="str">
            <v>100083981</v>
          </cell>
        </row>
        <row r="968">
          <cell r="J968" t="str">
            <v>100084235</v>
          </cell>
        </row>
        <row r="969">
          <cell r="J969" t="str">
            <v>100084236</v>
          </cell>
        </row>
        <row r="970">
          <cell r="J970" t="str">
            <v>100084967</v>
          </cell>
        </row>
        <row r="971">
          <cell r="J971" t="str">
            <v>100085045</v>
          </cell>
        </row>
        <row r="972">
          <cell r="J972" t="str">
            <v>100084335</v>
          </cell>
        </row>
        <row r="973">
          <cell r="J973" t="str">
            <v>100084345</v>
          </cell>
        </row>
        <row r="974">
          <cell r="J974" t="str">
            <v>100084351</v>
          </cell>
        </row>
        <row r="975">
          <cell r="J975" t="str">
            <v>100084353</v>
          </cell>
        </row>
        <row r="976">
          <cell r="J976" t="str">
            <v>100084359</v>
          </cell>
        </row>
        <row r="977">
          <cell r="J977" t="str">
            <v>100084489</v>
          </cell>
        </row>
        <row r="978">
          <cell r="J978" t="str">
            <v>100084973</v>
          </cell>
        </row>
        <row r="979">
          <cell r="J979" t="str">
            <v>100084907</v>
          </cell>
        </row>
        <row r="980">
          <cell r="J980" t="str">
            <v>100084425</v>
          </cell>
        </row>
        <row r="981">
          <cell r="J981" t="str">
            <v>100084434</v>
          </cell>
        </row>
        <row r="982">
          <cell r="J982" t="str">
            <v>100084271</v>
          </cell>
        </row>
        <row r="983">
          <cell r="J983" t="str">
            <v>100084272</v>
          </cell>
        </row>
        <row r="984">
          <cell r="J984" t="str">
            <v>100084429</v>
          </cell>
        </row>
        <row r="985">
          <cell r="J985" t="str">
            <v>100084430</v>
          </cell>
        </row>
        <row r="986">
          <cell r="J986" t="str">
            <v>100084435</v>
          </cell>
        </row>
        <row r="987">
          <cell r="J987" t="str">
            <v>100084370</v>
          </cell>
        </row>
        <row r="988">
          <cell r="J988" t="str">
            <v>100084529</v>
          </cell>
        </row>
        <row r="989">
          <cell r="J989" t="str">
            <v>100084275</v>
          </cell>
        </row>
        <row r="990">
          <cell r="J990" t="str">
            <v>100084276</v>
          </cell>
        </row>
        <row r="991">
          <cell r="J991" t="str">
            <v>100084277</v>
          </cell>
        </row>
        <row r="992">
          <cell r="J992" t="str">
            <v>100084278</v>
          </cell>
        </row>
        <row r="993">
          <cell r="J993" t="str">
            <v>100084293</v>
          </cell>
        </row>
        <row r="994">
          <cell r="J994" t="str">
            <v>100084294</v>
          </cell>
        </row>
        <row r="995">
          <cell r="J995" t="str">
            <v>100084296</v>
          </cell>
        </row>
        <row r="996">
          <cell r="J996" t="str">
            <v>100084297</v>
          </cell>
        </row>
        <row r="997">
          <cell r="J997" t="str">
            <v>100084298</v>
          </cell>
        </row>
        <row r="998">
          <cell r="J998" t="str">
            <v>100084299</v>
          </cell>
        </row>
        <row r="999">
          <cell r="J999" t="str">
            <v>100084300</v>
          </cell>
        </row>
        <row r="1000">
          <cell r="J1000" t="str">
            <v>100084301</v>
          </cell>
        </row>
        <row r="1001">
          <cell r="J1001" t="str">
            <v>100084302</v>
          </cell>
        </row>
        <row r="1002">
          <cell r="J1002" t="str">
            <v>100084303</v>
          </cell>
        </row>
        <row r="1003">
          <cell r="J1003" t="str">
            <v>100085181</v>
          </cell>
        </row>
        <row r="1004">
          <cell r="J1004" t="str">
            <v>100085165</v>
          </cell>
        </row>
        <row r="1005">
          <cell r="J1005" t="str">
            <v>100085223</v>
          </cell>
        </row>
        <row r="1006">
          <cell r="J1006" t="str">
            <v>100085171</v>
          </cell>
        </row>
        <row r="1007">
          <cell r="J1007" t="str">
            <v>100085247</v>
          </cell>
        </row>
        <row r="1008">
          <cell r="J1008" t="str">
            <v>100085451</v>
          </cell>
        </row>
        <row r="1009">
          <cell r="J1009" t="str">
            <v>100085451</v>
          </cell>
        </row>
        <row r="1010">
          <cell r="J1010" t="str">
            <v>100085451</v>
          </cell>
        </row>
        <row r="1011">
          <cell r="J1011" t="str">
            <v>100085507</v>
          </cell>
        </row>
        <row r="1012">
          <cell r="J1012" t="str">
            <v>100082538</v>
          </cell>
        </row>
        <row r="1013">
          <cell r="J1013" t="str">
            <v>100082664</v>
          </cell>
        </row>
        <row r="1014">
          <cell r="J1014" t="str">
            <v>100082666</v>
          </cell>
        </row>
        <row r="1015">
          <cell r="J1015" t="str">
            <v>100082892</v>
          </cell>
        </row>
        <row r="1016">
          <cell r="J1016" t="str">
            <v>100085062</v>
          </cell>
        </row>
        <row r="1017">
          <cell r="J1017" t="str">
            <v>100085333</v>
          </cell>
        </row>
        <row r="1018">
          <cell r="J1018" t="str">
            <v>100085379</v>
          </cell>
        </row>
        <row r="1019">
          <cell r="J1019" t="str">
            <v>100085451</v>
          </cell>
        </row>
        <row r="1020">
          <cell r="J1020" t="str">
            <v>100085451</v>
          </cell>
        </row>
        <row r="1021">
          <cell r="J1021" t="str">
            <v>100084991</v>
          </cell>
        </row>
        <row r="1022">
          <cell r="J1022" t="str">
            <v>100084991</v>
          </cell>
        </row>
        <row r="1023">
          <cell r="J1023" t="str">
            <v>100083905</v>
          </cell>
        </row>
        <row r="1024">
          <cell r="J1024" t="str">
            <v>100084128</v>
          </cell>
        </row>
        <row r="1025">
          <cell r="J1025" t="str">
            <v>100084968</v>
          </cell>
        </row>
        <row r="1026">
          <cell r="J1026" t="str">
            <v>100084968</v>
          </cell>
        </row>
        <row r="1027">
          <cell r="J1027" t="str">
            <v>100084974</v>
          </cell>
        </row>
        <row r="1028">
          <cell r="J1028" t="str">
            <v>100084974</v>
          </cell>
        </row>
        <row r="1029">
          <cell r="J1029" t="str">
            <v>100084980</v>
          </cell>
        </row>
        <row r="1030">
          <cell r="J1030" t="str">
            <v>100084986</v>
          </cell>
        </row>
        <row r="1031">
          <cell r="J1031" t="str">
            <v>100084996</v>
          </cell>
        </row>
        <row r="1032">
          <cell r="J1032" t="str">
            <v>100085451</v>
          </cell>
        </row>
        <row r="1033">
          <cell r="J1033" t="str">
            <v>100085451</v>
          </cell>
        </row>
        <row r="1034">
          <cell r="J1034" t="str">
            <v>100083226</v>
          </cell>
        </row>
        <row r="1035">
          <cell r="J1035" t="str">
            <v>100085451</v>
          </cell>
        </row>
        <row r="1036">
          <cell r="J1036" t="str">
            <v>100083226</v>
          </cell>
        </row>
        <row r="1037">
          <cell r="J1037" t="str">
            <v>100083226</v>
          </cell>
        </row>
        <row r="1038">
          <cell r="J1038" t="str">
            <v>100081347</v>
          </cell>
        </row>
        <row r="1039">
          <cell r="J1039" t="str">
            <v>100082907</v>
          </cell>
        </row>
        <row r="1040">
          <cell r="J1040" t="str">
            <v>100084042</v>
          </cell>
        </row>
        <row r="1041">
          <cell r="J1041" t="str">
            <v>100084043</v>
          </cell>
        </row>
        <row r="1042">
          <cell r="J1042" t="str">
            <v>100084043</v>
          </cell>
        </row>
        <row r="1043">
          <cell r="J1043" t="str">
            <v>100084042</v>
          </cell>
        </row>
        <row r="1044">
          <cell r="J1044" t="str">
            <v>100084368</v>
          </cell>
        </row>
        <row r="1045">
          <cell r="J1045" t="str">
            <v>100084043</v>
          </cell>
        </row>
        <row r="1046">
          <cell r="J1046" t="str">
            <v>100084043</v>
          </cell>
        </row>
        <row r="1047">
          <cell r="J1047" t="str">
            <v>100084043</v>
          </cell>
        </row>
        <row r="1048">
          <cell r="J1048" t="str">
            <v>100082907</v>
          </cell>
        </row>
        <row r="1049">
          <cell r="J1049" t="str">
            <v>100082907</v>
          </cell>
        </row>
        <row r="1050">
          <cell r="J1050" t="str">
            <v>100084043</v>
          </cell>
        </row>
        <row r="1051">
          <cell r="J1051" t="str">
            <v>100082907</v>
          </cell>
        </row>
        <row r="1052">
          <cell r="J1052" t="str">
            <v>100084043</v>
          </cell>
        </row>
        <row r="1053">
          <cell r="J1053" t="str">
            <v>100081347</v>
          </cell>
        </row>
        <row r="1054">
          <cell r="J1054" t="str">
            <v>100082907</v>
          </cell>
        </row>
        <row r="1055">
          <cell r="J1055" t="str">
            <v>100084043</v>
          </cell>
        </row>
        <row r="1056">
          <cell r="J1056" t="str">
            <v>100084042</v>
          </cell>
        </row>
        <row r="1057">
          <cell r="J1057" t="str">
            <v>100084240</v>
          </cell>
        </row>
        <row r="1058">
          <cell r="J1058" t="str">
            <v>100084240</v>
          </cell>
        </row>
        <row r="1059">
          <cell r="J1059" t="str">
            <v>100082907</v>
          </cell>
        </row>
        <row r="1060">
          <cell r="J1060" t="str">
            <v>100084043</v>
          </cell>
        </row>
        <row r="1061">
          <cell r="J1061" t="str">
            <v>100085412</v>
          </cell>
        </row>
        <row r="1062">
          <cell r="J1062" t="str">
            <v>100085412</v>
          </cell>
        </row>
        <row r="1063">
          <cell r="J1063" t="str">
            <v>100085412</v>
          </cell>
        </row>
        <row r="1064">
          <cell r="J1064" t="str">
            <v>100085412</v>
          </cell>
        </row>
        <row r="1065">
          <cell r="J1065" t="str">
            <v>100085412</v>
          </cell>
        </row>
        <row r="1066">
          <cell r="J1066" t="str">
            <v>100085412</v>
          </cell>
        </row>
        <row r="1067">
          <cell r="J1067" t="str">
            <v>100085412</v>
          </cell>
        </row>
        <row r="1068">
          <cell r="J1068" t="str">
            <v>100085412</v>
          </cell>
        </row>
        <row r="1069">
          <cell r="J1069" t="str">
            <v>100085412</v>
          </cell>
        </row>
        <row r="1070">
          <cell r="J1070" t="str">
            <v>100085412</v>
          </cell>
        </row>
        <row r="1071">
          <cell r="J1071" t="str">
            <v>100085412</v>
          </cell>
        </row>
        <row r="1072">
          <cell r="J1072" t="str">
            <v>100085412</v>
          </cell>
        </row>
        <row r="1073">
          <cell r="J1073" t="str">
            <v>100085412</v>
          </cell>
        </row>
        <row r="1074">
          <cell r="J1074" t="str">
            <v>100085412</v>
          </cell>
        </row>
        <row r="1075">
          <cell r="J1075" t="str">
            <v>100085412</v>
          </cell>
        </row>
        <row r="1076">
          <cell r="J1076" t="str">
            <v>100085412</v>
          </cell>
        </row>
        <row r="1077">
          <cell r="J1077" t="str">
            <v>100085412</v>
          </cell>
        </row>
        <row r="1078">
          <cell r="J1078" t="str">
            <v>100085412</v>
          </cell>
        </row>
        <row r="1079">
          <cell r="J1079" t="str">
            <v>100085412</v>
          </cell>
        </row>
        <row r="1080">
          <cell r="J1080" t="str">
            <v>100085412</v>
          </cell>
        </row>
        <row r="1081">
          <cell r="J1081" t="str">
            <v>100085412</v>
          </cell>
        </row>
        <row r="1082">
          <cell r="J1082" t="str">
            <v>100085412</v>
          </cell>
        </row>
        <row r="1083">
          <cell r="J1083" t="str">
            <v>100085412</v>
          </cell>
        </row>
        <row r="1084">
          <cell r="J1084" t="str">
            <v>100085412</v>
          </cell>
        </row>
        <row r="1085">
          <cell r="J1085" t="str">
            <v>100085412</v>
          </cell>
        </row>
        <row r="1086">
          <cell r="J1086" t="str">
            <v>100085412</v>
          </cell>
        </row>
        <row r="1087">
          <cell r="J1087" t="str">
            <v>100085412</v>
          </cell>
        </row>
        <row r="1088">
          <cell r="J1088" t="str">
            <v>100085412</v>
          </cell>
        </row>
        <row r="1089">
          <cell r="J1089" t="str">
            <v>100085412</v>
          </cell>
        </row>
        <row r="1090">
          <cell r="J1090" t="str">
            <v>100085412</v>
          </cell>
        </row>
        <row r="1091">
          <cell r="J1091" t="str">
            <v>100085412</v>
          </cell>
        </row>
        <row r="1092">
          <cell r="J1092" t="str">
            <v>100085412</v>
          </cell>
        </row>
        <row r="1093">
          <cell r="J1093" t="str">
            <v>100085412</v>
          </cell>
        </row>
        <row r="1094">
          <cell r="J1094" t="str">
            <v>100085412</v>
          </cell>
        </row>
        <row r="1095">
          <cell r="J1095" t="str">
            <v>100085412</v>
          </cell>
        </row>
        <row r="1096">
          <cell r="J1096" t="str">
            <v>100085404</v>
          </cell>
        </row>
        <row r="1097">
          <cell r="J1097" t="str">
            <v>100085404</v>
          </cell>
        </row>
        <row r="1098">
          <cell r="J1098" t="str">
            <v>100085404</v>
          </cell>
        </row>
        <row r="1099">
          <cell r="J1099" t="str">
            <v>100085404</v>
          </cell>
        </row>
        <row r="1100">
          <cell r="J1100" t="str">
            <v>100085404</v>
          </cell>
        </row>
        <row r="1101">
          <cell r="J1101" t="str">
            <v>100085404</v>
          </cell>
        </row>
        <row r="1102">
          <cell r="J1102" t="str">
            <v>100085404</v>
          </cell>
        </row>
        <row r="1103">
          <cell r="J1103" t="str">
            <v>100085404</v>
          </cell>
        </row>
        <row r="1104">
          <cell r="J1104" t="str">
            <v>100085404</v>
          </cell>
        </row>
        <row r="1105">
          <cell r="J1105" t="str">
            <v>100085404</v>
          </cell>
        </row>
        <row r="1106">
          <cell r="J1106" t="str">
            <v>100085404</v>
          </cell>
        </row>
        <row r="1107">
          <cell r="J1107" t="str">
            <v>100085404</v>
          </cell>
        </row>
        <row r="1108">
          <cell r="J1108" t="str">
            <v>100085404</v>
          </cell>
        </row>
        <row r="1109">
          <cell r="J1109" t="str">
            <v>100085404</v>
          </cell>
        </row>
        <row r="1110">
          <cell r="J1110" t="str">
            <v>100085404</v>
          </cell>
        </row>
        <row r="1111">
          <cell r="J1111" t="str">
            <v>100085404</v>
          </cell>
        </row>
        <row r="1112">
          <cell r="J1112" t="str">
            <v>100085404</v>
          </cell>
        </row>
        <row r="1113">
          <cell r="J1113" t="str">
            <v>100085404</v>
          </cell>
        </row>
        <row r="1114">
          <cell r="J1114" t="str">
            <v>100085404</v>
          </cell>
        </row>
        <row r="1115">
          <cell r="J1115" t="str">
            <v>100085404</v>
          </cell>
        </row>
        <row r="1116">
          <cell r="J1116" t="str">
            <v>100085404</v>
          </cell>
        </row>
        <row r="1117">
          <cell r="J1117" t="str">
            <v>100085404</v>
          </cell>
        </row>
        <row r="1118">
          <cell r="J1118" t="str">
            <v>100085404</v>
          </cell>
        </row>
        <row r="1119">
          <cell r="J1119" t="str">
            <v>100085404</v>
          </cell>
        </row>
        <row r="1120">
          <cell r="J1120" t="str">
            <v>100085404</v>
          </cell>
        </row>
        <row r="1121">
          <cell r="J1121" t="str">
            <v>100085404</v>
          </cell>
        </row>
        <row r="1122">
          <cell r="J1122" t="str">
            <v>100085404</v>
          </cell>
        </row>
        <row r="1123">
          <cell r="J1123" t="str">
            <v>100085404</v>
          </cell>
        </row>
        <row r="1124">
          <cell r="J1124" t="str">
            <v>100085404</v>
          </cell>
        </row>
        <row r="1125">
          <cell r="J1125" t="str">
            <v>100085404</v>
          </cell>
        </row>
        <row r="1126">
          <cell r="J1126" t="str">
            <v>100085404</v>
          </cell>
        </row>
        <row r="1127">
          <cell r="J1127" t="str">
            <v>100085404</v>
          </cell>
        </row>
        <row r="1128">
          <cell r="J1128" t="str">
            <v>100085404</v>
          </cell>
        </row>
        <row r="1129">
          <cell r="J1129" t="str">
            <v>100085404</v>
          </cell>
        </row>
        <row r="1130">
          <cell r="J1130" t="str">
            <v>100085404</v>
          </cell>
        </row>
        <row r="1131">
          <cell r="J1131" t="str">
            <v>100085404</v>
          </cell>
        </row>
        <row r="1132">
          <cell r="J1132" t="str">
            <v>100085404</v>
          </cell>
        </row>
        <row r="1133">
          <cell r="J1133" t="str">
            <v>100085404</v>
          </cell>
        </row>
        <row r="1134">
          <cell r="J1134" t="str">
            <v>100085404</v>
          </cell>
        </row>
        <row r="1135">
          <cell r="J1135" t="str">
            <v>100085404</v>
          </cell>
        </row>
        <row r="1136">
          <cell r="J1136" t="str">
            <v>100085404</v>
          </cell>
        </row>
        <row r="1137">
          <cell r="J1137" t="str">
            <v>100085404</v>
          </cell>
        </row>
        <row r="1138">
          <cell r="J1138" t="str">
            <v>100085404</v>
          </cell>
        </row>
        <row r="1139">
          <cell r="J1139" t="str">
            <v>100085404</v>
          </cell>
        </row>
        <row r="1140">
          <cell r="J1140" t="str">
            <v>100085404</v>
          </cell>
        </row>
        <row r="1141">
          <cell r="J1141" t="str">
            <v>100085404</v>
          </cell>
        </row>
        <row r="1142">
          <cell r="J1142" t="str">
            <v>100085404</v>
          </cell>
        </row>
        <row r="1143">
          <cell r="J1143" t="str">
            <v>100085404</v>
          </cell>
        </row>
        <row r="1144">
          <cell r="J1144" t="str">
            <v>100085404</v>
          </cell>
        </row>
        <row r="1145">
          <cell r="J1145" t="str">
            <v>100085404</v>
          </cell>
        </row>
        <row r="1146">
          <cell r="J1146" t="str">
            <v>100085404</v>
          </cell>
        </row>
        <row r="1147">
          <cell r="J1147" t="str">
            <v>100085404</v>
          </cell>
        </row>
        <row r="1148">
          <cell r="J1148" t="str">
            <v>100085404</v>
          </cell>
        </row>
        <row r="1149">
          <cell r="J1149" t="str">
            <v>100085404</v>
          </cell>
        </row>
        <row r="1150">
          <cell r="J1150" t="str">
            <v>100085412</v>
          </cell>
        </row>
        <row r="1151">
          <cell r="J1151" t="str">
            <v>100085412</v>
          </cell>
        </row>
        <row r="1152">
          <cell r="J1152" t="str">
            <v>100085412</v>
          </cell>
        </row>
        <row r="1153">
          <cell r="J1153" t="str">
            <v>100085412</v>
          </cell>
        </row>
        <row r="1154">
          <cell r="J1154" t="str">
            <v>100085412</v>
          </cell>
        </row>
        <row r="1155">
          <cell r="J1155" t="str">
            <v>100085412</v>
          </cell>
        </row>
        <row r="1156">
          <cell r="J1156" t="str">
            <v>100085412</v>
          </cell>
        </row>
        <row r="1157">
          <cell r="J1157" t="str">
            <v>100085412</v>
          </cell>
        </row>
        <row r="1158">
          <cell r="J1158" t="str">
            <v>100085412</v>
          </cell>
        </row>
        <row r="1159">
          <cell r="J1159" t="str">
            <v>100085412</v>
          </cell>
        </row>
        <row r="1160">
          <cell r="J1160" t="str">
            <v>100085412</v>
          </cell>
        </row>
        <row r="1161">
          <cell r="J1161" t="str">
            <v>100085412</v>
          </cell>
        </row>
        <row r="1162">
          <cell r="J1162" t="str">
            <v>100085412</v>
          </cell>
        </row>
        <row r="1163">
          <cell r="J1163" t="str">
            <v>100085412</v>
          </cell>
        </row>
        <row r="1164">
          <cell r="J1164" t="str">
            <v>100085412</v>
          </cell>
        </row>
        <row r="1165">
          <cell r="J1165" t="str">
            <v>100085412</v>
          </cell>
        </row>
        <row r="1166">
          <cell r="J1166" t="str">
            <v>100085412</v>
          </cell>
        </row>
        <row r="1167">
          <cell r="J1167" t="str">
            <v>100085412</v>
          </cell>
        </row>
        <row r="1168">
          <cell r="J1168" t="str">
            <v>100085412</v>
          </cell>
        </row>
        <row r="1169">
          <cell r="J1169" t="str">
            <v>100085414</v>
          </cell>
        </row>
        <row r="1170">
          <cell r="J1170" t="str">
            <v>100085414</v>
          </cell>
        </row>
        <row r="1171">
          <cell r="J1171" t="str">
            <v>100085414</v>
          </cell>
        </row>
        <row r="1172">
          <cell r="J1172" t="str">
            <v>100085414</v>
          </cell>
        </row>
        <row r="1173">
          <cell r="J1173" t="str">
            <v>100085414</v>
          </cell>
        </row>
        <row r="1174">
          <cell r="J1174" t="str">
            <v>100085414</v>
          </cell>
        </row>
        <row r="1175">
          <cell r="J1175" t="str">
            <v>100085414</v>
          </cell>
        </row>
        <row r="1176">
          <cell r="J1176" t="str">
            <v>100085414</v>
          </cell>
        </row>
        <row r="1177">
          <cell r="J1177" t="str">
            <v>100085414</v>
          </cell>
        </row>
        <row r="1178">
          <cell r="J1178" t="str">
            <v>100085414</v>
          </cell>
        </row>
        <row r="1179">
          <cell r="J1179" t="str">
            <v>100085414</v>
          </cell>
        </row>
        <row r="1180">
          <cell r="J1180" t="str">
            <v>100085414</v>
          </cell>
        </row>
        <row r="1181">
          <cell r="J1181" t="str">
            <v>100085414</v>
          </cell>
        </row>
        <row r="1182">
          <cell r="J1182" t="str">
            <v>100085414</v>
          </cell>
        </row>
        <row r="1183">
          <cell r="J1183" t="str">
            <v>100085414</v>
          </cell>
        </row>
        <row r="1184">
          <cell r="J1184" t="str">
            <v>100085414</v>
          </cell>
        </row>
        <row r="1185">
          <cell r="J1185" t="str">
            <v>100085414</v>
          </cell>
        </row>
        <row r="1186">
          <cell r="J1186" t="str">
            <v>100085414</v>
          </cell>
        </row>
        <row r="1187">
          <cell r="J1187" t="str">
            <v>100085414</v>
          </cell>
        </row>
        <row r="1188">
          <cell r="J1188" t="str">
            <v>100085414</v>
          </cell>
        </row>
        <row r="1189">
          <cell r="J1189" t="str">
            <v>100085414</v>
          </cell>
        </row>
        <row r="1190">
          <cell r="J1190" t="str">
            <v>100085414</v>
          </cell>
        </row>
        <row r="1191">
          <cell r="J1191" t="str">
            <v>100085414</v>
          </cell>
        </row>
        <row r="1192">
          <cell r="J1192" t="str">
            <v>100085414</v>
          </cell>
        </row>
        <row r="1193">
          <cell r="J1193" t="str">
            <v>100085414</v>
          </cell>
        </row>
        <row r="1194">
          <cell r="J1194" t="str">
            <v>100085414</v>
          </cell>
        </row>
        <row r="1195">
          <cell r="J1195" t="str">
            <v>100085414</v>
          </cell>
        </row>
        <row r="1196">
          <cell r="J1196" t="str">
            <v>100085414</v>
          </cell>
        </row>
        <row r="1197">
          <cell r="J1197" t="str">
            <v>100085414</v>
          </cell>
        </row>
        <row r="1198">
          <cell r="J1198" t="str">
            <v>100085414</v>
          </cell>
        </row>
        <row r="1199">
          <cell r="J1199" t="str">
            <v>100085414</v>
          </cell>
        </row>
        <row r="1200">
          <cell r="J1200" t="str">
            <v>100085414</v>
          </cell>
        </row>
        <row r="1201">
          <cell r="J1201" t="str">
            <v>100085414</v>
          </cell>
        </row>
        <row r="1202">
          <cell r="J1202" t="str">
            <v>100085414</v>
          </cell>
        </row>
        <row r="1203">
          <cell r="J1203" t="str">
            <v>100085414</v>
          </cell>
        </row>
        <row r="1204">
          <cell r="J1204" t="str">
            <v>100085414</v>
          </cell>
        </row>
        <row r="1205">
          <cell r="J1205" t="str">
            <v>100085414</v>
          </cell>
        </row>
        <row r="1206">
          <cell r="J1206" t="str">
            <v>100085414</v>
          </cell>
        </row>
        <row r="1207">
          <cell r="J1207" t="str">
            <v>100085414</v>
          </cell>
        </row>
        <row r="1208">
          <cell r="J1208" t="str">
            <v>100085414</v>
          </cell>
        </row>
        <row r="1209">
          <cell r="J1209" t="str">
            <v>100085414</v>
          </cell>
        </row>
        <row r="1210">
          <cell r="J1210" t="str">
            <v>100085414</v>
          </cell>
        </row>
        <row r="1211">
          <cell r="J1211" t="str">
            <v>100085414</v>
          </cell>
        </row>
        <row r="1212">
          <cell r="J1212" t="str">
            <v>100085414</v>
          </cell>
        </row>
        <row r="1213">
          <cell r="J1213" t="str">
            <v>100085414</v>
          </cell>
        </row>
        <row r="1214">
          <cell r="J1214" t="str">
            <v>100085414</v>
          </cell>
        </row>
        <row r="1215">
          <cell r="J1215" t="str">
            <v>100085414</v>
          </cell>
        </row>
        <row r="1216">
          <cell r="J1216" t="str">
            <v>100085414</v>
          </cell>
        </row>
        <row r="1217">
          <cell r="J1217" t="str">
            <v>100085414</v>
          </cell>
        </row>
        <row r="1218">
          <cell r="J1218" t="str">
            <v>100085414</v>
          </cell>
        </row>
        <row r="1219">
          <cell r="J1219" t="str">
            <v>100085414</v>
          </cell>
        </row>
        <row r="1220">
          <cell r="J1220" t="str">
            <v>100085414</v>
          </cell>
        </row>
        <row r="1221">
          <cell r="J1221" t="str">
            <v>100085414</v>
          </cell>
        </row>
        <row r="1222">
          <cell r="J1222" t="str">
            <v>100085414</v>
          </cell>
        </row>
        <row r="1223">
          <cell r="J1223" t="str">
            <v>100085451</v>
          </cell>
        </row>
        <row r="1224">
          <cell r="J1224" t="str">
            <v>100085362</v>
          </cell>
        </row>
        <row r="1225">
          <cell r="J1225" t="str">
            <v>100085451</v>
          </cell>
        </row>
        <row r="1226">
          <cell r="J1226" t="str">
            <v>100082856</v>
          </cell>
        </row>
        <row r="1227">
          <cell r="J1227" t="str">
            <v>100082968</v>
          </cell>
        </row>
        <row r="1228">
          <cell r="J1228" t="str">
            <v>100082906</v>
          </cell>
        </row>
        <row r="1229">
          <cell r="J1229" t="str">
            <v>100083296</v>
          </cell>
        </row>
        <row r="1230">
          <cell r="J1230" t="str">
            <v>100083809</v>
          </cell>
        </row>
        <row r="1231">
          <cell r="J1231" t="str">
            <v>100085055</v>
          </cell>
        </row>
        <row r="1232">
          <cell r="J1232" t="str">
            <v>100085380</v>
          </cell>
        </row>
        <row r="1233">
          <cell r="J1233" t="str">
            <v>100085362</v>
          </cell>
        </row>
        <row r="1234">
          <cell r="J1234" t="str">
            <v>100085362</v>
          </cell>
        </row>
        <row r="1235">
          <cell r="J1235" t="str">
            <v>100085451</v>
          </cell>
        </row>
        <row r="1236">
          <cell r="J1236" t="str">
            <v>100085451</v>
          </cell>
        </row>
        <row r="1237">
          <cell r="J1237" t="str">
            <v>100085451</v>
          </cell>
        </row>
        <row r="1238">
          <cell r="J1238" t="str">
            <v>100085451</v>
          </cell>
        </row>
        <row r="1239">
          <cell r="J1239" t="str">
            <v>100085451</v>
          </cell>
        </row>
        <row r="1240">
          <cell r="J1240" t="str">
            <v>100085451</v>
          </cell>
        </row>
        <row r="1241">
          <cell r="J1241" t="str">
            <v>100085451</v>
          </cell>
        </row>
        <row r="1242">
          <cell r="J1242" t="str">
            <v>100085451</v>
          </cell>
        </row>
        <row r="1243">
          <cell r="J1243" t="str">
            <v>100085451</v>
          </cell>
        </row>
        <row r="1244">
          <cell r="J1244" t="str">
            <v>100085271</v>
          </cell>
        </row>
        <row r="1245">
          <cell r="J1245" t="str">
            <v>300011900</v>
          </cell>
        </row>
        <row r="1246">
          <cell r="J1246" t="str">
            <v>300011925</v>
          </cell>
        </row>
        <row r="1247">
          <cell r="J1247" t="str">
            <v>100082887</v>
          </cell>
        </row>
        <row r="1248">
          <cell r="J1248" t="str">
            <v>100082888</v>
          </cell>
        </row>
        <row r="1249">
          <cell r="J1249" t="str">
            <v>100082889</v>
          </cell>
        </row>
        <row r="1250">
          <cell r="J1250" t="str">
            <v>100082890</v>
          </cell>
        </row>
        <row r="1251">
          <cell r="J1251" t="str">
            <v>100082899</v>
          </cell>
        </row>
        <row r="1252">
          <cell r="J1252" t="str">
            <v>100084900</v>
          </cell>
        </row>
        <row r="1253">
          <cell r="J1253" t="str">
            <v>100085479</v>
          </cell>
        </row>
        <row r="1254">
          <cell r="J1254" t="str">
            <v>100085480</v>
          </cell>
        </row>
        <row r="1255">
          <cell r="J1255" t="str">
            <v>100084752</v>
          </cell>
        </row>
        <row r="1256">
          <cell r="J1256" t="str">
            <v>100084752</v>
          </cell>
        </row>
        <row r="1257">
          <cell r="J1257" t="str">
            <v>100084993</v>
          </cell>
        </row>
        <row r="1258">
          <cell r="J1258" t="str">
            <v>100084993</v>
          </cell>
        </row>
        <row r="1259">
          <cell r="J1259" t="str">
            <v>100083472</v>
          </cell>
        </row>
        <row r="1260">
          <cell r="J1260" t="str">
            <v>100083473</v>
          </cell>
        </row>
        <row r="1261">
          <cell r="J1261" t="str">
            <v>100083992</v>
          </cell>
        </row>
        <row r="1262">
          <cell r="J1262" t="str">
            <v>100083992</v>
          </cell>
        </row>
        <row r="1263">
          <cell r="J1263" t="str">
            <v>100083992</v>
          </cell>
        </row>
        <row r="1264">
          <cell r="J1264" t="str">
            <v>100083992</v>
          </cell>
        </row>
        <row r="1265">
          <cell r="J1265" t="str">
            <v>100083995</v>
          </cell>
        </row>
        <row r="1266">
          <cell r="J1266" t="str">
            <v>100083995</v>
          </cell>
        </row>
        <row r="1267">
          <cell r="J1267" t="str">
            <v>100084019</v>
          </cell>
        </row>
        <row r="1268">
          <cell r="J1268" t="str">
            <v>100084019</v>
          </cell>
        </row>
        <row r="1269">
          <cell r="J1269" t="str">
            <v>100084019</v>
          </cell>
        </row>
        <row r="1270">
          <cell r="J1270" t="str">
            <v>100084971</v>
          </cell>
        </row>
        <row r="1271">
          <cell r="J1271" t="str">
            <v>100084971</v>
          </cell>
        </row>
        <row r="1272">
          <cell r="J1272" t="str">
            <v>100084977</v>
          </cell>
        </row>
        <row r="1273">
          <cell r="J1273" t="str">
            <v>100084977</v>
          </cell>
        </row>
        <row r="1274">
          <cell r="J1274" t="str">
            <v>100085014</v>
          </cell>
        </row>
        <row r="1275">
          <cell r="J1275" t="str">
            <v>100085015</v>
          </cell>
        </row>
        <row r="1276">
          <cell r="J1276" t="str">
            <v>100083364</v>
          </cell>
        </row>
        <row r="1277">
          <cell r="J1277" t="str">
            <v>100083372</v>
          </cell>
        </row>
        <row r="1278">
          <cell r="J1278" t="str">
            <v>100083373</v>
          </cell>
        </row>
        <row r="1279">
          <cell r="J1279" t="str">
            <v>100082898</v>
          </cell>
        </row>
        <row r="1280">
          <cell r="J1280" t="str">
            <v>100083992</v>
          </cell>
        </row>
        <row r="1281">
          <cell r="J1281" t="str">
            <v>100084019</v>
          </cell>
        </row>
        <row r="1282">
          <cell r="J1282" t="str">
            <v>100084637</v>
          </cell>
        </row>
        <row r="1283">
          <cell r="J1283" t="str">
            <v>100084501</v>
          </cell>
        </row>
        <row r="1284">
          <cell r="J1284" t="str">
            <v>100084731</v>
          </cell>
        </row>
        <row r="1285">
          <cell r="J1285" t="str">
            <v>100084731</v>
          </cell>
        </row>
        <row r="1286">
          <cell r="J1286" t="str">
            <v>100085226</v>
          </cell>
        </row>
        <row r="1287">
          <cell r="J1287" t="str">
            <v>100085212</v>
          </cell>
        </row>
        <row r="1288">
          <cell r="J1288" t="str">
            <v>100085280</v>
          </cell>
        </row>
        <row r="1289">
          <cell r="J1289" t="str">
            <v>100083951</v>
          </cell>
        </row>
        <row r="1290">
          <cell r="J1290" t="str">
            <v>100082969</v>
          </cell>
        </row>
        <row r="1291">
          <cell r="J1291" t="str">
            <v>100082972</v>
          </cell>
        </row>
        <row r="1292">
          <cell r="J1292" t="str">
            <v>100083222</v>
          </cell>
        </row>
        <row r="1293">
          <cell r="J1293" t="str">
            <v>100083398</v>
          </cell>
        </row>
        <row r="1294">
          <cell r="J1294" t="str">
            <v>100083399</v>
          </cell>
        </row>
        <row r="1295">
          <cell r="J1295" t="str">
            <v>100083696</v>
          </cell>
        </row>
        <row r="1296">
          <cell r="J1296" t="str">
            <v>100083697</v>
          </cell>
        </row>
        <row r="1297">
          <cell r="J1297" t="str">
            <v>100083778</v>
          </cell>
        </row>
        <row r="1298">
          <cell r="J1298" t="str">
            <v>100083847</v>
          </cell>
        </row>
        <row r="1299">
          <cell r="J1299" t="str">
            <v>100083872</v>
          </cell>
        </row>
        <row r="1300">
          <cell r="J1300" t="str">
            <v>100084001</v>
          </cell>
        </row>
        <row r="1301">
          <cell r="J1301" t="str">
            <v>100084771</v>
          </cell>
        </row>
        <row r="1302">
          <cell r="J1302" t="str">
            <v>100084772</v>
          </cell>
        </row>
        <row r="1303">
          <cell r="J1303" t="str">
            <v>100084773</v>
          </cell>
        </row>
        <row r="1304">
          <cell r="J1304" t="str">
            <v>100084774</v>
          </cell>
        </row>
        <row r="1305">
          <cell r="J1305" t="str">
            <v>100084775</v>
          </cell>
        </row>
        <row r="1306">
          <cell r="J1306" t="str">
            <v>100084776</v>
          </cell>
        </row>
        <row r="1307">
          <cell r="J1307" t="str">
            <v>100084777</v>
          </cell>
        </row>
        <row r="1308">
          <cell r="J1308" t="str">
            <v>100084778</v>
          </cell>
        </row>
        <row r="1309">
          <cell r="J1309" t="str">
            <v>100084779</v>
          </cell>
        </row>
        <row r="1310">
          <cell r="J1310" t="str">
            <v>100084780</v>
          </cell>
        </row>
        <row r="1311">
          <cell r="J1311" t="str">
            <v>100084781</v>
          </cell>
        </row>
        <row r="1312">
          <cell r="J1312" t="str">
            <v>100084782</v>
          </cell>
        </row>
        <row r="1313">
          <cell r="J1313" t="str">
            <v>100084783</v>
          </cell>
        </row>
        <row r="1314">
          <cell r="J1314" t="str">
            <v>100084784</v>
          </cell>
        </row>
        <row r="1315">
          <cell r="J1315" t="str">
            <v>100084785</v>
          </cell>
        </row>
        <row r="1316">
          <cell r="J1316" t="str">
            <v>100084786</v>
          </cell>
        </row>
        <row r="1317">
          <cell r="J1317" t="str">
            <v>100084787</v>
          </cell>
        </row>
        <row r="1318">
          <cell r="J1318" t="str">
            <v>100084788</v>
          </cell>
        </row>
        <row r="1319">
          <cell r="J1319" t="str">
            <v>100084789</v>
          </cell>
        </row>
        <row r="1320">
          <cell r="J1320" t="str">
            <v>100084790</v>
          </cell>
        </row>
        <row r="1321">
          <cell r="J1321" t="str">
            <v>100084791</v>
          </cell>
        </row>
        <row r="1322">
          <cell r="J1322" t="str">
            <v>100084792</v>
          </cell>
        </row>
        <row r="1323">
          <cell r="J1323" t="str">
            <v>100084793</v>
          </cell>
        </row>
        <row r="1324">
          <cell r="J1324" t="str">
            <v>100084634</v>
          </cell>
        </row>
        <row r="1325">
          <cell r="J1325" t="str">
            <v>100084635</v>
          </cell>
        </row>
        <row r="1326">
          <cell r="J1326" t="str">
            <v>100084618</v>
          </cell>
        </row>
        <row r="1327">
          <cell r="J1327" t="str">
            <v>100084657</v>
          </cell>
        </row>
        <row r="1328">
          <cell r="J1328" t="str">
            <v>100084448</v>
          </cell>
        </row>
        <row r="1329">
          <cell r="J1329" t="str">
            <v>100084312</v>
          </cell>
        </row>
        <row r="1330">
          <cell r="J1330" t="str">
            <v>100085180</v>
          </cell>
        </row>
        <row r="1331">
          <cell r="J1331" t="str">
            <v>100085176</v>
          </cell>
        </row>
        <row r="1332">
          <cell r="J1332" t="str">
            <v>100085481</v>
          </cell>
        </row>
        <row r="1333">
          <cell r="J1333" t="str">
            <v>100084504</v>
          </cell>
        </row>
        <row r="1334">
          <cell r="J1334" t="str">
            <v>100084505</v>
          </cell>
        </row>
        <row r="1335">
          <cell r="J1335" t="str">
            <v>100084506</v>
          </cell>
        </row>
        <row r="1336">
          <cell r="J1336" t="str">
            <v>100084019</v>
          </cell>
        </row>
        <row r="1337">
          <cell r="J1337" t="str">
            <v>100085209</v>
          </cell>
        </row>
        <row r="1338">
          <cell r="J1338" t="str">
            <v>100085209</v>
          </cell>
        </row>
        <row r="1339">
          <cell r="J1339" t="str">
            <v>100083622</v>
          </cell>
        </row>
        <row r="1340">
          <cell r="J1340" t="str">
            <v>100083624</v>
          </cell>
        </row>
        <row r="1341">
          <cell r="J1341" t="str">
            <v>100084256</v>
          </cell>
        </row>
        <row r="1342">
          <cell r="J1342" t="str">
            <v>100082869</v>
          </cell>
        </row>
        <row r="1343">
          <cell r="J1343" t="str">
            <v>100082922</v>
          </cell>
        </row>
        <row r="1344">
          <cell r="J1344" t="str">
            <v>100082881</v>
          </cell>
        </row>
        <row r="1345">
          <cell r="J1345" t="str">
            <v>100082882</v>
          </cell>
        </row>
        <row r="1346">
          <cell r="J1346" t="str">
            <v>100083286</v>
          </cell>
        </row>
        <row r="1347">
          <cell r="J1347" t="str">
            <v>100083346</v>
          </cell>
        </row>
        <row r="1348">
          <cell r="J1348" t="str">
            <v>100083347</v>
          </cell>
        </row>
        <row r="1349">
          <cell r="J1349" t="str">
            <v>100083348</v>
          </cell>
        </row>
        <row r="1350">
          <cell r="J1350" t="str">
            <v>100083349</v>
          </cell>
        </row>
        <row r="1351">
          <cell r="J1351" t="str">
            <v>100083350</v>
          </cell>
        </row>
        <row r="1352">
          <cell r="J1352" t="str">
            <v>100083327</v>
          </cell>
        </row>
        <row r="1353">
          <cell r="J1353" t="str">
            <v>100083109</v>
          </cell>
        </row>
        <row r="1354">
          <cell r="J1354" t="str">
            <v>100083313</v>
          </cell>
        </row>
        <row r="1355">
          <cell r="J1355" t="str">
            <v>100083051</v>
          </cell>
        </row>
        <row r="1356">
          <cell r="J1356" t="str">
            <v>100083723</v>
          </cell>
        </row>
        <row r="1357">
          <cell r="J1357" t="str">
            <v>100083766</v>
          </cell>
        </row>
        <row r="1358">
          <cell r="J1358" t="str">
            <v>100083646</v>
          </cell>
        </row>
        <row r="1359">
          <cell r="J1359" t="str">
            <v>100083903</v>
          </cell>
        </row>
        <row r="1360">
          <cell r="J1360" t="str">
            <v>100083886</v>
          </cell>
        </row>
        <row r="1361">
          <cell r="J1361" t="str">
            <v>100083887</v>
          </cell>
        </row>
        <row r="1362">
          <cell r="J1362" t="str">
            <v>100083888</v>
          </cell>
        </row>
        <row r="1363">
          <cell r="J1363" t="str">
            <v>100083893</v>
          </cell>
        </row>
        <row r="1364">
          <cell r="J1364" t="str">
            <v>100083894</v>
          </cell>
        </row>
        <row r="1365">
          <cell r="J1365" t="str">
            <v>100083896</v>
          </cell>
        </row>
        <row r="1366">
          <cell r="J1366" t="str">
            <v>100083898</v>
          </cell>
        </row>
        <row r="1367">
          <cell r="J1367" t="str">
            <v>100084337</v>
          </cell>
        </row>
        <row r="1368">
          <cell r="J1368" t="str">
            <v>100084542</v>
          </cell>
        </row>
        <row r="1369">
          <cell r="J1369" t="str">
            <v>100084543</v>
          </cell>
        </row>
        <row r="1370">
          <cell r="J1370" t="str">
            <v>100085270</v>
          </cell>
        </row>
        <row r="1371">
          <cell r="J1371" t="str">
            <v>100085275</v>
          </cell>
        </row>
        <row r="1372">
          <cell r="J1372" t="str">
            <v>100085209</v>
          </cell>
        </row>
        <row r="1373">
          <cell r="J1373" t="str">
            <v>100085209</v>
          </cell>
        </row>
        <row r="1374">
          <cell r="J1374" t="str">
            <v>100085209</v>
          </cell>
        </row>
        <row r="1375">
          <cell r="J1375" t="str">
            <v>100085209</v>
          </cell>
        </row>
        <row r="1376">
          <cell r="J1376" t="str">
            <v>100085209</v>
          </cell>
        </row>
        <row r="1377">
          <cell r="J1377" t="str">
            <v>100085209</v>
          </cell>
        </row>
        <row r="1378">
          <cell r="J1378" t="str">
            <v>100085209</v>
          </cell>
        </row>
        <row r="1379">
          <cell r="J1379" t="str">
            <v>100085209</v>
          </cell>
        </row>
        <row r="1380">
          <cell r="J1380" t="str">
            <v>100085209</v>
          </cell>
        </row>
        <row r="1381">
          <cell r="J1381" t="str">
            <v>100085209</v>
          </cell>
        </row>
        <row r="1382">
          <cell r="J1382" t="str">
            <v>100085209</v>
          </cell>
        </row>
        <row r="1383">
          <cell r="J1383" t="str">
            <v>100085209</v>
          </cell>
        </row>
        <row r="1384">
          <cell r="J1384" t="str">
            <v>100085209</v>
          </cell>
        </row>
        <row r="1385">
          <cell r="J1385" t="str">
            <v>100085209</v>
          </cell>
        </row>
        <row r="1386">
          <cell r="J1386" t="str">
            <v>100085209</v>
          </cell>
        </row>
        <row r="1387">
          <cell r="J1387" t="str">
            <v>100085209</v>
          </cell>
        </row>
        <row r="1388">
          <cell r="J1388" t="str">
            <v>100085169</v>
          </cell>
        </row>
        <row r="1389">
          <cell r="J1389" t="str">
            <v>100085209</v>
          </cell>
        </row>
        <row r="1390">
          <cell r="J1390" t="str">
            <v>100085209</v>
          </cell>
        </row>
        <row r="1391">
          <cell r="J1391" t="str">
            <v>100085209</v>
          </cell>
        </row>
        <row r="1392">
          <cell r="J1392" t="str">
            <v>100085209</v>
          </cell>
        </row>
        <row r="1393">
          <cell r="J1393" t="str">
            <v>100085209</v>
          </cell>
        </row>
        <row r="1394">
          <cell r="J1394" t="str">
            <v>100085209</v>
          </cell>
        </row>
        <row r="1395">
          <cell r="J1395" t="str">
            <v>100085209</v>
          </cell>
        </row>
        <row r="1396">
          <cell r="J1396" t="str">
            <v>100085209</v>
          </cell>
        </row>
        <row r="1397">
          <cell r="J1397" t="str">
            <v>100085209</v>
          </cell>
        </row>
        <row r="1398">
          <cell r="J1398" t="str">
            <v>100085209</v>
          </cell>
        </row>
        <row r="1399">
          <cell r="J1399" t="str">
            <v>100085209</v>
          </cell>
        </row>
        <row r="1400">
          <cell r="J1400" t="str">
            <v>100085209</v>
          </cell>
        </row>
        <row r="1401">
          <cell r="J1401" t="str">
            <v>100085209</v>
          </cell>
        </row>
        <row r="1402">
          <cell r="J1402" t="str">
            <v>100085209</v>
          </cell>
        </row>
        <row r="1403">
          <cell r="J1403" t="str">
            <v>100085209</v>
          </cell>
        </row>
        <row r="1404">
          <cell r="J1404" t="str">
            <v>100085209</v>
          </cell>
        </row>
        <row r="1405">
          <cell r="J1405" t="str">
            <v>100085209</v>
          </cell>
        </row>
        <row r="1406">
          <cell r="J1406" t="str">
            <v>100085209</v>
          </cell>
        </row>
        <row r="1407">
          <cell r="J1407" t="str">
            <v>100085209</v>
          </cell>
        </row>
        <row r="1408">
          <cell r="J1408" t="str">
            <v>100085209</v>
          </cell>
        </row>
        <row r="1409">
          <cell r="J1409" t="str">
            <v>100085209</v>
          </cell>
        </row>
        <row r="1410">
          <cell r="J1410" t="str">
            <v>100085209</v>
          </cell>
        </row>
        <row r="1411">
          <cell r="J1411" t="str">
            <v>100085209</v>
          </cell>
        </row>
        <row r="1412">
          <cell r="J1412" t="str">
            <v>100085209</v>
          </cell>
        </row>
        <row r="1413">
          <cell r="J1413" t="str">
            <v>100085209</v>
          </cell>
        </row>
        <row r="1414">
          <cell r="J1414" t="str">
            <v>100085209</v>
          </cell>
        </row>
        <row r="1415">
          <cell r="J1415" t="str">
            <v>100085209</v>
          </cell>
        </row>
        <row r="1416">
          <cell r="J1416" t="str">
            <v>100085209</v>
          </cell>
        </row>
        <row r="1417">
          <cell r="J1417" t="str">
            <v>100085209</v>
          </cell>
        </row>
        <row r="1418">
          <cell r="J1418" t="str">
            <v>100085209</v>
          </cell>
        </row>
        <row r="1419">
          <cell r="J1419" t="str">
            <v>100085209</v>
          </cell>
        </row>
        <row r="1420">
          <cell r="J1420" t="str">
            <v>100085209</v>
          </cell>
        </row>
        <row r="1421">
          <cell r="J1421" t="str">
            <v>100085209</v>
          </cell>
        </row>
        <row r="1422">
          <cell r="J1422" t="str">
            <v>100085209</v>
          </cell>
        </row>
        <row r="1423">
          <cell r="J1423" t="str">
            <v>100085209</v>
          </cell>
        </row>
        <row r="1424">
          <cell r="J1424" t="str">
            <v>100085209</v>
          </cell>
        </row>
        <row r="1425">
          <cell r="J1425" t="str">
            <v>100085149</v>
          </cell>
        </row>
        <row r="1426">
          <cell r="J1426" t="str">
            <v>100085152</v>
          </cell>
        </row>
        <row r="1427">
          <cell r="J1427" t="str">
            <v>100085324</v>
          </cell>
        </row>
        <row r="1428">
          <cell r="J1428" t="str">
            <v>100085155</v>
          </cell>
        </row>
        <row r="1429">
          <cell r="J1429" t="str">
            <v>100085508</v>
          </cell>
        </row>
        <row r="1430">
          <cell r="J1430" t="str">
            <v>100082718</v>
          </cell>
        </row>
        <row r="1431">
          <cell r="J1431" t="str">
            <v>100082719</v>
          </cell>
        </row>
        <row r="1432">
          <cell r="J1432" t="str">
            <v>100082657</v>
          </cell>
        </row>
        <row r="1433">
          <cell r="J1433" t="str">
            <v>100082658</v>
          </cell>
        </row>
        <row r="1434">
          <cell r="J1434" t="str">
            <v>100082659</v>
          </cell>
        </row>
        <row r="1435">
          <cell r="J1435" t="str">
            <v>100082673</v>
          </cell>
        </row>
        <row r="1436">
          <cell r="J1436" t="str">
            <v>100082674</v>
          </cell>
        </row>
        <row r="1437">
          <cell r="J1437" t="str">
            <v>100082660</v>
          </cell>
        </row>
        <row r="1438">
          <cell r="J1438" t="str">
            <v>100082661</v>
          </cell>
        </row>
        <row r="1439">
          <cell r="J1439" t="str">
            <v>100082662</v>
          </cell>
        </row>
        <row r="1440">
          <cell r="J1440" t="str">
            <v>100082682</v>
          </cell>
        </row>
        <row r="1441">
          <cell r="J1441" t="str">
            <v>100082920</v>
          </cell>
        </row>
        <row r="1442">
          <cell r="J1442" t="str">
            <v>100082921</v>
          </cell>
        </row>
        <row r="1443">
          <cell r="J1443" t="str">
            <v>100082866</v>
          </cell>
        </row>
        <row r="1444">
          <cell r="J1444" t="str">
            <v>100082867</v>
          </cell>
        </row>
        <row r="1445">
          <cell r="J1445" t="str">
            <v>100082868</v>
          </cell>
        </row>
        <row r="1446">
          <cell r="J1446" t="str">
            <v>100082952</v>
          </cell>
        </row>
        <row r="1447">
          <cell r="J1447" t="str">
            <v>100082953</v>
          </cell>
        </row>
        <row r="1448">
          <cell r="J1448" t="str">
            <v>100082954</v>
          </cell>
        </row>
        <row r="1449">
          <cell r="J1449" t="str">
            <v>100082955</v>
          </cell>
        </row>
        <row r="1450">
          <cell r="J1450" t="str">
            <v>100082956</v>
          </cell>
        </row>
        <row r="1451">
          <cell r="J1451" t="str">
            <v>100082957</v>
          </cell>
        </row>
        <row r="1452">
          <cell r="J1452" t="str">
            <v>100082958</v>
          </cell>
        </row>
        <row r="1453">
          <cell r="J1453" t="str">
            <v>100082962</v>
          </cell>
        </row>
        <row r="1454">
          <cell r="J1454" t="str">
            <v>100082963</v>
          </cell>
        </row>
        <row r="1455">
          <cell r="J1455" t="str">
            <v>100082964</v>
          </cell>
        </row>
        <row r="1456">
          <cell r="J1456" t="str">
            <v>100082965</v>
          </cell>
        </row>
        <row r="1457">
          <cell r="J1457" t="str">
            <v>100082966</v>
          </cell>
        </row>
        <row r="1458">
          <cell r="J1458" t="str">
            <v>100082845</v>
          </cell>
        </row>
        <row r="1459">
          <cell r="J1459" t="str">
            <v>100082850</v>
          </cell>
        </row>
        <row r="1460">
          <cell r="J1460" t="str">
            <v>100082891</v>
          </cell>
        </row>
        <row r="1461">
          <cell r="J1461" t="str">
            <v>100082893</v>
          </cell>
        </row>
        <row r="1462">
          <cell r="J1462" t="str">
            <v>100082935</v>
          </cell>
        </row>
        <row r="1463">
          <cell r="J1463" t="str">
            <v>100083237</v>
          </cell>
        </row>
        <row r="1464">
          <cell r="J1464" t="str">
            <v>100083280</v>
          </cell>
        </row>
        <row r="1465">
          <cell r="J1465" t="str">
            <v>100083204</v>
          </cell>
        </row>
        <row r="1466">
          <cell r="J1466" t="str">
            <v>100083048</v>
          </cell>
        </row>
        <row r="1467">
          <cell r="J1467" t="str">
            <v>100083077</v>
          </cell>
        </row>
        <row r="1468">
          <cell r="J1468" t="str">
            <v>100083078</v>
          </cell>
        </row>
        <row r="1469">
          <cell r="J1469" t="str">
            <v>100083079</v>
          </cell>
        </row>
        <row r="1470">
          <cell r="J1470" t="str">
            <v>100083080</v>
          </cell>
        </row>
        <row r="1471">
          <cell r="J1471" t="str">
            <v>100083081</v>
          </cell>
        </row>
        <row r="1472">
          <cell r="J1472" t="str">
            <v>100083082</v>
          </cell>
        </row>
        <row r="1473">
          <cell r="J1473" t="str">
            <v>100083083</v>
          </cell>
        </row>
        <row r="1474">
          <cell r="J1474" t="str">
            <v>100083084</v>
          </cell>
        </row>
        <row r="1475">
          <cell r="J1475" t="str">
            <v>100083085</v>
          </cell>
        </row>
        <row r="1476">
          <cell r="J1476" t="str">
            <v>100083086</v>
          </cell>
        </row>
        <row r="1477">
          <cell r="J1477" t="str">
            <v>100083087</v>
          </cell>
        </row>
        <row r="1478">
          <cell r="J1478" t="str">
            <v>100083088</v>
          </cell>
        </row>
        <row r="1479">
          <cell r="J1479" t="str">
            <v>100083089</v>
          </cell>
        </row>
        <row r="1480">
          <cell r="J1480" t="str">
            <v>100083090</v>
          </cell>
        </row>
        <row r="1481">
          <cell r="J1481" t="str">
            <v>100083091</v>
          </cell>
        </row>
        <row r="1482">
          <cell r="J1482" t="str">
            <v>100083092</v>
          </cell>
        </row>
        <row r="1483">
          <cell r="J1483" t="str">
            <v>100083093</v>
          </cell>
        </row>
        <row r="1484">
          <cell r="J1484" t="str">
            <v>100083094</v>
          </cell>
        </row>
        <row r="1485">
          <cell r="J1485" t="str">
            <v>100083095</v>
          </cell>
        </row>
        <row r="1486">
          <cell r="J1486" t="str">
            <v>100083326</v>
          </cell>
        </row>
        <row r="1487">
          <cell r="J1487" t="str">
            <v>100083351</v>
          </cell>
        </row>
        <row r="1488">
          <cell r="J1488" t="str">
            <v>100083096</v>
          </cell>
        </row>
        <row r="1489">
          <cell r="J1489" t="str">
            <v>100083097</v>
          </cell>
        </row>
        <row r="1490">
          <cell r="J1490" t="str">
            <v>100083098</v>
          </cell>
        </row>
        <row r="1491">
          <cell r="J1491" t="str">
            <v>100083099</v>
          </cell>
        </row>
        <row r="1492">
          <cell r="J1492" t="str">
            <v>100083100</v>
          </cell>
        </row>
        <row r="1493">
          <cell r="J1493" t="str">
            <v>100083101</v>
          </cell>
        </row>
        <row r="1494">
          <cell r="J1494" t="str">
            <v>100083102</v>
          </cell>
        </row>
        <row r="1495">
          <cell r="J1495" t="str">
            <v>100083103</v>
          </cell>
        </row>
        <row r="1496">
          <cell r="J1496" t="str">
            <v>100083106</v>
          </cell>
        </row>
        <row r="1497">
          <cell r="J1497" t="str">
            <v>100083107</v>
          </cell>
        </row>
        <row r="1498">
          <cell r="J1498" t="str">
            <v>100083108</v>
          </cell>
        </row>
        <row r="1499">
          <cell r="J1499" t="str">
            <v>100083240</v>
          </cell>
        </row>
        <row r="1500">
          <cell r="J1500" t="str">
            <v>100083330</v>
          </cell>
        </row>
        <row r="1501">
          <cell r="J1501" t="str">
            <v>100083132</v>
          </cell>
        </row>
        <row r="1502">
          <cell r="J1502" t="str">
            <v>100083246</v>
          </cell>
        </row>
        <row r="1503">
          <cell r="J1503" t="str">
            <v>100083247</v>
          </cell>
        </row>
        <row r="1504">
          <cell r="J1504" t="str">
            <v>100083248</v>
          </cell>
        </row>
        <row r="1505">
          <cell r="J1505" t="str">
            <v>100083251</v>
          </cell>
        </row>
        <row r="1506">
          <cell r="J1506" t="str">
            <v>100083227</v>
          </cell>
        </row>
        <row r="1507">
          <cell r="J1507" t="str">
            <v>100083232</v>
          </cell>
        </row>
        <row r="1508">
          <cell r="J1508" t="str">
            <v>100083323</v>
          </cell>
        </row>
        <row r="1509">
          <cell r="J1509" t="str">
            <v>100083367</v>
          </cell>
        </row>
        <row r="1510">
          <cell r="J1510" t="str">
            <v>100083039</v>
          </cell>
        </row>
        <row r="1511">
          <cell r="J1511" t="str">
            <v>100083045</v>
          </cell>
        </row>
        <row r="1512">
          <cell r="J1512" t="str">
            <v>100083046</v>
          </cell>
        </row>
        <row r="1513">
          <cell r="J1513" t="str">
            <v>100082985</v>
          </cell>
        </row>
        <row r="1514">
          <cell r="J1514" t="str">
            <v>100083047</v>
          </cell>
        </row>
        <row r="1515">
          <cell r="J1515" t="str">
            <v>100083049</v>
          </cell>
        </row>
        <row r="1516">
          <cell r="J1516" t="str">
            <v>100083050</v>
          </cell>
        </row>
        <row r="1517">
          <cell r="J1517" t="str">
            <v>100083235</v>
          </cell>
        </row>
        <row r="1518">
          <cell r="J1518" t="str">
            <v>100083236</v>
          </cell>
        </row>
        <row r="1519">
          <cell r="J1519" t="str">
            <v>100083052</v>
          </cell>
        </row>
        <row r="1520">
          <cell r="J1520" t="str">
            <v>100083053</v>
          </cell>
        </row>
        <row r="1521">
          <cell r="J1521" t="str">
            <v>100083054</v>
          </cell>
        </row>
        <row r="1522">
          <cell r="J1522" t="str">
            <v>100083055</v>
          </cell>
        </row>
        <row r="1523">
          <cell r="J1523" t="str">
            <v>100083056</v>
          </cell>
        </row>
        <row r="1524">
          <cell r="J1524" t="str">
            <v>100083057</v>
          </cell>
        </row>
        <row r="1525">
          <cell r="J1525" t="str">
            <v>100083058</v>
          </cell>
        </row>
        <row r="1526">
          <cell r="J1526" t="str">
            <v>100083059</v>
          </cell>
        </row>
        <row r="1527">
          <cell r="J1527" t="str">
            <v>100083060</v>
          </cell>
        </row>
        <row r="1528">
          <cell r="J1528" t="str">
            <v>100083061</v>
          </cell>
        </row>
        <row r="1529">
          <cell r="J1529" t="str">
            <v>100083062</v>
          </cell>
        </row>
        <row r="1530">
          <cell r="J1530" t="str">
            <v>100083063</v>
          </cell>
        </row>
        <row r="1531">
          <cell r="J1531" t="str">
            <v>100083064</v>
          </cell>
        </row>
        <row r="1532">
          <cell r="J1532" t="str">
            <v>100083066</v>
          </cell>
        </row>
        <row r="1533">
          <cell r="J1533" t="str">
            <v>100083067</v>
          </cell>
        </row>
        <row r="1534">
          <cell r="J1534" t="str">
            <v>100083068</v>
          </cell>
        </row>
        <row r="1535">
          <cell r="J1535" t="str">
            <v>100083069</v>
          </cell>
        </row>
        <row r="1536">
          <cell r="J1536" t="str">
            <v>100083070</v>
          </cell>
        </row>
        <row r="1537">
          <cell r="J1537" t="str">
            <v>100083071</v>
          </cell>
        </row>
        <row r="1538">
          <cell r="J1538" t="str">
            <v>100083072</v>
          </cell>
        </row>
        <row r="1539">
          <cell r="J1539" t="str">
            <v>100083073</v>
          </cell>
        </row>
        <row r="1540">
          <cell r="J1540" t="str">
            <v>100083074</v>
          </cell>
        </row>
        <row r="1541">
          <cell r="J1541" t="str">
            <v>100083075</v>
          </cell>
        </row>
        <row r="1542">
          <cell r="J1542" t="str">
            <v>100083076</v>
          </cell>
        </row>
        <row r="1543">
          <cell r="J1543" t="str">
            <v>100083695</v>
          </cell>
        </row>
        <row r="1544">
          <cell r="J1544" t="str">
            <v>100083800</v>
          </cell>
        </row>
        <row r="1545">
          <cell r="J1545" t="str">
            <v>100083801</v>
          </cell>
        </row>
        <row r="1546">
          <cell r="J1546" t="str">
            <v>100083698</v>
          </cell>
        </row>
        <row r="1547">
          <cell r="J1547" t="str">
            <v>100083699</v>
          </cell>
        </row>
        <row r="1548">
          <cell r="J1548" t="str">
            <v>100083713</v>
          </cell>
        </row>
        <row r="1549">
          <cell r="J1549" t="str">
            <v>100083714</v>
          </cell>
        </row>
        <row r="1550">
          <cell r="J1550" t="str">
            <v>100083559</v>
          </cell>
        </row>
        <row r="1551">
          <cell r="J1551" t="str">
            <v>100083560</v>
          </cell>
        </row>
        <row r="1552">
          <cell r="J1552" t="str">
            <v>100083561</v>
          </cell>
        </row>
        <row r="1553">
          <cell r="J1553" t="str">
            <v>100083562</v>
          </cell>
        </row>
        <row r="1554">
          <cell r="J1554" t="str">
            <v>100083563</v>
          </cell>
        </row>
        <row r="1555">
          <cell r="J1555" t="str">
            <v>100083564</v>
          </cell>
        </row>
        <row r="1556">
          <cell r="J1556" t="str">
            <v>100083565</v>
          </cell>
        </row>
        <row r="1557">
          <cell r="J1557" t="str">
            <v>100083566</v>
          </cell>
        </row>
        <row r="1558">
          <cell r="J1558" t="str">
            <v>100083567</v>
          </cell>
        </row>
        <row r="1559">
          <cell r="J1559" t="str">
            <v>100083715</v>
          </cell>
        </row>
        <row r="1560">
          <cell r="J1560" t="str">
            <v>100083724</v>
          </cell>
        </row>
        <row r="1561">
          <cell r="J1561" t="str">
            <v>100083725</v>
          </cell>
        </row>
        <row r="1562">
          <cell r="J1562" t="str">
            <v>100083726</v>
          </cell>
        </row>
        <row r="1563">
          <cell r="J1563" t="str">
            <v>100083802</v>
          </cell>
        </row>
        <row r="1564">
          <cell r="J1564" t="str">
            <v>100083568</v>
          </cell>
        </row>
        <row r="1565">
          <cell r="J1565" t="str">
            <v>100083569</v>
          </cell>
        </row>
        <row r="1566">
          <cell r="J1566" t="str">
            <v>100083570</v>
          </cell>
        </row>
        <row r="1567">
          <cell r="J1567" t="str">
            <v>100083571</v>
          </cell>
        </row>
        <row r="1568">
          <cell r="J1568" t="str">
            <v>100083572</v>
          </cell>
        </row>
        <row r="1569">
          <cell r="J1569" t="str">
            <v>100083573</v>
          </cell>
        </row>
        <row r="1570">
          <cell r="J1570" t="str">
            <v>100083574</v>
          </cell>
        </row>
        <row r="1571">
          <cell r="J1571" t="str">
            <v>100083575</v>
          </cell>
        </row>
        <row r="1572">
          <cell r="J1572" t="str">
            <v>100083576</v>
          </cell>
        </row>
        <row r="1573">
          <cell r="J1573" t="str">
            <v>100083577</v>
          </cell>
        </row>
        <row r="1574">
          <cell r="J1574" t="str">
            <v>100083578</v>
          </cell>
        </row>
        <row r="1575">
          <cell r="J1575" t="str">
            <v>100083579</v>
          </cell>
        </row>
        <row r="1576">
          <cell r="J1576" t="str">
            <v>100083580</v>
          </cell>
        </row>
        <row r="1577">
          <cell r="J1577" t="str">
            <v>100083581</v>
          </cell>
        </row>
        <row r="1578">
          <cell r="J1578" t="str">
            <v>100083582</v>
          </cell>
        </row>
        <row r="1579">
          <cell r="J1579" t="str">
            <v>100083583</v>
          </cell>
        </row>
        <row r="1580">
          <cell r="J1580" t="str">
            <v>100083584</v>
          </cell>
        </row>
        <row r="1581">
          <cell r="J1581" t="str">
            <v>100083585</v>
          </cell>
        </row>
        <row r="1582">
          <cell r="J1582" t="str">
            <v>100083727</v>
          </cell>
        </row>
        <row r="1583">
          <cell r="J1583" t="str">
            <v>100083728</v>
          </cell>
        </row>
        <row r="1584">
          <cell r="J1584" t="str">
            <v>100083729</v>
          </cell>
        </row>
        <row r="1585">
          <cell r="J1585" t="str">
            <v>100083730</v>
          </cell>
        </row>
        <row r="1586">
          <cell r="J1586" t="str">
            <v>100083731</v>
          </cell>
        </row>
        <row r="1587">
          <cell r="J1587" t="str">
            <v>100083732</v>
          </cell>
        </row>
        <row r="1588">
          <cell r="J1588" t="str">
            <v>100083733</v>
          </cell>
        </row>
        <row r="1589">
          <cell r="J1589" t="str">
            <v>100083734</v>
          </cell>
        </row>
        <row r="1590">
          <cell r="J1590" t="str">
            <v>100083735</v>
          </cell>
        </row>
        <row r="1591">
          <cell r="J1591" t="str">
            <v>100083736</v>
          </cell>
        </row>
        <row r="1592">
          <cell r="J1592" t="str">
            <v>100083737</v>
          </cell>
        </row>
        <row r="1593">
          <cell r="J1593" t="str">
            <v>100083738</v>
          </cell>
        </row>
        <row r="1594">
          <cell r="J1594" t="str">
            <v>100083739</v>
          </cell>
        </row>
        <row r="1595">
          <cell r="J1595" t="str">
            <v>100083740</v>
          </cell>
        </row>
        <row r="1596">
          <cell r="J1596" t="str">
            <v>100083741</v>
          </cell>
        </row>
        <row r="1597">
          <cell r="J1597" t="str">
            <v>100083742</v>
          </cell>
        </row>
        <row r="1598">
          <cell r="J1598" t="str">
            <v>100083743</v>
          </cell>
        </row>
        <row r="1599">
          <cell r="J1599" t="str">
            <v>100083744</v>
          </cell>
        </row>
        <row r="1600">
          <cell r="J1600" t="str">
            <v>100083745</v>
          </cell>
        </row>
        <row r="1601">
          <cell r="J1601" t="str">
            <v>100083746</v>
          </cell>
        </row>
        <row r="1602">
          <cell r="J1602" t="str">
            <v>100083803</v>
          </cell>
        </row>
        <row r="1603">
          <cell r="J1603" t="str">
            <v>100083591</v>
          </cell>
        </row>
        <row r="1604">
          <cell r="J1604" t="str">
            <v>100083661</v>
          </cell>
        </row>
        <row r="1605">
          <cell r="J1605" t="str">
            <v>100083748</v>
          </cell>
        </row>
        <row r="1606">
          <cell r="J1606" t="str">
            <v>100083600</v>
          </cell>
        </row>
        <row r="1607">
          <cell r="J1607" t="str">
            <v>100083601</v>
          </cell>
        </row>
        <row r="1608">
          <cell r="J1608" t="str">
            <v>100083602</v>
          </cell>
        </row>
        <row r="1609">
          <cell r="J1609" t="str">
            <v>100083758</v>
          </cell>
        </row>
        <row r="1610">
          <cell r="J1610" t="str">
            <v>100083759</v>
          </cell>
        </row>
        <row r="1611">
          <cell r="J1611" t="str">
            <v>100083760</v>
          </cell>
        </row>
        <row r="1612">
          <cell r="J1612" t="str">
            <v>100083761</v>
          </cell>
        </row>
        <row r="1613">
          <cell r="J1613" t="str">
            <v>100083662</v>
          </cell>
        </row>
        <row r="1614">
          <cell r="J1614" t="str">
            <v>100083663</v>
          </cell>
        </row>
        <row r="1615">
          <cell r="J1615" t="str">
            <v>100083686</v>
          </cell>
        </row>
        <row r="1616">
          <cell r="J1616" t="str">
            <v>100083687</v>
          </cell>
        </row>
        <row r="1617">
          <cell r="J1617" t="str">
            <v>100083692</v>
          </cell>
        </row>
        <row r="1618">
          <cell r="J1618" t="str">
            <v>100083693</v>
          </cell>
        </row>
        <row r="1619">
          <cell r="J1619" t="str">
            <v>100083762</v>
          </cell>
        </row>
        <row r="1620">
          <cell r="J1620" t="str">
            <v>100083763</v>
          </cell>
        </row>
        <row r="1621">
          <cell r="J1621" t="str">
            <v>100083764</v>
          </cell>
        </row>
        <row r="1622">
          <cell r="J1622" t="str">
            <v>100083765</v>
          </cell>
        </row>
        <row r="1623">
          <cell r="J1623" t="str">
            <v>100083767</v>
          </cell>
        </row>
        <row r="1624">
          <cell r="J1624" t="str">
            <v>100083768</v>
          </cell>
        </row>
        <row r="1625">
          <cell r="J1625" t="str">
            <v>100083769</v>
          </cell>
        </row>
        <row r="1626">
          <cell r="J1626" t="str">
            <v>100083770</v>
          </cell>
        </row>
        <row r="1627">
          <cell r="J1627" t="str">
            <v>100083771</v>
          </cell>
        </row>
        <row r="1628">
          <cell r="J1628" t="str">
            <v>100083772</v>
          </cell>
        </row>
        <row r="1629">
          <cell r="J1629" t="str">
            <v>100083807</v>
          </cell>
        </row>
        <row r="1630">
          <cell r="J1630" t="str">
            <v>100083666</v>
          </cell>
        </row>
        <row r="1631">
          <cell r="J1631" t="str">
            <v>100083667</v>
          </cell>
        </row>
        <row r="1632">
          <cell r="J1632" t="str">
            <v>100083668</v>
          </cell>
        </row>
        <row r="1633">
          <cell r="J1633" t="str">
            <v>100083823</v>
          </cell>
        </row>
        <row r="1634">
          <cell r="J1634" t="str">
            <v>100083824</v>
          </cell>
        </row>
        <row r="1635">
          <cell r="J1635" t="str">
            <v>100083678</v>
          </cell>
        </row>
        <row r="1636">
          <cell r="J1636" t="str">
            <v>100083679</v>
          </cell>
        </row>
        <row r="1637">
          <cell r="J1637" t="str">
            <v>100083680</v>
          </cell>
        </row>
        <row r="1638">
          <cell r="J1638" t="str">
            <v>100083825</v>
          </cell>
        </row>
        <row r="1639">
          <cell r="J1639" t="str">
            <v>100083628</v>
          </cell>
        </row>
        <row r="1640">
          <cell r="J1640" t="str">
            <v>100083779</v>
          </cell>
        </row>
        <row r="1641">
          <cell r="J1641" t="str">
            <v>100083780</v>
          </cell>
        </row>
        <row r="1642">
          <cell r="J1642" t="str">
            <v>100083783</v>
          </cell>
        </row>
        <row r="1643">
          <cell r="J1643" t="str">
            <v>100083648</v>
          </cell>
        </row>
        <row r="1644">
          <cell r="J1644" t="str">
            <v>100083784</v>
          </cell>
        </row>
        <row r="1645">
          <cell r="J1645" t="str">
            <v>100083785</v>
          </cell>
        </row>
        <row r="1646">
          <cell r="J1646" t="str">
            <v>100083786</v>
          </cell>
        </row>
        <row r="1647">
          <cell r="J1647" t="str">
            <v>100083787</v>
          </cell>
        </row>
        <row r="1648">
          <cell r="J1648" t="str">
            <v>100083788</v>
          </cell>
        </row>
        <row r="1649">
          <cell r="J1649" t="str">
            <v>100083789</v>
          </cell>
        </row>
        <row r="1650">
          <cell r="J1650" t="str">
            <v>100083790</v>
          </cell>
        </row>
        <row r="1651">
          <cell r="J1651" t="str">
            <v>100083791</v>
          </cell>
        </row>
        <row r="1652">
          <cell r="J1652" t="str">
            <v>100083792</v>
          </cell>
        </row>
        <row r="1653">
          <cell r="J1653" t="str">
            <v>100083793</v>
          </cell>
        </row>
        <row r="1654">
          <cell r="J1654" t="str">
            <v>100083794</v>
          </cell>
        </row>
        <row r="1655">
          <cell r="J1655" t="str">
            <v>100083795</v>
          </cell>
        </row>
        <row r="1656">
          <cell r="J1656" t="str">
            <v>100083796</v>
          </cell>
        </row>
        <row r="1657">
          <cell r="J1657" t="str">
            <v>100083797</v>
          </cell>
        </row>
        <row r="1658">
          <cell r="J1658" t="str">
            <v>100083799</v>
          </cell>
        </row>
        <row r="1659">
          <cell r="J1659" t="str">
            <v>100083845</v>
          </cell>
        </row>
        <row r="1660">
          <cell r="J1660" t="str">
            <v>100083902</v>
          </cell>
        </row>
        <row r="1661">
          <cell r="J1661" t="str">
            <v>100084144</v>
          </cell>
        </row>
        <row r="1662">
          <cell r="J1662" t="str">
            <v>100084210</v>
          </cell>
        </row>
        <row r="1663">
          <cell r="J1663" t="str">
            <v>100084211</v>
          </cell>
        </row>
        <row r="1664">
          <cell r="J1664" t="str">
            <v>100083904</v>
          </cell>
        </row>
        <row r="1665">
          <cell r="J1665" t="str">
            <v>100083848</v>
          </cell>
        </row>
        <row r="1666">
          <cell r="J1666" t="str">
            <v>100083958</v>
          </cell>
        </row>
        <row r="1667">
          <cell r="J1667" t="str">
            <v>100083961</v>
          </cell>
        </row>
        <row r="1668">
          <cell r="J1668" t="str">
            <v>100083962</v>
          </cell>
        </row>
        <row r="1669">
          <cell r="J1669" t="str">
            <v>100083963</v>
          </cell>
        </row>
        <row r="1670">
          <cell r="J1670" t="str">
            <v>100084228</v>
          </cell>
        </row>
        <row r="1671">
          <cell r="J1671" t="str">
            <v>100084239</v>
          </cell>
        </row>
        <row r="1672">
          <cell r="J1672" t="str">
            <v>100084146</v>
          </cell>
        </row>
        <row r="1673">
          <cell r="J1673" t="str">
            <v>100084147</v>
          </cell>
        </row>
        <row r="1674">
          <cell r="J1674" t="str">
            <v>100084149</v>
          </cell>
        </row>
        <row r="1675">
          <cell r="J1675" t="str">
            <v>100083873</v>
          </cell>
        </row>
        <row r="1676">
          <cell r="J1676" t="str">
            <v>100084222</v>
          </cell>
        </row>
        <row r="1677">
          <cell r="J1677" t="str">
            <v>100084223</v>
          </cell>
        </row>
        <row r="1678">
          <cell r="J1678" t="str">
            <v>100084224</v>
          </cell>
        </row>
        <row r="1679">
          <cell r="J1679" t="str">
            <v>100084225</v>
          </cell>
        </row>
        <row r="1680">
          <cell r="J1680" t="str">
            <v>100084226</v>
          </cell>
        </row>
        <row r="1681">
          <cell r="J1681" t="str">
            <v>100084227</v>
          </cell>
        </row>
        <row r="1682">
          <cell r="J1682" t="str">
            <v>100083995</v>
          </cell>
        </row>
        <row r="1683">
          <cell r="J1683" t="str">
            <v>100084059</v>
          </cell>
        </row>
        <row r="1684">
          <cell r="J1684" t="str">
            <v>100084060</v>
          </cell>
        </row>
        <row r="1685">
          <cell r="J1685" t="str">
            <v>100084061</v>
          </cell>
        </row>
        <row r="1686">
          <cell r="J1686" t="str">
            <v>100084062</v>
          </cell>
        </row>
        <row r="1687">
          <cell r="J1687" t="str">
            <v>100084063</v>
          </cell>
        </row>
        <row r="1688">
          <cell r="J1688" t="str">
            <v>100084064</v>
          </cell>
        </row>
        <row r="1689">
          <cell r="J1689" t="str">
            <v>100083995</v>
          </cell>
        </row>
        <row r="1690">
          <cell r="J1690" t="str">
            <v>100084065</v>
          </cell>
        </row>
        <row r="1691">
          <cell r="J1691" t="str">
            <v>100084066</v>
          </cell>
        </row>
        <row r="1692">
          <cell r="J1692" t="str">
            <v>100084067</v>
          </cell>
        </row>
        <row r="1693">
          <cell r="J1693" t="str">
            <v>100084068</v>
          </cell>
        </row>
        <row r="1694">
          <cell r="J1694" t="str">
            <v>100084069</v>
          </cell>
        </row>
        <row r="1695">
          <cell r="J1695" t="str">
            <v>100084070</v>
          </cell>
        </row>
        <row r="1696">
          <cell r="J1696" t="str">
            <v>100084071</v>
          </cell>
        </row>
        <row r="1697">
          <cell r="J1697" t="str">
            <v>100084072</v>
          </cell>
        </row>
        <row r="1698">
          <cell r="J1698" t="str">
            <v>100084073</v>
          </cell>
        </row>
        <row r="1699">
          <cell r="J1699" t="str">
            <v>100084074</v>
          </cell>
        </row>
        <row r="1700">
          <cell r="J1700" t="str">
            <v>100084075</v>
          </cell>
        </row>
        <row r="1701">
          <cell r="J1701" t="str">
            <v>100084076</v>
          </cell>
        </row>
        <row r="1702">
          <cell r="J1702" t="str">
            <v>100083840</v>
          </cell>
        </row>
        <row r="1703">
          <cell r="J1703" t="str">
            <v>100084077</v>
          </cell>
        </row>
        <row r="1704">
          <cell r="J1704" t="str">
            <v>100084078</v>
          </cell>
        </row>
        <row r="1705">
          <cell r="J1705" t="str">
            <v>100084079</v>
          </cell>
        </row>
        <row r="1706">
          <cell r="J1706" t="str">
            <v>100084080</v>
          </cell>
        </row>
        <row r="1707">
          <cell r="J1707" t="str">
            <v>100084081</v>
          </cell>
        </row>
        <row r="1708">
          <cell r="J1708" t="str">
            <v>100084082</v>
          </cell>
        </row>
        <row r="1709">
          <cell r="J1709" t="str">
            <v>100084083</v>
          </cell>
        </row>
        <row r="1710">
          <cell r="J1710" t="str">
            <v>100084084</v>
          </cell>
        </row>
        <row r="1711">
          <cell r="J1711" t="str">
            <v>100084085</v>
          </cell>
        </row>
        <row r="1712">
          <cell r="J1712" t="str">
            <v>100084086</v>
          </cell>
        </row>
        <row r="1713">
          <cell r="J1713" t="str">
            <v>100084087</v>
          </cell>
        </row>
        <row r="1714">
          <cell r="J1714" t="str">
            <v>100084088</v>
          </cell>
        </row>
        <row r="1715">
          <cell r="J1715" t="str">
            <v>100084089</v>
          </cell>
        </row>
        <row r="1716">
          <cell r="J1716" t="str">
            <v>100084090</v>
          </cell>
        </row>
        <row r="1717">
          <cell r="J1717" t="str">
            <v>100084091</v>
          </cell>
        </row>
        <row r="1718">
          <cell r="J1718" t="str">
            <v>100084092</v>
          </cell>
        </row>
        <row r="1719">
          <cell r="J1719" t="str">
            <v>100084093</v>
          </cell>
        </row>
        <row r="1720">
          <cell r="J1720" t="str">
            <v>100084094</v>
          </cell>
        </row>
        <row r="1721">
          <cell r="J1721" t="str">
            <v>100084095</v>
          </cell>
        </row>
        <row r="1722">
          <cell r="J1722" t="str">
            <v>100084096</v>
          </cell>
        </row>
        <row r="1723">
          <cell r="J1723" t="str">
            <v>100084097</v>
          </cell>
        </row>
        <row r="1724">
          <cell r="J1724" t="str">
            <v>100084098</v>
          </cell>
        </row>
        <row r="1725">
          <cell r="J1725" t="str">
            <v>100084099</v>
          </cell>
        </row>
        <row r="1726">
          <cell r="J1726" t="str">
            <v>100083827</v>
          </cell>
        </row>
        <row r="1727">
          <cell r="J1727" t="str">
            <v>100084100</v>
          </cell>
        </row>
        <row r="1728">
          <cell r="J1728" t="str">
            <v>100084101</v>
          </cell>
        </row>
        <row r="1729">
          <cell r="J1729" t="str">
            <v>100084102</v>
          </cell>
        </row>
        <row r="1730">
          <cell r="J1730" t="str">
            <v>100084103</v>
          </cell>
        </row>
        <row r="1731">
          <cell r="J1731" t="str">
            <v>100084104</v>
          </cell>
        </row>
        <row r="1732">
          <cell r="J1732" t="str">
            <v>100084105</v>
          </cell>
        </row>
        <row r="1733">
          <cell r="J1733" t="str">
            <v>100084106</v>
          </cell>
        </row>
        <row r="1734">
          <cell r="J1734" t="str">
            <v>100084107</v>
          </cell>
        </row>
        <row r="1735">
          <cell r="J1735" t="str">
            <v>100083933</v>
          </cell>
        </row>
        <row r="1736">
          <cell r="J1736" t="str">
            <v>100083934</v>
          </cell>
        </row>
        <row r="1737">
          <cell r="J1737" t="str">
            <v>100083935</v>
          </cell>
        </row>
        <row r="1738">
          <cell r="J1738" t="str">
            <v>100083936</v>
          </cell>
        </row>
        <row r="1739">
          <cell r="J1739" t="str">
            <v>100083937</v>
          </cell>
        </row>
        <row r="1740">
          <cell r="J1740" t="str">
            <v>100083938</v>
          </cell>
        </row>
        <row r="1741">
          <cell r="J1741" t="str">
            <v>100083939</v>
          </cell>
        </row>
        <row r="1742">
          <cell r="J1742" t="str">
            <v>100083940</v>
          </cell>
        </row>
        <row r="1743">
          <cell r="J1743" t="str">
            <v>100083941</v>
          </cell>
        </row>
        <row r="1744">
          <cell r="J1744" t="str">
            <v>100083942</v>
          </cell>
        </row>
        <row r="1745">
          <cell r="J1745" t="str">
            <v>100084019</v>
          </cell>
        </row>
        <row r="1746">
          <cell r="J1746" t="str">
            <v>100084108</v>
          </cell>
        </row>
        <row r="1747">
          <cell r="J1747" t="str">
            <v>100084109</v>
          </cell>
        </row>
        <row r="1748">
          <cell r="J1748" t="str">
            <v>100084110</v>
          </cell>
        </row>
        <row r="1749">
          <cell r="J1749" t="str">
            <v>100084111</v>
          </cell>
        </row>
        <row r="1750">
          <cell r="J1750" t="str">
            <v>100084112</v>
          </cell>
        </row>
        <row r="1751">
          <cell r="J1751" t="str">
            <v>100084113</v>
          </cell>
        </row>
        <row r="1752">
          <cell r="J1752" t="str">
            <v>100084114</v>
          </cell>
        </row>
        <row r="1753">
          <cell r="J1753" t="str">
            <v>100084115</v>
          </cell>
        </row>
        <row r="1754">
          <cell r="J1754" t="str">
            <v>100084116</v>
          </cell>
        </row>
        <row r="1755">
          <cell r="J1755" t="str">
            <v>100084117</v>
          </cell>
        </row>
        <row r="1756">
          <cell r="J1756" t="str">
            <v>100084118</v>
          </cell>
        </row>
        <row r="1757">
          <cell r="J1757" t="str">
            <v>100084119</v>
          </cell>
        </row>
        <row r="1758">
          <cell r="J1758" t="str">
            <v>100084120</v>
          </cell>
        </row>
        <row r="1759">
          <cell r="J1759" t="str">
            <v>100084121</v>
          </cell>
        </row>
        <row r="1760">
          <cell r="J1760" t="str">
            <v>100083844</v>
          </cell>
        </row>
        <row r="1761">
          <cell r="J1761" t="str">
            <v>100083943</v>
          </cell>
        </row>
        <row r="1762">
          <cell r="J1762" t="str">
            <v>100084133</v>
          </cell>
        </row>
        <row r="1763">
          <cell r="J1763" t="str">
            <v>100084134</v>
          </cell>
        </row>
        <row r="1764">
          <cell r="J1764" t="str">
            <v>100084463</v>
          </cell>
        </row>
        <row r="1765">
          <cell r="J1765" t="str">
            <v>100084958</v>
          </cell>
        </row>
        <row r="1766">
          <cell r="J1766" t="str">
            <v>100084959</v>
          </cell>
        </row>
        <row r="1767">
          <cell r="J1767" t="str">
            <v>100084960</v>
          </cell>
        </row>
        <row r="1768">
          <cell r="J1768" t="str">
            <v>100084464</v>
          </cell>
        </row>
        <row r="1769">
          <cell r="J1769" t="str">
            <v>100085056</v>
          </cell>
        </row>
        <row r="1770">
          <cell r="J1770" t="str">
            <v>100085075</v>
          </cell>
        </row>
        <row r="1771">
          <cell r="J1771" t="str">
            <v>100085076</v>
          </cell>
        </row>
        <row r="1772">
          <cell r="J1772" t="str">
            <v>100084341</v>
          </cell>
        </row>
        <row r="1773">
          <cell r="J1773" t="str">
            <v>100084343</v>
          </cell>
        </row>
        <row r="1774">
          <cell r="J1774" t="str">
            <v>100084344</v>
          </cell>
        </row>
        <row r="1775">
          <cell r="J1775" t="str">
            <v>100084468</v>
          </cell>
        </row>
        <row r="1776">
          <cell r="J1776" t="str">
            <v>100084469</v>
          </cell>
        </row>
        <row r="1777">
          <cell r="J1777" t="str">
            <v>100084488</v>
          </cell>
        </row>
        <row r="1778">
          <cell r="J1778" t="str">
            <v>100084629</v>
          </cell>
        </row>
        <row r="1779">
          <cell r="J1779" t="str">
            <v>100084799</v>
          </cell>
        </row>
        <row r="1780">
          <cell r="J1780" t="str">
            <v>100084800</v>
          </cell>
        </row>
        <row r="1781">
          <cell r="J1781" t="str">
            <v>100084801</v>
          </cell>
        </row>
        <row r="1782">
          <cell r="J1782" t="str">
            <v>100084348</v>
          </cell>
        </row>
        <row r="1783">
          <cell r="J1783" t="str">
            <v>100084470</v>
          </cell>
        </row>
        <row r="1784">
          <cell r="J1784" t="str">
            <v>100084632</v>
          </cell>
        </row>
        <row r="1785">
          <cell r="J1785" t="str">
            <v>100084633</v>
          </cell>
        </row>
        <row r="1786">
          <cell r="J1786" t="str">
            <v>100084636</v>
          </cell>
        </row>
        <row r="1787">
          <cell r="J1787" t="str">
            <v>100084688</v>
          </cell>
        </row>
        <row r="1788">
          <cell r="J1788" t="str">
            <v>100084691</v>
          </cell>
        </row>
        <row r="1789">
          <cell r="J1789" t="str">
            <v>100085061</v>
          </cell>
        </row>
        <row r="1790">
          <cell r="J1790" t="str">
            <v>100084610</v>
          </cell>
        </row>
        <row r="1791">
          <cell r="J1791" t="str">
            <v>100084638</v>
          </cell>
        </row>
        <row r="1792">
          <cell r="J1792" t="str">
            <v>100084639</v>
          </cell>
        </row>
        <row r="1793">
          <cell r="J1793" t="str">
            <v>100084694</v>
          </cell>
        </row>
        <row r="1794">
          <cell r="J1794" t="str">
            <v>100084695</v>
          </cell>
        </row>
        <row r="1795">
          <cell r="J1795" t="str">
            <v>100084696</v>
          </cell>
        </row>
        <row r="1796">
          <cell r="J1796" t="str">
            <v>100084698</v>
          </cell>
        </row>
        <row r="1797">
          <cell r="J1797" t="str">
            <v>100084904</v>
          </cell>
        </row>
        <row r="1798">
          <cell r="J1798" t="str">
            <v>100085120</v>
          </cell>
        </row>
        <row r="1799">
          <cell r="J1799" t="str">
            <v>100085121</v>
          </cell>
        </row>
        <row r="1800">
          <cell r="J1800" t="str">
            <v>100084492</v>
          </cell>
        </row>
        <row r="1801">
          <cell r="J1801" t="str">
            <v>100084493</v>
          </cell>
        </row>
        <row r="1802">
          <cell r="J1802" t="str">
            <v>100084497</v>
          </cell>
        </row>
        <row r="1803">
          <cell r="J1803" t="str">
            <v>100084642</v>
          </cell>
        </row>
        <row r="1804">
          <cell r="J1804" t="str">
            <v>100084643</v>
          </cell>
        </row>
        <row r="1805">
          <cell r="J1805" t="str">
            <v>100084644</v>
          </cell>
        </row>
        <row r="1806">
          <cell r="J1806" t="str">
            <v>100084645</v>
          </cell>
        </row>
        <row r="1807">
          <cell r="J1807" t="str">
            <v>100084646</v>
          </cell>
        </row>
        <row r="1808">
          <cell r="J1808" t="str">
            <v>100084647</v>
          </cell>
        </row>
        <row r="1809">
          <cell r="J1809" t="str">
            <v>100084648</v>
          </cell>
        </row>
        <row r="1810">
          <cell r="J1810" t="str">
            <v>100084649</v>
          </cell>
        </row>
        <row r="1811">
          <cell r="J1811" t="str">
            <v>100084650</v>
          </cell>
        </row>
        <row r="1812">
          <cell r="J1812" t="str">
            <v>100084699</v>
          </cell>
        </row>
        <row r="1813">
          <cell r="J1813" t="str">
            <v>100084700</v>
          </cell>
        </row>
        <row r="1814">
          <cell r="J1814" t="str">
            <v>100084701</v>
          </cell>
        </row>
        <row r="1815">
          <cell r="J1815" t="str">
            <v>100084702</v>
          </cell>
        </row>
        <row r="1816">
          <cell r="J1816" t="str">
            <v>100084703</v>
          </cell>
        </row>
        <row r="1817">
          <cell r="J1817" t="str">
            <v>100084704</v>
          </cell>
        </row>
        <row r="1818">
          <cell r="J1818" t="str">
            <v>100084708</v>
          </cell>
        </row>
        <row r="1819">
          <cell r="J1819" t="str">
            <v>100084709</v>
          </cell>
        </row>
        <row r="1820">
          <cell r="J1820" t="str">
            <v>100084710</v>
          </cell>
        </row>
        <row r="1821">
          <cell r="J1821" t="str">
            <v>100084711</v>
          </cell>
        </row>
        <row r="1822">
          <cell r="J1822" t="str">
            <v>100084712</v>
          </cell>
        </row>
        <row r="1823">
          <cell r="J1823" t="str">
            <v>100084713</v>
          </cell>
        </row>
        <row r="1824">
          <cell r="J1824" t="str">
            <v>100084714</v>
          </cell>
        </row>
        <row r="1825">
          <cell r="J1825" t="str">
            <v>100084903</v>
          </cell>
        </row>
        <row r="1826">
          <cell r="J1826" t="str">
            <v>100084652</v>
          </cell>
        </row>
        <row r="1827">
          <cell r="J1827" t="str">
            <v>100084653</v>
          </cell>
        </row>
        <row r="1828">
          <cell r="J1828" t="str">
            <v>100084654</v>
          </cell>
        </row>
        <row r="1829">
          <cell r="J1829" t="str">
            <v>100084719</v>
          </cell>
        </row>
        <row r="1830">
          <cell r="J1830" t="str">
            <v>100084720</v>
          </cell>
        </row>
        <row r="1831">
          <cell r="J1831" t="str">
            <v>100084721</v>
          </cell>
        </row>
        <row r="1832">
          <cell r="J1832" t="str">
            <v>100084722</v>
          </cell>
        </row>
        <row r="1833">
          <cell r="J1833" t="str">
            <v>100084901</v>
          </cell>
        </row>
        <row r="1834">
          <cell r="J1834" t="str">
            <v>100084902</v>
          </cell>
        </row>
        <row r="1835">
          <cell r="J1835" t="str">
            <v>100084376</v>
          </cell>
        </row>
        <row r="1836">
          <cell r="J1836" t="str">
            <v>100084377</v>
          </cell>
        </row>
        <row r="1837">
          <cell r="J1837" t="str">
            <v>100084378</v>
          </cell>
        </row>
        <row r="1838">
          <cell r="J1838" t="str">
            <v>100084379</v>
          </cell>
        </row>
        <row r="1839">
          <cell r="J1839" t="str">
            <v>100084380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>
        <row r="19">
          <cell r="B19">
            <v>1</v>
          </cell>
          <cell r="D19" t="str">
            <v>Mth_Jan</v>
          </cell>
          <cell r="E19" t="str">
            <v>Ytd_Jan</v>
          </cell>
          <cell r="G19" t="str">
            <v>As at 31 January 2007</v>
          </cell>
          <cell r="H19" t="str">
            <v>Jan 2007</v>
          </cell>
        </row>
        <row r="20">
          <cell r="H20" t="str">
            <v>Dec 2006</v>
          </cell>
        </row>
      </sheetData>
      <sheetData sheetId="3" refreshError="1">
        <row r="7">
          <cell r="AE7" t="str">
            <v>Mth_Jan</v>
          </cell>
          <cell r="AF7" t="str">
            <v>Ytd_Jan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 t="str">
            <v>Jan 2004</v>
          </cell>
          <cell r="C7" t="str">
            <v>Feb 2004</v>
          </cell>
          <cell r="D7" t="str">
            <v>Mar 2004</v>
          </cell>
          <cell r="E7" t="str">
            <v>Apr 2004</v>
          </cell>
          <cell r="F7"/>
          <cell r="G7"/>
          <cell r="H7"/>
          <cell r="I7"/>
          <cell r="J7"/>
          <cell r="K7"/>
          <cell r="L7"/>
          <cell r="M7"/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</row>
        <row r="9">
          <cell r="B9">
            <v>4</v>
          </cell>
          <cell r="C9">
            <v>5</v>
          </cell>
          <cell r="D9">
            <v>6</v>
          </cell>
          <cell r="E9">
            <v>7</v>
          </cell>
          <cell r="F9">
            <v>8</v>
          </cell>
          <cell r="G9">
            <v>9</v>
          </cell>
          <cell r="H9">
            <v>10</v>
          </cell>
          <cell r="I9">
            <v>11</v>
          </cell>
          <cell r="J9">
            <v>12</v>
          </cell>
          <cell r="K9">
            <v>13</v>
          </cell>
          <cell r="L9">
            <v>14</v>
          </cell>
          <cell r="M9">
            <v>15</v>
          </cell>
        </row>
        <row r="12">
          <cell r="A12" t="str">
            <v>Sum of Best_Value</v>
          </cell>
          <cell r="B12" t="str">
            <v>Month_Code</v>
          </cell>
        </row>
        <row r="13">
          <cell r="A13" t="str">
            <v>Site_From_To_MpMat_Vlookup</v>
          </cell>
          <cell r="B13" t="str">
            <v>Jan 2004</v>
          </cell>
          <cell r="C13" t="str">
            <v>Feb 2004</v>
          </cell>
          <cell r="D13" t="str">
            <v>Mar 2004</v>
          </cell>
          <cell r="E13" t="str">
            <v>Apr 2004</v>
          </cell>
        </row>
        <row r="14">
          <cell r="A14" t="str">
            <v>CDP_Acid Cons_Acid_CDP_Acid_Weight__t</v>
          </cell>
          <cell r="B14">
            <v>33.319999694824219</v>
          </cell>
          <cell r="C14">
            <v>38.259998321533203</v>
          </cell>
          <cell r="D14">
            <v>39.159999847412109</v>
          </cell>
          <cell r="E14">
            <v>41.419998168945313</v>
          </cell>
        </row>
        <row r="15">
          <cell r="A15" t="str">
            <v>CDP_Conductors_PZ_CDP_PZ_Weight__t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CDP_CZ Bagged_Crse Zirc_STOCKS_CZ Bag_Weight__t</v>
          </cell>
          <cell r="B16">
            <v>44</v>
          </cell>
          <cell r="D16">
            <v>30</v>
          </cell>
        </row>
        <row r="17">
          <cell r="A17" t="str">
            <v>CDP_CZ Moved_Crse Zirc_STOCKS_Crse Zirc_Weight__t</v>
          </cell>
          <cell r="B17">
            <v>78.199999809265137</v>
          </cell>
          <cell r="C17">
            <v>130.09999942779541</v>
          </cell>
          <cell r="D17">
            <v>104.47999954223633</v>
          </cell>
          <cell r="E17">
            <v>103.58000040054321</v>
          </cell>
        </row>
        <row r="18">
          <cell r="A18" t="str">
            <v>CDP_CZ_Crse Zirc_CDP_Crse Zirc_Weight__t</v>
          </cell>
          <cell r="B18">
            <v>122.19999492168427</v>
          </cell>
          <cell r="C18">
            <v>130.09999459981918</v>
          </cell>
          <cell r="D18">
            <v>134.50000586046372</v>
          </cell>
          <cell r="E18">
            <v>103.58100373845082</v>
          </cell>
        </row>
        <row r="19">
          <cell r="A19" t="str">
            <v>CDP_Dies 91 Meter__CDP__Volume__L</v>
          </cell>
          <cell r="B19">
            <v>17720</v>
          </cell>
          <cell r="C19">
            <v>13070</v>
          </cell>
          <cell r="D19">
            <v>7020</v>
          </cell>
          <cell r="E19">
            <v>20770</v>
          </cell>
        </row>
        <row r="20">
          <cell r="A20" t="str">
            <v>CDP_Dried Non Mags_Non mags_STOCKS_Non mags_Weight__t</v>
          </cell>
          <cell r="D20">
            <v>206.96799468994141</v>
          </cell>
          <cell r="E20">
            <v>183.63999938964844</v>
          </cell>
        </row>
        <row r="21">
          <cell r="A21" t="str">
            <v>CDP_Hyti 70 Bag_Hyti 70_STOCKS_70 Bag_Weight__t</v>
          </cell>
          <cell r="C21">
            <v>80</v>
          </cell>
        </row>
        <row r="22">
          <cell r="A22" t="str">
            <v>CDP_Hyti 70 Bulk_Hyti 70_STOCKS_70 Bulk_Weight__t</v>
          </cell>
          <cell r="B22">
            <v>1361.7400074005127</v>
          </cell>
          <cell r="C22">
            <v>1269.1799907684326</v>
          </cell>
          <cell r="D22">
            <v>1528.4700088500977</v>
          </cell>
          <cell r="E22">
            <v>1454.5099983215332</v>
          </cell>
        </row>
        <row r="23">
          <cell r="A23" t="str">
            <v>CDP_Hyti 70_Hyti 70_CDP_Hyti 70_Weight__t</v>
          </cell>
          <cell r="B23">
            <v>1361.739990234375</v>
          </cell>
          <cell r="C23">
            <v>1349.1799836158752</v>
          </cell>
          <cell r="D23">
            <v>1528.4699687957764</v>
          </cell>
          <cell r="E23">
            <v>1454.5099220275879</v>
          </cell>
        </row>
        <row r="24">
          <cell r="A24" t="str">
            <v>CDP_Hyti 91 Bag_Hyti 91_STOCKS_91 Bag 1t_Weight__t</v>
          </cell>
          <cell r="B24">
            <v>30</v>
          </cell>
        </row>
        <row r="25">
          <cell r="A25" t="str">
            <v>CDP_Hyti 91 Bag_Hyti 91_STOCKS_91 Bag 2t_Weight__t</v>
          </cell>
          <cell r="B25">
            <v>704</v>
          </cell>
          <cell r="C25">
            <v>780</v>
          </cell>
          <cell r="D25">
            <v>570</v>
          </cell>
          <cell r="E25">
            <v>1120</v>
          </cell>
        </row>
        <row r="26">
          <cell r="A26" t="str">
            <v>CDP_Hyti 91 Moved_Hyti 91_STOCKS_91 Bulk_Weight__t</v>
          </cell>
          <cell r="B26">
            <v>152.69999980926514</v>
          </cell>
          <cell r="C26">
            <v>58.979999542236328</v>
          </cell>
          <cell r="D26">
            <v>306.88000011444092</v>
          </cell>
          <cell r="E26">
            <v>127.22000026702881</v>
          </cell>
        </row>
        <row r="27">
          <cell r="A27" t="str">
            <v>CDP_Hyti 91 Quad_Hyti 91_CDP_Hyti 91_Weight__t</v>
          </cell>
          <cell r="B27">
            <v>886.71000171639025</v>
          </cell>
          <cell r="C27">
            <v>838.97999048233032</v>
          </cell>
          <cell r="D27">
            <v>876.88999916054308</v>
          </cell>
          <cell r="E27">
            <v>1247.2200059890747</v>
          </cell>
        </row>
        <row r="28">
          <cell r="A28" t="str">
            <v>CDP_Hyti 91_Hyti 91_CDP__Weight__t</v>
          </cell>
          <cell r="B28">
            <v>1026.6499996185303</v>
          </cell>
          <cell r="C28">
            <v>948.27999484539032</v>
          </cell>
          <cell r="D28">
            <v>996.81999826431274</v>
          </cell>
          <cell r="E28">
            <v>1349.2399978637695</v>
          </cell>
        </row>
        <row r="29">
          <cell r="A29" t="str">
            <v>CDP_Ilmenite Moved_Dupont Ilm_STOCKS_Dupont Ilm_Weight__t</v>
          </cell>
          <cell r="B29">
            <v>8.9499101638793945</v>
          </cell>
        </row>
        <row r="30">
          <cell r="A30" t="str">
            <v>CDP_Lime Cons_Lime_CDP_Lime_Weight__t</v>
          </cell>
          <cell r="B30">
            <v>254.36000061035156</v>
          </cell>
          <cell r="C30">
            <v>185.05999755859375</v>
          </cell>
          <cell r="D30">
            <v>273.39999389648438</v>
          </cell>
          <cell r="E30">
            <v>48.599998474121094</v>
          </cell>
        </row>
        <row r="31">
          <cell r="A31" t="str">
            <v>CDP_LPC to Con SP_LCC_STOCKS_LCC_Weight__t</v>
          </cell>
          <cell r="B31">
            <v>3994.9342956542969</v>
          </cell>
          <cell r="C31">
            <v>2826.4223251342773</v>
          </cell>
          <cell r="D31">
            <v>2154.4319515228271</v>
          </cell>
          <cell r="E31">
            <v>43.391998291015625</v>
          </cell>
        </row>
        <row r="32">
          <cell r="A32" t="str">
            <v>CDP_LPC to ZPF SP_LCC_CDP_LCC_Weight__t</v>
          </cell>
        </row>
        <row r="33">
          <cell r="A33" t="str">
            <v>CDP_Monazite Con_Monazite_CDP_Monazite_Weight__t</v>
          </cell>
          <cell r="B33">
            <v>301.24180030822754</v>
          </cell>
          <cell r="C33">
            <v>492.40019607543945</v>
          </cell>
          <cell r="D33">
            <v>534.7942008972168</v>
          </cell>
          <cell r="E33">
            <v>704.91538906097412</v>
          </cell>
        </row>
        <row r="34">
          <cell r="A34" t="str">
            <v>CDP_Monazite Con_Monazite_YX_Waste_Weight__t</v>
          </cell>
          <cell r="D34">
            <v>20.341598510742188</v>
          </cell>
        </row>
        <row r="35">
          <cell r="A35" t="str">
            <v>CDP_PZ Bagged_PZ_STOCKS_PZBag 1ton_Weight__t</v>
          </cell>
          <cell r="B35">
            <v>69</v>
          </cell>
        </row>
        <row r="36">
          <cell r="A36" t="str">
            <v>CDP_PZ Bagged_PZ_STOCKS_PZBag 2ton_Weight__t</v>
          </cell>
          <cell r="B36">
            <v>46</v>
          </cell>
        </row>
        <row r="37">
          <cell r="A37" t="str">
            <v>CDP_PZ Moved_PZ_STOCKS_PZ Bulk_Weight__t</v>
          </cell>
          <cell r="B37">
            <v>2558.8099822998047</v>
          </cell>
          <cell r="C37">
            <v>3238.1799354553223</v>
          </cell>
          <cell r="D37">
            <v>4515.690055847168</v>
          </cell>
          <cell r="E37">
            <v>4097.9300384521484</v>
          </cell>
        </row>
        <row r="38">
          <cell r="A38" t="str">
            <v>CDP_PZ to B6A_PZ_CDP_PZ_Weight__t</v>
          </cell>
          <cell r="B38">
            <v>115.00000025331974</v>
          </cell>
          <cell r="C38">
            <v>9.9999997764825821E-3</v>
          </cell>
          <cell r="D38">
            <v>1.0999999794876203E-2</v>
          </cell>
          <cell r="E38">
            <v>0</v>
          </cell>
        </row>
        <row r="39">
          <cell r="A39" t="str">
            <v>CDP_PZ to B6B_PZ_CDP_PZ_Weight__t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>CDP_PZ to Quad Bin_PZ_CDP_PZ_Weight__t</v>
          </cell>
          <cell r="B40">
            <v>2559.3000217676163</v>
          </cell>
          <cell r="C40">
            <v>3237.0398197174072</v>
          </cell>
          <cell r="D40">
            <v>4515.690013885498</v>
          </cell>
          <cell r="E40">
            <v>4097.9299125671387</v>
          </cell>
        </row>
        <row r="41">
          <cell r="A41" t="str">
            <v>CDP_PZ_PZ_CDP__Weight__t</v>
          </cell>
          <cell r="B41">
            <v>2195.5200069695711</v>
          </cell>
          <cell r="C41">
            <v>2972.3299808502197</v>
          </cell>
          <cell r="D41">
            <v>3994.6000213623047</v>
          </cell>
          <cell r="E41">
            <v>4317.9400100708008</v>
          </cell>
        </row>
        <row r="42">
          <cell r="A42" t="str">
            <v>CDP_Spillage Moved_Spillage_STOCKS_Spillage_Weight__t</v>
          </cell>
          <cell r="B42">
            <v>222.79999780654907</v>
          </cell>
          <cell r="C42">
            <v>317.57999992370605</v>
          </cell>
          <cell r="D42">
            <v>206.5600004196167</v>
          </cell>
          <cell r="E42">
            <v>191.23999977111816</v>
          </cell>
        </row>
        <row r="43">
          <cell r="A43" t="str">
            <v>CDP_Spiral Feed_Non Mags_CDP_Non Mags_Weight__t</v>
          </cell>
          <cell r="B43">
            <v>6074</v>
          </cell>
          <cell r="C43">
            <v>13756</v>
          </cell>
          <cell r="D43">
            <v>17139</v>
          </cell>
          <cell r="E43">
            <v>13733</v>
          </cell>
        </row>
        <row r="44">
          <cell r="A44" t="str">
            <v>CDP_Spiral Tail Mth_Tails_CDP_Tails_Weight__t</v>
          </cell>
          <cell r="B44">
            <v>8181.4453735351563</v>
          </cell>
          <cell r="C44">
            <v>7795.6436767578125</v>
          </cell>
          <cell r="D44">
            <v>11796.6142578125</v>
          </cell>
          <cell r="E44">
            <v>7771.0751953125</v>
          </cell>
        </row>
        <row r="45">
          <cell r="A45" t="str">
            <v>CDP_Std C Zircon_Crse Zirc_CDP_PZ_Weight__t</v>
          </cell>
          <cell r="B45">
            <v>4855.7000045776367</v>
          </cell>
          <cell r="C45">
            <v>5523.799991607666</v>
          </cell>
          <cell r="D45">
            <v>6624.0999870300293</v>
          </cell>
          <cell r="E45">
            <v>6362.0000133514404</v>
          </cell>
        </row>
        <row r="46">
          <cell r="A46" t="str">
            <v>CDP_ZCC to Con SP_ZCC_CDP_ZCC_Weight__t</v>
          </cell>
        </row>
        <row r="47">
          <cell r="A47" t="str">
            <v>CDP_ZCC to Feed SP_ZCC_CDP_ZCC_Weight__t</v>
          </cell>
        </row>
        <row r="48">
          <cell r="A48" t="str">
            <v>CDP_ZPF_ZCC_CDP_Crse Zirc_Weight__t</v>
          </cell>
          <cell r="B48">
            <v>9561.085334777832</v>
          </cell>
          <cell r="C48">
            <v>9715.0375175476074</v>
          </cell>
          <cell r="D48">
            <v>10532.656303405762</v>
          </cell>
          <cell r="E48">
            <v>10650.859352111816</v>
          </cell>
        </row>
        <row r="49">
          <cell r="A49" t="str">
            <v>CDP_ZPR_Crse Zirc_CDP_Crse Zirc_Weight__t</v>
          </cell>
          <cell r="B49">
            <v>3769.2700233459473</v>
          </cell>
          <cell r="C49">
            <v>3520.2800216674805</v>
          </cell>
          <cell r="D49">
            <v>2298.8799898028374</v>
          </cell>
          <cell r="E49">
            <v>1806.8000004291534</v>
          </cell>
        </row>
        <row r="50">
          <cell r="A50" t="str">
            <v>CONSIG_Ilmenite Moved_Sulf Ilm_SALES_Sulf Ilm_Weight__t</v>
          </cell>
          <cell r="C50">
            <v>19.25</v>
          </cell>
          <cell r="D50">
            <v>48.669998168945313</v>
          </cell>
          <cell r="E50">
            <v>153.80999755859375</v>
          </cell>
        </row>
        <row r="51">
          <cell r="A51" t="str">
            <v>NCSM_B1 HMC T1_HMC_NCSM_HMC_Weight__t</v>
          </cell>
          <cell r="B51">
            <v>19375.649604797363</v>
          </cell>
          <cell r="C51">
            <v>18737.59001159668</v>
          </cell>
          <cell r="D51">
            <v>29963.10107421875</v>
          </cell>
          <cell r="E51">
            <v>19493.100372314453</v>
          </cell>
        </row>
        <row r="52">
          <cell r="A52" t="str">
            <v>NCSM_B1 HMC T2_HMC_NCSM_HMC_Weight__t</v>
          </cell>
          <cell r="B52">
            <v>0</v>
          </cell>
          <cell r="C52">
            <v>72.432411193847656</v>
          </cell>
          <cell r="D52">
            <v>0</v>
          </cell>
          <cell r="E52">
            <v>0</v>
          </cell>
        </row>
        <row r="53">
          <cell r="A53" t="str">
            <v>NCSM_B2 HMC T1_HMC_NCSM_HMC_Weight__t</v>
          </cell>
          <cell r="B53">
            <v>13646.440544128418</v>
          </cell>
          <cell r="C53">
            <v>22309.139762878418</v>
          </cell>
          <cell r="D53">
            <v>15860.950313568115</v>
          </cell>
          <cell r="E53">
            <v>20325.069427490234</v>
          </cell>
        </row>
        <row r="54">
          <cell r="A54" t="str">
            <v>NCSM_B2 HMC T2_HMC_NCSM_HMC_Weight__t</v>
          </cell>
          <cell r="B54">
            <v>0</v>
          </cell>
          <cell r="C54">
            <v>178.88894653320313</v>
          </cell>
          <cell r="D54">
            <v>0</v>
          </cell>
          <cell r="E54">
            <v>0</v>
          </cell>
        </row>
        <row r="55">
          <cell r="A55" t="str">
            <v>NCSM_B3 HMC T1_HMC_NCSM_HMC_Weight__t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NCSM_B3 HMC T2_HMC_NCSM_HMC_Weight__t</v>
          </cell>
          <cell r="B56">
            <v>8995.410270690918</v>
          </cell>
          <cell r="C56">
            <v>10984.340036392212</v>
          </cell>
          <cell r="D56">
            <v>7990.9900512695313</v>
          </cell>
          <cell r="E56">
            <v>1388.2799625396729</v>
          </cell>
        </row>
        <row r="57">
          <cell r="A57" t="str">
            <v>NCSM_B4 HMC T1_HMC_NCSM_HMC_Weight__t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NCSM_B4 HMC T2_HMC_NCSM_HMC_Weight__t</v>
          </cell>
          <cell r="B58">
            <v>7679.4400100708008</v>
          </cell>
          <cell r="C58">
            <v>18872.759677886963</v>
          </cell>
          <cell r="D58">
            <v>12853.669746398926</v>
          </cell>
          <cell r="E58">
            <v>17392.589599609375</v>
          </cell>
        </row>
        <row r="59">
          <cell r="A59" t="str">
            <v>NCSM_HMC ex NCW____Weight__t</v>
          </cell>
          <cell r="B59">
            <v>11298.2001953125</v>
          </cell>
          <cell r="C59">
            <v>22582.140625</v>
          </cell>
          <cell r="D59">
            <v>17253.890625</v>
          </cell>
          <cell r="E59">
            <v>12334.830078125</v>
          </cell>
        </row>
        <row r="60">
          <cell r="A60" t="str">
            <v>NCSM_HMC ex STW____Weight__t</v>
          </cell>
          <cell r="B60">
            <v>378.10000610351563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NCSM_HMC ex YO____Weight__t</v>
          </cell>
          <cell r="B61">
            <v>18987.2109375</v>
          </cell>
          <cell r="C61">
            <v>18019.6796875</v>
          </cell>
          <cell r="D61">
            <v>28287.5</v>
          </cell>
          <cell r="E61">
            <v>15802.580078125</v>
          </cell>
        </row>
        <row r="62">
          <cell r="A62" t="str">
            <v>NCSM_HMC ex YW____Weight__t</v>
          </cell>
          <cell r="E62">
            <v>20</v>
          </cell>
        </row>
        <row r="63">
          <cell r="A63" t="str">
            <v>NCSM_HMC ex YX____Weight__t</v>
          </cell>
          <cell r="B63">
            <v>8468.8896484375</v>
          </cell>
          <cell r="C63">
            <v>13974.3203125</v>
          </cell>
          <cell r="D63">
            <v>10094.150390625</v>
          </cell>
          <cell r="E63">
            <v>9965.830078125</v>
          </cell>
        </row>
        <row r="64">
          <cell r="A64" t="str">
            <v>NCSM_HMC ex YXR____Weight__t</v>
          </cell>
          <cell r="B64">
            <v>10564.5498046875</v>
          </cell>
          <cell r="C64">
            <v>16579.380859375</v>
          </cell>
          <cell r="D64">
            <v>11033.150390625</v>
          </cell>
          <cell r="E64">
            <v>20475.439453125</v>
          </cell>
        </row>
        <row r="65">
          <cell r="A65" t="str">
            <v>NCSM_HMC Stock NCW____Weight__t</v>
          </cell>
          <cell r="B65">
            <v>495.92999267578125</v>
          </cell>
          <cell r="C65">
            <v>1310</v>
          </cell>
          <cell r="D65">
            <v>959.45001220703125</v>
          </cell>
          <cell r="E65">
            <v>0</v>
          </cell>
        </row>
        <row r="66">
          <cell r="A66" t="str">
            <v>NCSM_HMC Stock STW____Weight__t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NCSM_HMC Stock YO____Weight__t</v>
          </cell>
          <cell r="B67">
            <v>388.04998779296875</v>
          </cell>
          <cell r="C67">
            <v>310</v>
          </cell>
          <cell r="D67">
            <v>460</v>
          </cell>
          <cell r="E67">
            <v>720.969970703125</v>
          </cell>
        </row>
        <row r="68">
          <cell r="A68" t="str">
            <v>NCSM_HMC Stock YW____Weight__t</v>
          </cell>
          <cell r="E68">
            <v>0</v>
          </cell>
        </row>
        <row r="69">
          <cell r="A69" t="str">
            <v>NCSM_HMC Stock YX____Weight__t</v>
          </cell>
          <cell r="B69">
            <v>412.64999389648438</v>
          </cell>
          <cell r="C69">
            <v>527.34002685546875</v>
          </cell>
          <cell r="D69">
            <v>460.10000610351563</v>
          </cell>
          <cell r="E69">
            <v>338.69000244140625</v>
          </cell>
        </row>
        <row r="70">
          <cell r="A70" t="str">
            <v>NCSM_HMC Stock YXR____Weight__t</v>
          </cell>
          <cell r="B70">
            <v>328.3699951171875</v>
          </cell>
          <cell r="C70">
            <v>362.66000366210938</v>
          </cell>
          <cell r="D70">
            <v>320.45001220703125</v>
          </cell>
          <cell r="E70">
            <v>934.34002685546875</v>
          </cell>
        </row>
        <row r="71">
          <cell r="A71" t="str">
            <v>NCSM_Ilmenite Moved_Indian Ilm_ADJUST_Losses_Weight__t</v>
          </cell>
          <cell r="B71">
            <v>3050</v>
          </cell>
          <cell r="D71">
            <v>574.2490234375</v>
          </cell>
        </row>
        <row r="72">
          <cell r="A72" t="str">
            <v>NCSM_Ilmenite Moved_Indian Ilm_SR1_Copp Bin_Weight__t</v>
          </cell>
          <cell r="B72">
            <v>139.44999694824219</v>
          </cell>
        </row>
        <row r="73">
          <cell r="A73" t="str">
            <v>NCSM_Ilmenite Moved_Indian Ilm_SR1_Feed Ilm_Weight__t</v>
          </cell>
          <cell r="B73">
            <v>57.450000762939453</v>
          </cell>
        </row>
        <row r="74">
          <cell r="A74" t="str">
            <v>NCSM_Ilmenite Moved_Indian Ilm_SR2_Indian Ilm_Weight__t</v>
          </cell>
          <cell r="B74">
            <v>685.45000839233398</v>
          </cell>
        </row>
        <row r="75">
          <cell r="A75" t="str">
            <v>NCSM_Ilmenite Moved_SPA Ilm_SR1_Copp Bin_Weight__t</v>
          </cell>
          <cell r="C75">
            <v>492.15000534057617</v>
          </cell>
          <cell r="D75">
            <v>1813.5500335693359</v>
          </cell>
        </row>
        <row r="76">
          <cell r="A76" t="str">
            <v>NCSM_Ilmenite Moved_SPA Ilm_SR1_Feed Ilm_Weight__t</v>
          </cell>
          <cell r="D76">
            <v>36.200000762939453</v>
          </cell>
        </row>
        <row r="77">
          <cell r="A77" t="str">
            <v>NCSM_Ilmenite Moved_SPA Ilm_SR2_SPA Ilm_Weight__t</v>
          </cell>
          <cell r="B77">
            <v>872</v>
          </cell>
          <cell r="C77">
            <v>1001</v>
          </cell>
          <cell r="D77">
            <v>519</v>
          </cell>
        </row>
        <row r="78">
          <cell r="A78" t="str">
            <v>NCSM_Ilmenite Moved_SPA Ilm_SR2_SR Ilm_Weight__t</v>
          </cell>
          <cell r="D78">
            <v>1093</v>
          </cell>
          <cell r="E78">
            <v>5075</v>
          </cell>
        </row>
        <row r="79">
          <cell r="A79" t="str">
            <v>NCSM_Ilmenite Moved_SPA Ilm_STOCKS_SR Ilm_Weight__t</v>
          </cell>
          <cell r="B79">
            <v>2881.4500274658203</v>
          </cell>
          <cell r="C79">
            <v>2332.3500213623047</v>
          </cell>
          <cell r="D79">
            <v>985.64998626708984</v>
          </cell>
        </row>
        <row r="80">
          <cell r="A80" t="str">
            <v>NCSM_Ilmenite Moved_SPB Ilm_SR1_Copp Bin_Weight__t</v>
          </cell>
          <cell r="B80">
            <v>59</v>
          </cell>
        </row>
        <row r="81">
          <cell r="A81" t="str">
            <v>NCSM_Ilmenite Moved_SPB Ilm_SR1_Feed Ilm_Weight__t</v>
          </cell>
          <cell r="B81">
            <v>906.60000610351563</v>
          </cell>
          <cell r="C81">
            <v>238.5</v>
          </cell>
          <cell r="D81">
            <v>403.75000190734863</v>
          </cell>
        </row>
        <row r="82">
          <cell r="A82" t="str">
            <v>NCSM_Ilmenite Moved_SPB Ilm_SR2_SPB Ilm_Weight__t</v>
          </cell>
          <cell r="B82">
            <v>10112</v>
          </cell>
          <cell r="C82">
            <v>23485.89999961853</v>
          </cell>
          <cell r="D82">
            <v>22244</v>
          </cell>
          <cell r="E82">
            <v>21115.849998474121</v>
          </cell>
        </row>
        <row r="83">
          <cell r="A83" t="str">
            <v>NCSM_Ilmenite Moved_SPB Ilm_STOCKS_SR Ilm_Weight__t</v>
          </cell>
          <cell r="B83">
            <v>3520.0000152587891</v>
          </cell>
          <cell r="C83">
            <v>118.59999656677246</v>
          </cell>
          <cell r="D83">
            <v>316.20000457763672</v>
          </cell>
          <cell r="E83">
            <v>767.30000686645508</v>
          </cell>
        </row>
        <row r="84">
          <cell r="A84" t="str">
            <v>NCSM_Ilmenite Moved_SR Ilm_SR2_SR Ilm_Weight__t</v>
          </cell>
          <cell r="E84">
            <v>181.35000610351563</v>
          </cell>
        </row>
        <row r="85">
          <cell r="A85" t="str">
            <v>NCSM_Ilmenite Moved_SR Ilm_STOCKS_SR Ilm_Weight__t</v>
          </cell>
          <cell r="E85">
            <v>72.949996948242188</v>
          </cell>
        </row>
        <row r="86">
          <cell r="A86" t="str">
            <v>NCSM_Ilmenite Moved_Sulf Ilm_SALES_Sulf Ilm_Weight__t</v>
          </cell>
          <cell r="D86">
            <v>1065.6000366210938</v>
          </cell>
        </row>
        <row r="87">
          <cell r="A87" t="str">
            <v>NCSM_Ilmenite Moved_Sulf Ilm_SR2_Sulf Ilm_Weight__t</v>
          </cell>
          <cell r="C87">
            <v>684.30000305175781</v>
          </cell>
        </row>
        <row r="88">
          <cell r="A88" t="str">
            <v>NCSM_Ilmenite Moved_Sulf Ilm_STOCKS_Sulf Ilm_Weight__t</v>
          </cell>
          <cell r="B88">
            <v>15525.500019073486</v>
          </cell>
          <cell r="C88">
            <v>19809.250114440918</v>
          </cell>
          <cell r="D88">
            <v>13841.100025177002</v>
          </cell>
          <cell r="E88">
            <v>8653.7500610351563</v>
          </cell>
        </row>
        <row r="89">
          <cell r="A89" t="str">
            <v>NCSM_Indian Moved_Indian Ilm_SR2_Indian Ilm_Weight__t</v>
          </cell>
          <cell r="D89">
            <v>396.64999389648438</v>
          </cell>
        </row>
        <row r="90">
          <cell r="A90" t="str">
            <v>NCSM_Indian Moved_Indian Ilm_STOCKS_Indian Ilm_Weight__t</v>
          </cell>
          <cell r="B90">
            <v>10566.999953269958</v>
          </cell>
          <cell r="D90">
            <v>4079.5000610351563</v>
          </cell>
        </row>
        <row r="91">
          <cell r="A91" t="str">
            <v>NCSM_Mags Moved_Rej Mags_CDP_Rej. Mags_Weight__t</v>
          </cell>
          <cell r="B91">
            <v>1004.0000114440918</v>
          </cell>
          <cell r="C91">
            <v>2512.6000003814697</v>
          </cell>
          <cell r="D91">
            <v>1737.25</v>
          </cell>
          <cell r="E91">
            <v>1439.8000011444092</v>
          </cell>
        </row>
        <row r="92">
          <cell r="A92" t="str">
            <v>NCSM_Mags Moved_Rej Mags_SALES_Rej Mags_Weight__t</v>
          </cell>
          <cell r="B92">
            <v>108.10000228881836</v>
          </cell>
          <cell r="E92">
            <v>222.84999465942383</v>
          </cell>
        </row>
        <row r="93">
          <cell r="A93" t="str">
            <v>NCSM_Mags Moved_Rej Mags_STOCKS_Rej Mags_Weight__t</v>
          </cell>
          <cell r="B93">
            <v>3659.0499839782715</v>
          </cell>
          <cell r="C93">
            <v>905.5000057220459</v>
          </cell>
          <cell r="D93">
            <v>2573.3000144958496</v>
          </cell>
          <cell r="E93">
            <v>2731.2500171661377</v>
          </cell>
        </row>
        <row r="94">
          <cell r="A94" t="str">
            <v>NCSM_Non Mags Moved_Non Mags_CDP_Non Mags_Weight__t</v>
          </cell>
          <cell r="B94">
            <v>6127.4999732971191</v>
          </cell>
          <cell r="C94">
            <v>14812.850002288818</v>
          </cell>
          <cell r="D94">
            <v>16054.500061035156</v>
          </cell>
          <cell r="E94">
            <v>14792.600040435791</v>
          </cell>
        </row>
        <row r="95">
          <cell r="A95" t="str">
            <v>NCSM_Non Mags Moved_Non Mags_SALES_Non Mags_Weight__t</v>
          </cell>
          <cell r="B95">
            <v>3278.1799812316895</v>
          </cell>
        </row>
        <row r="96">
          <cell r="A96" t="str">
            <v>NCSM_Non Mags Moved_Non Mags_STOCKS_Non mags_Weight__t</v>
          </cell>
          <cell r="B96">
            <v>4048.6000022888184</v>
          </cell>
          <cell r="C96">
            <v>2712.399974822998</v>
          </cell>
          <cell r="D96">
            <v>2187.8999824523926</v>
          </cell>
          <cell r="E96">
            <v>1528.7500152587891</v>
          </cell>
        </row>
        <row r="97">
          <cell r="A97" t="str">
            <v>NCSM_Non Mags_Non Mags_NCSM_Non Mags_Weight__t</v>
          </cell>
          <cell r="B97">
            <v>13486.779769897461</v>
          </cell>
          <cell r="C97">
            <v>17533.100151062012</v>
          </cell>
          <cell r="D97">
            <v>18252.400188446045</v>
          </cell>
          <cell r="E97">
            <v>16306.349739074707</v>
          </cell>
        </row>
        <row r="98">
          <cell r="A98" t="str">
            <v>NCSM_Reject Mags_Rej Mags_NCSM_Rej Mags_Weight__t</v>
          </cell>
          <cell r="B98">
            <v>4733.6500244140625</v>
          </cell>
          <cell r="C98">
            <v>3428.0999946594238</v>
          </cell>
          <cell r="D98">
            <v>4345.549934387207</v>
          </cell>
          <cell r="E98">
            <v>4383.8999671936035</v>
          </cell>
        </row>
        <row r="99">
          <cell r="A99" t="str">
            <v>NCSM_Separation Mill____Plant RT__%</v>
          </cell>
          <cell r="B99">
            <v>89.150001525878906</v>
          </cell>
          <cell r="C99">
            <v>94.339996337890625</v>
          </cell>
          <cell r="D99">
            <v>96.206001281738281</v>
          </cell>
          <cell r="E99">
            <v>78.180000305175781</v>
          </cell>
        </row>
        <row r="100">
          <cell r="A100" t="str">
            <v>NCSM_Separation Mill____Run Time__h</v>
          </cell>
          <cell r="B100">
            <v>663.260009765625</v>
          </cell>
          <cell r="C100">
            <v>656.6099853515625</v>
          </cell>
          <cell r="D100">
            <v>715.77001953125</v>
          </cell>
          <cell r="E100">
            <v>562.9000244140625</v>
          </cell>
        </row>
        <row r="101">
          <cell r="A101" t="str">
            <v>NCSM_SPA Ilmenite_SPA Ilm_NCSM_SPA Ilm_Weight__t</v>
          </cell>
          <cell r="B101">
            <v>3678.4498558044434</v>
          </cell>
          <cell r="C101">
            <v>3860.500195980072</v>
          </cell>
          <cell r="D101">
            <v>4507.4000549316406</v>
          </cell>
          <cell r="E101">
            <v>4928.5799789428711</v>
          </cell>
        </row>
        <row r="102">
          <cell r="A102" t="str">
            <v>NCSM_SPB Ilmenite_SPB Ilm_NCSM_SPB Ilm_Weight__t</v>
          </cell>
          <cell r="B102">
            <v>14752.600067138672</v>
          </cell>
          <cell r="C102">
            <v>23868.000286102295</v>
          </cell>
          <cell r="D102">
            <v>23068.950752258301</v>
          </cell>
          <cell r="E102">
            <v>21628.150146484375</v>
          </cell>
        </row>
        <row r="103">
          <cell r="A103" t="str">
            <v>NCSM_SR Ilmenite_SR Ilm_NCSM_SR Ilm_Weight__t</v>
          </cell>
          <cell r="E103">
            <v>254.30000591278076</v>
          </cell>
        </row>
        <row r="104">
          <cell r="A104" t="str">
            <v>NCSM_Sulfate Ilm_Sulf Ilm_NCSM_Sulf Ilm_Weight__t</v>
          </cell>
          <cell r="B104">
            <v>15352.999824523926</v>
          </cell>
          <cell r="C104">
            <v>20606.050636291504</v>
          </cell>
          <cell r="D104">
            <v>14996.699684143066</v>
          </cell>
          <cell r="E104">
            <v>8443.7999897003174</v>
          </cell>
        </row>
        <row r="105">
          <cell r="A105" t="str">
            <v>NCSM_Train 1 HMC_HMC_NCSM_HMC_Weight__t</v>
          </cell>
          <cell r="B105">
            <v>33022.089477539063</v>
          </cell>
          <cell r="C105">
            <v>41046.729354858398</v>
          </cell>
          <cell r="D105">
            <v>45824.050720214844</v>
          </cell>
          <cell r="E105">
            <v>39818.169799804688</v>
          </cell>
        </row>
        <row r="106">
          <cell r="A106" t="str">
            <v>NCSM_Train 1____Run Time__h</v>
          </cell>
          <cell r="B106">
            <v>623.5</v>
          </cell>
          <cell r="C106">
            <v>636.34000015258789</v>
          </cell>
          <cell r="D106">
            <v>709.61000061035156</v>
          </cell>
          <cell r="E106">
            <v>666.36999988555908</v>
          </cell>
        </row>
        <row r="107">
          <cell r="A107" t="str">
            <v>NCSM_Train 2 HMC_HMC_NCSM_HMC_Weight__t</v>
          </cell>
          <cell r="B107">
            <v>16674.850025177002</v>
          </cell>
          <cell r="C107">
            <v>30108.420135498047</v>
          </cell>
          <cell r="D107">
            <v>20844.659126281738</v>
          </cell>
          <cell r="E107">
            <v>18780.86988067627</v>
          </cell>
        </row>
        <row r="108">
          <cell r="A108" t="str">
            <v>NCSM_Train 2____Run Time__h</v>
          </cell>
          <cell r="B108">
            <v>722.89000034332275</v>
          </cell>
          <cell r="C108">
            <v>687.01000022888184</v>
          </cell>
          <cell r="D108">
            <v>725.01000022888184</v>
          </cell>
          <cell r="E108">
            <v>580.8400000333786</v>
          </cell>
        </row>
        <row r="109">
          <cell r="A109" t="str">
            <v>NCW_Concentrator____Avail__%</v>
          </cell>
          <cell r="E109">
            <v>92.5</v>
          </cell>
        </row>
        <row r="110">
          <cell r="A110" t="str">
            <v>NCW_Concentrator____Plant RT__%</v>
          </cell>
          <cell r="E110">
            <v>90.699996948242188</v>
          </cell>
        </row>
        <row r="111">
          <cell r="A111" t="str">
            <v>NCW_Concentrator____Run Time__h</v>
          </cell>
          <cell r="B111">
            <v>693.11000072956085</v>
          </cell>
          <cell r="C111">
            <v>650.01000022888184</v>
          </cell>
          <cell r="D111">
            <v>667.48999977111816</v>
          </cell>
          <cell r="E111">
            <v>652.95000076293945</v>
          </cell>
        </row>
        <row r="112">
          <cell r="A112" t="str">
            <v>NCW_Floc Cons____Units__ea</v>
          </cell>
          <cell r="B112">
            <v>1.0125000160187483</v>
          </cell>
          <cell r="C112">
            <v>0.82620001398026943</v>
          </cell>
          <cell r="D112">
            <v>1.5147000225260854</v>
          </cell>
          <cell r="E112">
            <v>0.64260000921785831</v>
          </cell>
        </row>
        <row r="113">
          <cell r="A113" t="str">
            <v>NCW_Floc Cons____Weight__kg</v>
          </cell>
          <cell r="B113">
            <v>8100.0001277923584</v>
          </cell>
          <cell r="C113">
            <v>6609.6001129150391</v>
          </cell>
          <cell r="D113">
            <v>12117.600072860718</v>
          </cell>
          <cell r="E113">
            <v>5140.8000602722168</v>
          </cell>
        </row>
        <row r="114">
          <cell r="A114" t="str">
            <v>NCW_HMC to T1_Ore_NCW_HMC_Ctdmtl_1st Mags_t</v>
          </cell>
          <cell r="B114">
            <v>3661.1914367675781</v>
          </cell>
          <cell r="C114">
            <v>6325.4811363220215</v>
          </cell>
          <cell r="D114">
            <v>10169.591771125793</v>
          </cell>
          <cell r="E114">
            <v>6732.8214950561523</v>
          </cell>
        </row>
        <row r="115">
          <cell r="A115" t="str">
            <v>NCW_HMC to T1_Ore_NCW_HMC_Ctdmtl_2nd Mags_t</v>
          </cell>
          <cell r="B115">
            <v>60.634916186332703</v>
          </cell>
          <cell r="C115">
            <v>162.51285047829151</v>
          </cell>
          <cell r="D115">
            <v>249.03671261668205</v>
          </cell>
          <cell r="E115">
            <v>129.99957633018494</v>
          </cell>
        </row>
        <row r="116">
          <cell r="A116" t="str">
            <v>NCW_HMC to T1_Ore_NCW_HMC_Ctdmtl_HM_t</v>
          </cell>
          <cell r="B116">
            <v>4278.5982513427734</v>
          </cell>
          <cell r="C116">
            <v>7519.9108428955078</v>
          </cell>
          <cell r="D116">
            <v>12013.428792953491</v>
          </cell>
          <cell r="E116">
            <v>7759.8923568725586</v>
          </cell>
        </row>
        <row r="117">
          <cell r="A117" t="str">
            <v>NCW_HMC to T1_Ore_NCW_HMC_Ctdmtl_Non Mags_t</v>
          </cell>
          <cell r="B117">
            <v>815.01828384399414</v>
          </cell>
          <cell r="C117">
            <v>1554.3283538818359</v>
          </cell>
          <cell r="D117">
            <v>2886.2230415344238</v>
          </cell>
          <cell r="E117">
            <v>1796.4909610748291</v>
          </cell>
        </row>
        <row r="118">
          <cell r="A118" t="str">
            <v>NCW_HMC to T1_Ore_NCW_HMC_Weight__t</v>
          </cell>
          <cell r="B118">
            <v>4536.8399047851563</v>
          </cell>
          <cell r="C118">
            <v>8042.3100004196167</v>
          </cell>
          <cell r="D118">
            <v>13304.84029006958</v>
          </cell>
          <cell r="E118">
            <v>8659.31005859375</v>
          </cell>
        </row>
        <row r="119">
          <cell r="A119" t="str">
            <v>NCW_HMC to T2_Ore_NCW_HMC_Ctdmtl_1st Mags_t</v>
          </cell>
          <cell r="B119">
            <v>9213.7338274121284</v>
          </cell>
          <cell r="C119">
            <v>2236.6382598876953</v>
          </cell>
          <cell r="D119">
            <v>0</v>
          </cell>
          <cell r="E119">
            <v>4867.633659362793</v>
          </cell>
        </row>
        <row r="120">
          <cell r="A120" t="str">
            <v>NCW_HMC to T2_Ore_NCW_HMC_Ctdmtl_2nd Mags_t</v>
          </cell>
          <cell r="B120">
            <v>190.06717826426029</v>
          </cell>
          <cell r="C120">
            <v>48.045372724533081</v>
          </cell>
          <cell r="D120">
            <v>0</v>
          </cell>
          <cell r="E120">
            <v>90.619062185287476</v>
          </cell>
        </row>
        <row r="121">
          <cell r="A121" t="str">
            <v>NCW_HMC to T2_Ore_NCW_HMC_Ctdmtl_HM_t</v>
          </cell>
          <cell r="B121">
            <v>10682.094899237156</v>
          </cell>
          <cell r="C121">
            <v>2655.8970031738281</v>
          </cell>
          <cell r="D121">
            <v>0</v>
          </cell>
          <cell r="E121">
            <v>5597.3698654174805</v>
          </cell>
        </row>
        <row r="122">
          <cell r="A122" t="str">
            <v>NCW_HMC to T2_Ore_NCW_HMC_Ctdmtl_Non Mags_t</v>
          </cell>
          <cell r="B122">
            <v>2243.4533999711275</v>
          </cell>
          <cell r="C122">
            <v>619.35749435424805</v>
          </cell>
          <cell r="D122">
            <v>0</v>
          </cell>
          <cell r="E122">
            <v>1082.3055772781372</v>
          </cell>
        </row>
        <row r="123">
          <cell r="A123" t="str">
            <v>NCW_HMC to T2_Ore_NCW_HMC_Weight__t</v>
          </cell>
          <cell r="B123">
            <v>11647.249730348587</v>
          </cell>
          <cell r="C123">
            <v>2904.0499725341797</v>
          </cell>
          <cell r="D123">
            <v>0</v>
          </cell>
          <cell r="E123">
            <v>6040.5600891113281</v>
          </cell>
        </row>
        <row r="124">
          <cell r="A124" t="str">
            <v>NCW_HMC to T3_Ore_NCW_HMC_Ctdmtl_1st Mags_t</v>
          </cell>
          <cell r="B124">
            <v>0</v>
          </cell>
          <cell r="C124">
            <v>2746.2900543212891</v>
          </cell>
          <cell r="D124">
            <v>0</v>
          </cell>
          <cell r="E124">
            <v>0</v>
          </cell>
        </row>
        <row r="125">
          <cell r="A125" t="str">
            <v>NCW_HMC to T3_Ore_NCW_HMC_Ctdmtl_2nd Mags_t</v>
          </cell>
          <cell r="B125">
            <v>0</v>
          </cell>
          <cell r="C125">
            <v>63.870408773422241</v>
          </cell>
          <cell r="D125">
            <v>0</v>
          </cell>
          <cell r="E125">
            <v>0</v>
          </cell>
        </row>
        <row r="126">
          <cell r="A126" t="str">
            <v>NCW_HMC to T3_Ore_NCW_HMC_Ctdmtl_HM_t</v>
          </cell>
          <cell r="B126">
            <v>0</v>
          </cell>
          <cell r="C126">
            <v>3254.2078552246094</v>
          </cell>
          <cell r="D126">
            <v>0</v>
          </cell>
          <cell r="E126">
            <v>0</v>
          </cell>
        </row>
        <row r="127">
          <cell r="A127" t="str">
            <v>NCW_HMC to T3_Ore_NCW_HMC_Ctdmtl_Non Mags_t</v>
          </cell>
          <cell r="B127">
            <v>0</v>
          </cell>
          <cell r="C127">
            <v>719.6937255859375</v>
          </cell>
          <cell r="D127">
            <v>0</v>
          </cell>
          <cell r="E127">
            <v>0</v>
          </cell>
        </row>
        <row r="128">
          <cell r="A128" t="str">
            <v>NCW_HMC to T3_Ore_NCW_HMC_Weight__t</v>
          </cell>
          <cell r="B128">
            <v>0</v>
          </cell>
          <cell r="C128">
            <v>3529.8499450683594</v>
          </cell>
          <cell r="D128">
            <v>0</v>
          </cell>
          <cell r="E128">
            <v>0</v>
          </cell>
        </row>
        <row r="129">
          <cell r="A129" t="str">
            <v>NCW_HMC____Ctdmtl_1st Mags_t</v>
          </cell>
          <cell r="B129">
            <v>14628.387419998646</v>
          </cell>
          <cell r="C129">
            <v>11283.297149658203</v>
          </cell>
          <cell r="D129">
            <v>9632.5591735839844</v>
          </cell>
          <cell r="E129">
            <v>12265.440567016602</v>
          </cell>
        </row>
        <row r="130">
          <cell r="A130" t="str">
            <v>NCW_HMC____Ctdmtl_2nd Mags_t</v>
          </cell>
          <cell r="B130">
            <v>277.84834054112434</v>
          </cell>
          <cell r="C130">
            <v>272.81547796726227</v>
          </cell>
          <cell r="D130">
            <v>230.81142008304596</v>
          </cell>
          <cell r="E130">
            <v>234.04010057449341</v>
          </cell>
        </row>
        <row r="131">
          <cell r="A131" t="str">
            <v>NCW_HMC____Ctdmtl_HM_t</v>
          </cell>
          <cell r="B131">
            <v>16942.002602875233</v>
          </cell>
          <cell r="C131">
            <v>13387.435963630676</v>
          </cell>
          <cell r="D131">
            <v>11361.925435066223</v>
          </cell>
          <cell r="E131">
            <v>14126.039627075195</v>
          </cell>
        </row>
        <row r="132">
          <cell r="A132" t="str">
            <v>NCW_HMC____Ctdmtl_Non Mags_t</v>
          </cell>
          <cell r="B132">
            <v>3429.7738342136145</v>
          </cell>
          <cell r="C132">
            <v>2879.8977146148682</v>
          </cell>
          <cell r="D132">
            <v>2672.6391921043396</v>
          </cell>
          <cell r="E132">
            <v>3053.5188007354736</v>
          </cell>
        </row>
        <row r="133">
          <cell r="A133" t="str">
            <v>NCW_HMC____Weight__t</v>
          </cell>
          <cell r="B133">
            <v>18336</v>
          </cell>
          <cell r="C133">
            <v>14436</v>
          </cell>
          <cell r="D133">
            <v>12536</v>
          </cell>
          <cell r="E133">
            <v>15553</v>
          </cell>
        </row>
        <row r="134">
          <cell r="A134" t="str">
            <v>NCW_Ore Mined_Ore_NCW_Ore_Grade_HM_%</v>
          </cell>
          <cell r="B134">
            <v>8.8199996948242188</v>
          </cell>
          <cell r="C134">
            <v>7.1500000953674316</v>
          </cell>
          <cell r="D134">
            <v>6.1100001335144043</v>
          </cell>
          <cell r="E134">
            <v>6.2100000381469727</v>
          </cell>
        </row>
        <row r="135">
          <cell r="A135" t="str">
            <v>NCW_Ore Mined_Ore_NCW_Ore_Volume__m3</v>
          </cell>
          <cell r="B135">
            <v>106722</v>
          </cell>
          <cell r="C135">
            <v>119589</v>
          </cell>
          <cell r="D135">
            <v>123747</v>
          </cell>
          <cell r="E135">
            <v>134268</v>
          </cell>
        </row>
        <row r="136">
          <cell r="A136" t="str">
            <v>NCW_Ore Mined_Ore_NCW_Ore_Weight__t</v>
          </cell>
          <cell r="B136">
            <v>183160</v>
          </cell>
          <cell r="C136">
            <v>204561</v>
          </cell>
          <cell r="D136">
            <v>214148</v>
          </cell>
          <cell r="E136">
            <v>233524</v>
          </cell>
        </row>
        <row r="137">
          <cell r="A137" t="str">
            <v>NCW_Overburden____Volume__m3</v>
          </cell>
          <cell r="B137">
            <v>113956</v>
          </cell>
          <cell r="C137">
            <v>138244</v>
          </cell>
          <cell r="D137">
            <v>84139</v>
          </cell>
          <cell r="E137">
            <v>108101</v>
          </cell>
        </row>
        <row r="138">
          <cell r="A138" t="str">
            <v>NCW_Overburden____Weight__t</v>
          </cell>
        </row>
        <row r="139">
          <cell r="A139" t="str">
            <v>NCW_Pri Cyc Feed_Ore___Weight__t</v>
          </cell>
          <cell r="B139">
            <v>229034</v>
          </cell>
          <cell r="C139">
            <v>217462</v>
          </cell>
          <cell r="D139">
            <v>224155</v>
          </cell>
          <cell r="E139">
            <v>219401</v>
          </cell>
        </row>
        <row r="140">
          <cell r="A140" t="str">
            <v>NCW_Primary Feed_Ore_NCW_Ore_Ctdmtl_-500 um_t</v>
          </cell>
          <cell r="B140">
            <v>142695.69416046143</v>
          </cell>
          <cell r="C140">
            <v>153046.4224319458</v>
          </cell>
          <cell r="D140">
            <v>164235.13362121582</v>
          </cell>
          <cell r="E140">
            <v>169735.40197753906</v>
          </cell>
        </row>
        <row r="141">
          <cell r="A141" t="str">
            <v>NCW_Primary Feed_Ore_NCW_Ore_Ctdmtl_HM_t</v>
          </cell>
          <cell r="B141">
            <v>16154.793977737427</v>
          </cell>
          <cell r="C141">
            <v>14632.32221698761</v>
          </cell>
          <cell r="D141">
            <v>13098.979891777039</v>
          </cell>
          <cell r="E141">
            <v>14500.719230651855</v>
          </cell>
        </row>
        <row r="142">
          <cell r="A142" t="str">
            <v>NCW_Primary Feed_Ore_NCW_Ore_Weight__t</v>
          </cell>
          <cell r="B142">
            <v>168104.00360870361</v>
          </cell>
          <cell r="C142">
            <v>186398.99046325684</v>
          </cell>
          <cell r="D142">
            <v>187396.00370788574</v>
          </cell>
          <cell r="E142">
            <v>202523.99365234375</v>
          </cell>
        </row>
        <row r="143">
          <cell r="A143" t="str">
            <v>NCW_Screen Oversize_Ore_NCW_Waste_Weight__t</v>
          </cell>
          <cell r="B143">
            <v>6248.9999918937683</v>
          </cell>
          <cell r="C143">
            <v>8789.9999632835388</v>
          </cell>
          <cell r="D143">
            <v>13744.000170707703</v>
          </cell>
          <cell r="E143">
            <v>11999.999778747559</v>
          </cell>
        </row>
        <row r="144">
          <cell r="A144" t="str">
            <v>NCW_Screen Plant____Run Time__h</v>
          </cell>
          <cell r="B144">
            <v>684.5</v>
          </cell>
          <cell r="C144">
            <v>647.64999979734421</v>
          </cell>
          <cell r="D144">
            <v>659.15999978780746</v>
          </cell>
          <cell r="E144">
            <v>646.85000038146973</v>
          </cell>
        </row>
        <row r="145">
          <cell r="A145" t="str">
            <v>NCW_Tails_Ore_NCW_Waste_Ctdmtl_-500 um_t</v>
          </cell>
          <cell r="B145">
            <v>133844.55316925049</v>
          </cell>
          <cell r="C145">
            <v>150649.68409729004</v>
          </cell>
          <cell r="D145">
            <v>156976.30082702637</v>
          </cell>
          <cell r="E145">
            <v>165041.85906982422</v>
          </cell>
        </row>
        <row r="146">
          <cell r="A146" t="str">
            <v>NCW_Tails_Ore_NCW_Waste_Ctdmtl_HM_t</v>
          </cell>
          <cell r="B146">
            <v>1195.5640174150467</v>
          </cell>
          <cell r="C146">
            <v>1196.311278283596</v>
          </cell>
          <cell r="D146">
            <v>1079.229863524437</v>
          </cell>
          <cell r="E146">
            <v>1138.2923903465271</v>
          </cell>
        </row>
        <row r="147">
          <cell r="A147" t="str">
            <v>NCW_Tails_Ore_NCW_Waste_Weight__t</v>
          </cell>
          <cell r="B147">
            <v>151919.90621185303</v>
          </cell>
          <cell r="C147">
            <v>171922.79430389404</v>
          </cell>
          <cell r="D147">
            <v>174091.14910888672</v>
          </cell>
          <cell r="E147">
            <v>187824.13256835938</v>
          </cell>
        </row>
        <row r="148">
          <cell r="A148" t="str">
            <v>NCW_Thickener U/F_Ore_NCW_Waste_Weight__t</v>
          </cell>
          <cell r="B148">
            <v>8806.9999704360962</v>
          </cell>
          <cell r="C148">
            <v>9372.0000915527344</v>
          </cell>
          <cell r="D148">
            <v>13007.999786376953</v>
          </cell>
          <cell r="E148">
            <v>19000.000049591064</v>
          </cell>
        </row>
        <row r="149">
          <cell r="A149" t="str">
            <v>SOURCE_Ilm Delivery_Cables Ilm_SR1_Copp Bin_Weight__t</v>
          </cell>
          <cell r="D149">
            <v>787.34999847412109</v>
          </cell>
          <cell r="E149">
            <v>4966.5900268554688</v>
          </cell>
        </row>
        <row r="150">
          <cell r="A150" t="str">
            <v>SOURCE_Ilm Delivery_Doral Ilm_SR2_Doral Ilm_Weight__t</v>
          </cell>
          <cell r="E150">
            <v>2645.3500022888184</v>
          </cell>
        </row>
        <row r="151">
          <cell r="A151" t="str">
            <v>SOURCE_Ilm Delivery_Indian Ilm_SR1_Copp Bin_Weight__t</v>
          </cell>
        </row>
        <row r="152">
          <cell r="A152" t="str">
            <v>SOURCE_Ilm Delivery_Indian Ilm_SR1_Feed Ilm_Weight__t</v>
          </cell>
        </row>
        <row r="153">
          <cell r="A153" t="str">
            <v>SOURCE_Ilm Delivery_Tiwest Ilm_STOCKS_Tiwest Ilm_Weight__t</v>
          </cell>
          <cell r="B153">
            <v>8490.1499938964844</v>
          </cell>
          <cell r="C153">
            <v>1679.0700378417969</v>
          </cell>
          <cell r="D153">
            <v>5507.0199279785156</v>
          </cell>
        </row>
        <row r="154">
          <cell r="A154" t="str">
            <v>SR1_Acid Mthly Used__SR1__Weight__t</v>
          </cell>
          <cell r="B154">
            <v>446.54000854492188</v>
          </cell>
          <cell r="C154">
            <v>400.1099853515625</v>
          </cell>
          <cell r="D154">
            <v>227.58999633789063</v>
          </cell>
          <cell r="E154">
            <v>372.51998901367188</v>
          </cell>
        </row>
        <row r="155">
          <cell r="A155" t="str">
            <v>SR1_Acid Prm M____Weight__t</v>
          </cell>
          <cell r="B155">
            <v>446.54000854492188</v>
          </cell>
          <cell r="C155">
            <v>400.1099853515625</v>
          </cell>
          <cell r="D155">
            <v>227.58999633789063</v>
          </cell>
          <cell r="E155">
            <v>335.26797485351563</v>
          </cell>
        </row>
        <row r="156">
          <cell r="A156" t="str">
            <v>SR1_Acid Std M____Weight__t</v>
          </cell>
          <cell r="B156">
            <v>0</v>
          </cell>
          <cell r="C156">
            <v>0</v>
          </cell>
          <cell r="D156">
            <v>0</v>
          </cell>
          <cell r="E156">
            <v>37.251998901367188</v>
          </cell>
        </row>
        <row r="157">
          <cell r="A157" t="str">
            <v>SR1_Aeration Prm____Run Time__h</v>
          </cell>
          <cell r="B157">
            <v>4044.97998046875</v>
          </cell>
          <cell r="C157">
            <v>3636.159912109375</v>
          </cell>
          <cell r="D157">
            <v>3548.489990234375</v>
          </cell>
          <cell r="E157">
            <v>3042.389892578125</v>
          </cell>
        </row>
        <row r="158">
          <cell r="A158" t="str">
            <v>SR1_Aeration Std____Run Time__h</v>
          </cell>
          <cell r="B158">
            <v>0</v>
          </cell>
          <cell r="C158">
            <v>0</v>
          </cell>
          <cell r="D158">
            <v>0</v>
          </cell>
          <cell r="E158">
            <v>413.42999267578125</v>
          </cell>
        </row>
        <row r="159">
          <cell r="A159" t="str">
            <v>SR1_Cables Cons M_SR Premium___Weight__t</v>
          </cell>
          <cell r="D159">
            <v>748.29998779296875</v>
          </cell>
          <cell r="E159">
            <v>4458.2001953125</v>
          </cell>
        </row>
        <row r="160">
          <cell r="A160" t="str">
            <v>SR1_Cables Cons M_SR Std___Weight__t</v>
          </cell>
          <cell r="D160">
            <v>0</v>
          </cell>
          <cell r="E160">
            <v>457.44000244140625</v>
          </cell>
        </row>
        <row r="161">
          <cell r="A161" t="str">
            <v>SR1_Char Moved_Char_SR2_Char_Weight__t</v>
          </cell>
          <cell r="B161">
            <v>17.049999952316284</v>
          </cell>
          <cell r="E161">
            <v>23.350000381469727</v>
          </cell>
        </row>
        <row r="162">
          <cell r="A162" t="str">
            <v>SR1_Char Moved_Char_STOCKS_Char_Weight__t</v>
          </cell>
          <cell r="B162">
            <v>14.049999713897705</v>
          </cell>
          <cell r="C162">
            <v>17.599999904632568</v>
          </cell>
          <cell r="D162">
            <v>51.799999475479126</v>
          </cell>
          <cell r="E162">
            <v>4.4499998092651367</v>
          </cell>
        </row>
        <row r="163">
          <cell r="A163" t="str">
            <v>SR1_Coal Briq Mthly__SR1__Weight__t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SR1_Coal C G Mthly____Weight__t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SR1_Coal C G Prm M____Weight__t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SR1_Coal C G Std M____Weight__t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SR1_Coal C WF Mthly____Weight__t</v>
          </cell>
          <cell r="B167">
            <v>5752.669921875</v>
          </cell>
          <cell r="C167">
            <v>5097.490234375</v>
          </cell>
          <cell r="D167">
            <v>6257.97998046875</v>
          </cell>
          <cell r="E167">
            <v>5036.08984375</v>
          </cell>
        </row>
        <row r="168">
          <cell r="A168" t="str">
            <v>SR1_Coal C WF Prm M____Weight__t</v>
          </cell>
          <cell r="B168">
            <v>5752.669921875</v>
          </cell>
          <cell r="C168">
            <v>5097.490234375</v>
          </cell>
          <cell r="D168">
            <v>6257.97998046875</v>
          </cell>
          <cell r="E168">
            <v>4532.48095703125</v>
          </cell>
        </row>
        <row r="169">
          <cell r="A169" t="str">
            <v>SR1_Coal C WF Std M____Weight__t</v>
          </cell>
          <cell r="B169">
            <v>0</v>
          </cell>
          <cell r="C169">
            <v>0</v>
          </cell>
          <cell r="D169">
            <v>0</v>
          </cell>
          <cell r="E169">
            <v>503.60897827148438</v>
          </cell>
        </row>
        <row r="170">
          <cell r="A170" t="str">
            <v>SR1_Coal F G Mthly____Weight__t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SR1_Coal F G Prm M____Weight__t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SR1_Coal F G Std M____Weight__t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SR1_Coal F WF Mthly____Weight__t</v>
          </cell>
          <cell r="B173">
            <v>1661.739990234375</v>
          </cell>
          <cell r="C173">
            <v>1241.27001953125</v>
          </cell>
          <cell r="D173">
            <v>1850.75</v>
          </cell>
          <cell r="E173">
            <v>1431.030029296875</v>
          </cell>
        </row>
        <row r="174">
          <cell r="A174" t="str">
            <v>SR1_Coal F WF Prm M____Weight__t</v>
          </cell>
          <cell r="B174">
            <v>1661.739990234375</v>
          </cell>
          <cell r="C174">
            <v>1241.27001953125</v>
          </cell>
          <cell r="D174">
            <v>1850.75</v>
          </cell>
          <cell r="E174">
            <v>1287.927001953125</v>
          </cell>
        </row>
        <row r="175">
          <cell r="A175" t="str">
            <v>SR1_Coal F WF Std M____Weight__t</v>
          </cell>
          <cell r="B175">
            <v>0</v>
          </cell>
          <cell r="C175">
            <v>0</v>
          </cell>
          <cell r="D175">
            <v>0</v>
          </cell>
          <cell r="E175">
            <v>143.10299682617188</v>
          </cell>
        </row>
        <row r="176">
          <cell r="A176" t="str">
            <v>SR1_Coal-50 G Mth____Weight__t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SR1_Coal-50 G Prm M____Weight__t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SR1_Coal-50 G Std M____Weight__t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SR1_Coal-50 WF Mth____Weight__t</v>
          </cell>
          <cell r="B179">
            <v>0</v>
          </cell>
          <cell r="C179">
            <v>1148.56005859375</v>
          </cell>
          <cell r="D179">
            <v>28.350000381469727</v>
          </cell>
          <cell r="E179">
            <v>1165.4000244140625</v>
          </cell>
        </row>
        <row r="180">
          <cell r="A180" t="str">
            <v>SR1_Coal-50 WFPrm M____Weight__t</v>
          </cell>
          <cell r="B180">
            <v>0</v>
          </cell>
          <cell r="C180">
            <v>1148.56005859375</v>
          </cell>
          <cell r="D180">
            <v>28.350000381469727</v>
          </cell>
          <cell r="E180">
            <v>1048.8599853515625</v>
          </cell>
        </row>
        <row r="181">
          <cell r="A181" t="str">
            <v>SR1_Coal-50 WFStd M____Weight__t</v>
          </cell>
          <cell r="B181">
            <v>0</v>
          </cell>
          <cell r="C181">
            <v>0</v>
          </cell>
          <cell r="D181">
            <v>0</v>
          </cell>
          <cell r="E181">
            <v>116.54000091552734</v>
          </cell>
        </row>
        <row r="182">
          <cell r="A182" t="str">
            <v>SR1_Copperas Feed_Copp Bin_SR1_Copp Bin_Weight__t</v>
          </cell>
          <cell r="B182">
            <v>2334.3798866271973</v>
          </cell>
          <cell r="C182">
            <v>549.15002632141113</v>
          </cell>
          <cell r="D182">
            <v>2546.899845123291</v>
          </cell>
          <cell r="E182">
            <v>5005.5896759033203</v>
          </cell>
        </row>
        <row r="183">
          <cell r="A183" t="str">
            <v>SR1_Diesel Consumed____Volume__L</v>
          </cell>
          <cell r="B183">
            <v>0</v>
          </cell>
          <cell r="C183">
            <v>0</v>
          </cell>
          <cell r="D183">
            <v>0</v>
          </cell>
          <cell r="E183">
            <v>500</v>
          </cell>
        </row>
        <row r="184">
          <cell r="A184" t="str">
            <v>SR1_Diesel Prm Cons____Volume__L</v>
          </cell>
          <cell r="B184">
            <v>0</v>
          </cell>
          <cell r="C184">
            <v>0</v>
          </cell>
          <cell r="D184">
            <v>0</v>
          </cell>
          <cell r="E184">
            <v>450</v>
          </cell>
        </row>
        <row r="185">
          <cell r="A185" t="str">
            <v>SR1_Diesel Std Cons____Volume__L</v>
          </cell>
          <cell r="B185">
            <v>0</v>
          </cell>
          <cell r="C185">
            <v>0</v>
          </cell>
          <cell r="D185">
            <v>0</v>
          </cell>
          <cell r="E185">
            <v>50</v>
          </cell>
        </row>
        <row r="186">
          <cell r="A186" t="str">
            <v>SR1_Doral Cons M_SR Premium___Weight__t</v>
          </cell>
          <cell r="E186">
            <v>891.97998046875</v>
          </cell>
        </row>
        <row r="187">
          <cell r="A187" t="str">
            <v>SR1_Doral Cons M_SR Std___Weight__t</v>
          </cell>
          <cell r="E187">
            <v>178.24000549316406</v>
          </cell>
        </row>
        <row r="188">
          <cell r="A188" t="str">
            <v>SR1_Dryer_SR___Run Time__h</v>
          </cell>
          <cell r="B188">
            <v>692.00999927520752</v>
          </cell>
          <cell r="C188">
            <v>621.78999900817871</v>
          </cell>
          <cell r="D188">
            <v>632.58999919891357</v>
          </cell>
          <cell r="E188">
            <v>603.39000558853149</v>
          </cell>
        </row>
        <row r="189">
          <cell r="A189" t="str">
            <v>SR1_FE Char Prm____Weight__t</v>
          </cell>
          <cell r="B189">
            <v>1462.6500148773193</v>
          </cell>
          <cell r="C189">
            <v>1430.5299873352051</v>
          </cell>
          <cell r="D189">
            <v>1422.5499982833862</v>
          </cell>
          <cell r="E189">
            <v>1485.0600070953369</v>
          </cell>
        </row>
        <row r="190">
          <cell r="A190" t="str">
            <v>SR1_FE Char Std____Weight__t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SR1_Gas Dryer_SR___Energy__GJ</v>
          </cell>
          <cell r="B191">
            <v>9835.6806640625</v>
          </cell>
          <cell r="C191">
            <v>9085.7392578125</v>
          </cell>
          <cell r="D191">
            <v>9982.3115234375</v>
          </cell>
          <cell r="E191">
            <v>9606.5361328125</v>
          </cell>
        </row>
        <row r="192">
          <cell r="A192" t="str">
            <v>SR1_Gas Dryer_SR___Volume__m3</v>
          </cell>
          <cell r="B192">
            <v>258833.703125</v>
          </cell>
          <cell r="C192">
            <v>239098.40625</v>
          </cell>
          <cell r="D192">
            <v>262692.40625</v>
          </cell>
          <cell r="E192">
            <v>252803.59375</v>
          </cell>
        </row>
        <row r="193">
          <cell r="A193" t="str">
            <v>SR1_IRE Ilm Cons M_SR Premium___Weight__t</v>
          </cell>
          <cell r="B193">
            <v>966.65997314453125</v>
          </cell>
          <cell r="C193">
            <v>2570.570068359375</v>
          </cell>
          <cell r="D193">
            <v>565.04998779296875</v>
          </cell>
          <cell r="E193">
            <v>1555.77001953125</v>
          </cell>
        </row>
        <row r="194">
          <cell r="A194" t="str">
            <v>SR1_IRE Ilm Cons M_SR Std___Weight__t</v>
          </cell>
          <cell r="B194">
            <v>0</v>
          </cell>
          <cell r="C194">
            <v>0</v>
          </cell>
          <cell r="D194">
            <v>0</v>
          </cell>
          <cell r="E194">
            <v>24.360000610351563</v>
          </cell>
        </row>
        <row r="195">
          <cell r="A195" t="str">
            <v>SR1_Liq NH4Cl Mthly____Weight__t</v>
          </cell>
          <cell r="B195">
            <v>5.5999999046325684</v>
          </cell>
          <cell r="C195">
            <v>23.219999313354492</v>
          </cell>
          <cell r="D195">
            <v>31.979999542236328</v>
          </cell>
          <cell r="E195">
            <v>32.340000152587891</v>
          </cell>
        </row>
        <row r="196">
          <cell r="A196" t="str">
            <v>SR1_Liq NH4Cl Prm M____Weight__t</v>
          </cell>
          <cell r="B196">
            <v>5.5999999046325684</v>
          </cell>
          <cell r="C196">
            <v>23.219999313354492</v>
          </cell>
          <cell r="D196">
            <v>31.979999542236328</v>
          </cell>
          <cell r="E196">
            <v>29.106000900268555</v>
          </cell>
        </row>
        <row r="197">
          <cell r="A197" t="str">
            <v>SR1_Liq NH4Cl Std M____Weight__t</v>
          </cell>
          <cell r="B197">
            <v>0</v>
          </cell>
          <cell r="C197">
            <v>0</v>
          </cell>
          <cell r="D197">
            <v>0</v>
          </cell>
          <cell r="E197">
            <v>3.2339999675750732</v>
          </cell>
        </row>
        <row r="198">
          <cell r="A198" t="str">
            <v>SR1_PowdNH4Cl Mthly____Weight__t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SR1_PowdNH4Cl Prm M____Weight__t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SR1_PowdNH4Cl Std M____Weight__t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SR1_Quicklime Mthly__SR1__Weight__t</v>
          </cell>
          <cell r="B201">
            <v>369.60000610351563</v>
          </cell>
          <cell r="C201">
            <v>279.73001098632813</v>
          </cell>
          <cell r="D201">
            <v>214.74000549316406</v>
          </cell>
          <cell r="E201">
            <v>293.51998901367188</v>
          </cell>
        </row>
        <row r="202">
          <cell r="A202" t="str">
            <v>SR1_Quicklime Prm M____Weight__t</v>
          </cell>
          <cell r="B202">
            <v>369.60000610351563</v>
          </cell>
          <cell r="C202">
            <v>279.73001098632813</v>
          </cell>
          <cell r="D202">
            <v>214.74000549316406</v>
          </cell>
          <cell r="E202">
            <v>264.16799926757813</v>
          </cell>
        </row>
        <row r="203">
          <cell r="A203" t="str">
            <v>SR1_Quicklime Std M____Weight__t</v>
          </cell>
          <cell r="B203">
            <v>0</v>
          </cell>
          <cell r="C203">
            <v>0</v>
          </cell>
          <cell r="D203">
            <v>0</v>
          </cell>
          <cell r="E203">
            <v>29.351999282836914</v>
          </cell>
        </row>
        <row r="204">
          <cell r="A204" t="str">
            <v>SR1_Reduction Kiln_Kiln Stock___Run Time__h</v>
          </cell>
          <cell r="B204">
            <v>706.08999729156494</v>
          </cell>
          <cell r="C204">
            <v>685.81999969482422</v>
          </cell>
          <cell r="D204">
            <v>725.30999946594238</v>
          </cell>
          <cell r="E204">
            <v>697.55000019073486</v>
          </cell>
        </row>
        <row r="205">
          <cell r="A205" t="str">
            <v>SR1_RI Prm Cons M____Weight__t</v>
          </cell>
          <cell r="B205">
            <v>14821</v>
          </cell>
          <cell r="C205">
            <v>13350</v>
          </cell>
          <cell r="D205">
            <v>13260.4697265625</v>
          </cell>
          <cell r="E205">
            <v>11559</v>
          </cell>
        </row>
        <row r="206">
          <cell r="A206" t="str">
            <v>SR1_RI Prm Prod M____Weight__t</v>
          </cell>
          <cell r="B206">
            <v>14991</v>
          </cell>
          <cell r="C206">
            <v>13954</v>
          </cell>
          <cell r="D206">
            <v>14196</v>
          </cell>
          <cell r="E206">
            <v>12621</v>
          </cell>
        </row>
        <row r="207">
          <cell r="A207" t="str">
            <v>SR1_RI Std Cons M____Weight__t</v>
          </cell>
          <cell r="B207">
            <v>0</v>
          </cell>
          <cell r="C207">
            <v>0</v>
          </cell>
          <cell r="D207">
            <v>0</v>
          </cell>
          <cell r="E207">
            <v>1705</v>
          </cell>
        </row>
        <row r="208">
          <cell r="A208" t="str">
            <v>SR1_RI Std Prod M____Weight__t</v>
          </cell>
          <cell r="B208">
            <v>0</v>
          </cell>
          <cell r="C208">
            <v>0</v>
          </cell>
          <cell r="D208">
            <v>0</v>
          </cell>
          <cell r="E208">
            <v>2148</v>
          </cell>
        </row>
        <row r="209">
          <cell r="A209" t="str">
            <v>SR1_RI Trucked_RI Premium_SR1_RI Premium_Weight__t</v>
          </cell>
          <cell r="E209">
            <v>120.75</v>
          </cell>
        </row>
        <row r="210">
          <cell r="A210" t="str">
            <v>SR1_RI Trucked_RI Premium_SR2_RI Premium_Weight__t</v>
          </cell>
          <cell r="C210">
            <v>297.14999389648438</v>
          </cell>
          <cell r="D210">
            <v>281.29998779296875</v>
          </cell>
          <cell r="E210">
            <v>720.90001487731934</v>
          </cell>
        </row>
        <row r="211">
          <cell r="A211" t="str">
            <v>SR1_RI Trucked_RI Premium_STOCKS_RI Pre SR1_Weight__t</v>
          </cell>
          <cell r="C211">
            <v>312.69999694824219</v>
          </cell>
          <cell r="D211">
            <v>322.09999847412109</v>
          </cell>
          <cell r="E211">
            <v>1338.3499908447266</v>
          </cell>
        </row>
        <row r="212">
          <cell r="A212" t="str">
            <v>SR1_RI_RI_SR1_RI_Weight__t</v>
          </cell>
          <cell r="B212">
            <v>14821</v>
          </cell>
          <cell r="C212">
            <v>13350</v>
          </cell>
          <cell r="D212">
            <v>13260.470001220703</v>
          </cell>
          <cell r="E212">
            <v>13264</v>
          </cell>
        </row>
        <row r="213">
          <cell r="A213" t="str">
            <v>SR1_Spillage Moved_Feed Ilm_SR1_Ilmenite_Weight__t</v>
          </cell>
          <cell r="C213">
            <v>4</v>
          </cell>
          <cell r="E213">
            <v>3</v>
          </cell>
        </row>
        <row r="214">
          <cell r="A214" t="str">
            <v>SR1_Spillage Moved_Ilmenite_SR1_Feed Ilm_Weight__t</v>
          </cell>
          <cell r="D214">
            <v>2</v>
          </cell>
        </row>
        <row r="215">
          <cell r="A215" t="str">
            <v>SR1_SR Ilm Cons M_SR Premium___Weight__t</v>
          </cell>
          <cell r="B215">
            <v>11859.099609375</v>
          </cell>
          <cell r="C215">
            <v>13952.740234375</v>
          </cell>
          <cell r="D215">
            <v>14732.01953125</v>
          </cell>
          <cell r="E215">
            <v>9357.98046875</v>
          </cell>
        </row>
        <row r="216">
          <cell r="A216" t="str">
            <v>SR1_SR Ilm Cons M_SR Std___Weight__t</v>
          </cell>
          <cell r="B216">
            <v>0</v>
          </cell>
          <cell r="C216">
            <v>0</v>
          </cell>
          <cell r="D216">
            <v>0</v>
          </cell>
          <cell r="E216">
            <v>977.1300048828125</v>
          </cell>
        </row>
        <row r="217">
          <cell r="A217" t="str">
            <v>SR1_SR Prm Moved_SR Premium_SALES_SR Premium_Weight__t</v>
          </cell>
          <cell r="C217">
            <v>165.10000610351563</v>
          </cell>
        </row>
        <row r="218">
          <cell r="A218" t="str">
            <v>SR1_SR Prm Produced_SR Premium_SR1_SR Premium_Weight__t</v>
          </cell>
          <cell r="B218">
            <v>10671.108596801758</v>
          </cell>
          <cell r="C218">
            <v>9814.5802612304688</v>
          </cell>
          <cell r="D218">
            <v>9791.7998504638672</v>
          </cell>
          <cell r="E218">
            <v>8614.4606246948242</v>
          </cell>
        </row>
        <row r="219">
          <cell r="A219" t="str">
            <v>SR1_SR Std Produced_SR Std_SR1_SR Std_Weight__t</v>
          </cell>
          <cell r="B219">
            <v>0</v>
          </cell>
          <cell r="C219">
            <v>0</v>
          </cell>
          <cell r="D219">
            <v>0</v>
          </cell>
          <cell r="E219">
            <v>1135.3500061035156</v>
          </cell>
        </row>
        <row r="220">
          <cell r="A220" t="str">
            <v>SR1_Sulf Ilm Cons M_SR Premium___Weight__t</v>
          </cell>
          <cell r="B220">
            <v>0.55000001192092896</v>
          </cell>
          <cell r="C220">
            <v>46.290000915527344</v>
          </cell>
          <cell r="D220">
            <v>286.3800048828125</v>
          </cell>
          <cell r="E220">
            <v>74.220001220703125</v>
          </cell>
        </row>
        <row r="221">
          <cell r="A221" t="str">
            <v>SR1_Sulf Ilm Cons M_SR Std___Weight__t</v>
          </cell>
          <cell r="B221">
            <v>0</v>
          </cell>
          <cell r="C221">
            <v>0</v>
          </cell>
          <cell r="D221">
            <v>0</v>
          </cell>
          <cell r="E221">
            <v>1.1100000143051147</v>
          </cell>
        </row>
        <row r="222">
          <cell r="A222" t="str">
            <v>SR1_Sulfur Mthly__SR1__Weight__t</v>
          </cell>
          <cell r="B222">
            <v>138.27999877929688</v>
          </cell>
          <cell r="C222">
            <v>122.09999847412109</v>
          </cell>
          <cell r="D222">
            <v>103.29000091552734</v>
          </cell>
          <cell r="E222">
            <v>136.91999816894531</v>
          </cell>
        </row>
        <row r="223">
          <cell r="A223" t="str">
            <v>SR1_Sulfur Prm M____Weight__t</v>
          </cell>
          <cell r="B223">
            <v>138.27999877929688</v>
          </cell>
          <cell r="C223">
            <v>122.09999847412109</v>
          </cell>
          <cell r="D223">
            <v>103.29000091552734</v>
          </cell>
          <cell r="E223">
            <v>123.22799682617188</v>
          </cell>
        </row>
        <row r="224">
          <cell r="A224" t="str">
            <v>SR1_Sulfur Std M____Weight__t</v>
          </cell>
          <cell r="B224">
            <v>0</v>
          </cell>
          <cell r="C224">
            <v>0</v>
          </cell>
          <cell r="D224">
            <v>0</v>
          </cell>
          <cell r="E224">
            <v>13.691999435424805</v>
          </cell>
        </row>
        <row r="225">
          <cell r="A225" t="str">
            <v>SR1_Tiwest Cons M_SR Premium___Weight__t</v>
          </cell>
          <cell r="B225">
            <v>4006.85009765625</v>
          </cell>
          <cell r="C225">
            <v>574.72998046875</v>
          </cell>
          <cell r="D225">
            <v>533.15997314453125</v>
          </cell>
          <cell r="E225">
            <v>6.1399998664855957</v>
          </cell>
        </row>
        <row r="226">
          <cell r="A226" t="str">
            <v>SR1_Tiwest Cons M_SR Std___Weight__t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SR1_Total Ilm Feed____Weight__t</v>
          </cell>
          <cell r="B227">
            <v>16142</v>
          </cell>
          <cell r="C227">
            <v>16433</v>
          </cell>
          <cell r="D227">
            <v>17416.501007080078</v>
          </cell>
          <cell r="E227">
            <v>17222</v>
          </cell>
        </row>
        <row r="228">
          <cell r="A228" t="str">
            <v>SR2_Acid Mthly Used__SR2__Weight__t</v>
          </cell>
          <cell r="B228">
            <v>87.379997253417969</v>
          </cell>
          <cell r="C228">
            <v>415.3699951171875</v>
          </cell>
          <cell r="D228">
            <v>352.55999755859375</v>
          </cell>
          <cell r="E228">
            <v>565.4000244140625</v>
          </cell>
        </row>
        <row r="229">
          <cell r="A229" t="str">
            <v>SR2_Acid Prm M____Weight__t</v>
          </cell>
          <cell r="B229">
            <v>87.379997253417969</v>
          </cell>
          <cell r="C229">
            <v>415.3699951171875</v>
          </cell>
          <cell r="D229">
            <v>352.55999755859375</v>
          </cell>
          <cell r="E229">
            <v>565.4000244140625</v>
          </cell>
        </row>
        <row r="230">
          <cell r="A230" t="str">
            <v>SR2_Acid Std M____Weight__t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A231" t="str">
            <v>SR2_Aeration Prm____Run Time__h</v>
          </cell>
          <cell r="B231">
            <v>5865.97998046875</v>
          </cell>
          <cell r="C231">
            <v>5408.35986328125</v>
          </cell>
          <cell r="D231">
            <v>4957.3798828125</v>
          </cell>
          <cell r="E231">
            <v>5517.89990234375</v>
          </cell>
        </row>
        <row r="232">
          <cell r="A232" t="str">
            <v>SR2_Aeration Std____Run Time__h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A233" t="str">
            <v>SR2_Cables Cons M_SR Premium___Weight__t</v>
          </cell>
          <cell r="D233">
            <v>0</v>
          </cell>
          <cell r="E233">
            <v>0</v>
          </cell>
        </row>
        <row r="234">
          <cell r="A234" t="str">
            <v>SR2_Cables Cons M_SR Std___Weight__t</v>
          </cell>
          <cell r="D234">
            <v>0</v>
          </cell>
          <cell r="E234">
            <v>0</v>
          </cell>
        </row>
        <row r="235">
          <cell r="A235" t="str">
            <v>SR2_Caustic Mthly____Weight__t</v>
          </cell>
          <cell r="B235">
            <v>1.4700000286102295</v>
          </cell>
          <cell r="C235">
            <v>12.510000228881836</v>
          </cell>
          <cell r="D235">
            <v>16.299999237060547</v>
          </cell>
          <cell r="E235">
            <v>11.329999923706055</v>
          </cell>
        </row>
        <row r="236">
          <cell r="A236" t="str">
            <v>SR2_Char Moved_ACarbon1_SALES_Char_Weight__t</v>
          </cell>
          <cell r="B236">
            <v>33.549999237060547</v>
          </cell>
        </row>
        <row r="237">
          <cell r="A237" t="str">
            <v>SR2_Char Moved_ACarbon1_STOCKS_ACarbon 1_Weight__t</v>
          </cell>
          <cell r="C237">
            <v>231.44999980926514</v>
          </cell>
          <cell r="D237">
            <v>152.79999923706055</v>
          </cell>
          <cell r="E237">
            <v>200.40000057220459</v>
          </cell>
        </row>
        <row r="238">
          <cell r="A238" t="str">
            <v>SR2_Coal Briq Mthly__SR2__Weight__t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SR2_Coal C G Mthly____Weight__t</v>
          </cell>
          <cell r="B239">
            <v>1344.5799560546875</v>
          </cell>
          <cell r="C239">
            <v>7815.509765625</v>
          </cell>
          <cell r="D239">
            <v>1544.6500244140625</v>
          </cell>
          <cell r="E239">
            <v>98.400001525878906</v>
          </cell>
        </row>
        <row r="240">
          <cell r="A240" t="str">
            <v>SR2_Coal C G Prm M____Weight__t</v>
          </cell>
          <cell r="B240">
            <v>1344.5799560546875</v>
          </cell>
          <cell r="C240">
            <v>7815.509765625</v>
          </cell>
          <cell r="D240">
            <v>1544.6500244140625</v>
          </cell>
          <cell r="E240">
            <v>98.400001525878906</v>
          </cell>
        </row>
        <row r="241">
          <cell r="A241" t="str">
            <v>SR2_Coal C G Std M____Weight__t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SR2_Coal C WF Mthly____Weight__t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SR2_Coal C WF Prm M____Weight__t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SR2_Coal C WF Std M____Weight__t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SR2_Coal F G Mthly____Weight__t</v>
          </cell>
          <cell r="B245">
            <v>543.6500244140625</v>
          </cell>
          <cell r="C245">
            <v>2804.320068359375</v>
          </cell>
          <cell r="D245">
            <v>9123.509765625</v>
          </cell>
          <cell r="E245">
            <v>9893.8203125</v>
          </cell>
        </row>
        <row r="246">
          <cell r="A246" t="str">
            <v>SR2_Coal F G Prm M____Weight__t</v>
          </cell>
          <cell r="B246">
            <v>543.6500244140625</v>
          </cell>
          <cell r="C246">
            <v>2804.320068359375</v>
          </cell>
          <cell r="D246">
            <v>9123.509765625</v>
          </cell>
          <cell r="E246">
            <v>9893.8203125</v>
          </cell>
        </row>
        <row r="247">
          <cell r="A247" t="str">
            <v>SR2_Coal F G Std M____Weight__t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SR2_Coal F WF Mthly____Weight__t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SR2_Coal F WF Prm M____Weight__t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SR2_Coal F WF Std M____Weight__t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SR2_Coal-50 G Mth____Weight__t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>SR2_Coal-50 G Prm M____Weight__t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SR2_Coal-50 G Std M____Weight__t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A254" t="str">
            <v>SR2_Coal-50 WF Mth____Weight__t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A255" t="str">
            <v>SR2_Coal-50 WFPrm M____Weight__t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SR2_Coal-50 WFStd M____Weight__t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A257" t="str">
            <v>SR2_Diesel Mthly__SR2__Weight__t</v>
          </cell>
          <cell r="B257">
            <v>50</v>
          </cell>
          <cell r="C257">
            <v>150</v>
          </cell>
          <cell r="D257">
            <v>150</v>
          </cell>
          <cell r="E257">
            <v>150</v>
          </cell>
        </row>
        <row r="258">
          <cell r="A258" t="str">
            <v>SR2_Diesel Prm Cons____Weight__L</v>
          </cell>
          <cell r="B258">
            <v>50</v>
          </cell>
          <cell r="C258">
            <v>150</v>
          </cell>
          <cell r="D258">
            <v>150</v>
          </cell>
          <cell r="E258">
            <v>150</v>
          </cell>
        </row>
        <row r="259">
          <cell r="A259" t="str">
            <v>SR2_Diesel Std Cons____Weight__L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>SR2_Doral Cons M_SR Premium___Weight__t</v>
          </cell>
          <cell r="E260">
            <v>1345.8800048828125</v>
          </cell>
        </row>
        <row r="261">
          <cell r="A261" t="str">
            <v>SR2_Doral Cons M_SR Std___Weight__t</v>
          </cell>
          <cell r="E261">
            <v>0</v>
          </cell>
        </row>
        <row r="262">
          <cell r="A262" t="str">
            <v>SR2_Dryer_SR_SR2__Run Time__h</v>
          </cell>
          <cell r="B262">
            <v>57.65000020340085</v>
          </cell>
          <cell r="C262">
            <v>636.86000061035156</v>
          </cell>
          <cell r="D262">
            <v>670.64999866485596</v>
          </cell>
          <cell r="E262">
            <v>683.4899959564209</v>
          </cell>
        </row>
        <row r="263">
          <cell r="A263" t="str">
            <v>SR2_FE Char Prm____Weight__t</v>
          </cell>
          <cell r="B263">
            <v>346.09999537467957</v>
          </cell>
          <cell r="C263">
            <v>1500.2000160217285</v>
          </cell>
          <cell r="D263">
            <v>1628.1000022888184</v>
          </cell>
          <cell r="E263">
            <v>1441.2999868392944</v>
          </cell>
        </row>
        <row r="264">
          <cell r="A264" t="str">
            <v>SR2_FE Char Std____Weight__t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SR2_Gas Dryer____Energy__GJ</v>
          </cell>
          <cell r="B265">
            <v>646</v>
          </cell>
          <cell r="C265">
            <v>8541</v>
          </cell>
          <cell r="D265">
            <v>8413</v>
          </cell>
          <cell r="E265">
            <v>9367</v>
          </cell>
        </row>
        <row r="266">
          <cell r="A266" t="str">
            <v>SR2_Gas Dryer____Volume__m3</v>
          </cell>
          <cell r="B266">
            <v>17000.000335693359</v>
          </cell>
          <cell r="C266">
            <v>224763.1572265625</v>
          </cell>
          <cell r="D266">
            <v>221394.7373046875</v>
          </cell>
          <cell r="E266">
            <v>246499.99951171875</v>
          </cell>
        </row>
        <row r="267">
          <cell r="A267" t="str">
            <v>SR2_Gas Mthly Usage____Energy__GJ</v>
          </cell>
          <cell r="B267">
            <v>5165</v>
          </cell>
          <cell r="C267">
            <v>8542</v>
          </cell>
          <cell r="D267">
            <v>8443</v>
          </cell>
          <cell r="E267">
            <v>9478</v>
          </cell>
        </row>
        <row r="268">
          <cell r="A268" t="str">
            <v>SR2_Ilm Feed 116_SPB Ilm_SR1_Feed Ilm_Weight__t</v>
          </cell>
          <cell r="B268">
            <v>8215</v>
          </cell>
          <cell r="C268">
            <v>10804</v>
          </cell>
          <cell r="D268">
            <v>1166</v>
          </cell>
          <cell r="E268">
            <v>6754</v>
          </cell>
        </row>
        <row r="269">
          <cell r="A269" t="str">
            <v>SR2_Ilm Feed 116_SPB Ilm_SR2_Feed Ilm_Weight__t</v>
          </cell>
          <cell r="B269">
            <v>2924.2500762939453</v>
          </cell>
          <cell r="C269">
            <v>18279.160339355469</v>
          </cell>
          <cell r="D269">
            <v>20869.499603271484</v>
          </cell>
          <cell r="E269">
            <v>14715.600006103516</v>
          </cell>
        </row>
        <row r="270">
          <cell r="A270" t="str">
            <v>SR2_Ilm Feed 117_Doral Ilm_SR1_Feed Ilm_Weight__t</v>
          </cell>
          <cell r="E270">
            <v>1126</v>
          </cell>
        </row>
        <row r="271">
          <cell r="A271" t="str">
            <v>SR2_Ilm Feed 117_Doral Ilm_SR2_Feed Ilm_Weight__t</v>
          </cell>
          <cell r="E271">
            <v>1382.2529220581055</v>
          </cell>
        </row>
        <row r="272">
          <cell r="A272" t="str">
            <v>SR2_Ilm Feed 117_Indian Ilm_SR1_Feed Ilm_Weight__t</v>
          </cell>
          <cell r="D272">
            <v>532</v>
          </cell>
          <cell r="E272">
            <v>1574</v>
          </cell>
        </row>
        <row r="273">
          <cell r="A273" t="str">
            <v>SR2_Ilm Feed 117_Indian Ilm_SR2_Feed Ilm_Weight__t</v>
          </cell>
          <cell r="D273">
            <v>119.33437728881836</v>
          </cell>
          <cell r="E273">
            <v>541.99707794189453</v>
          </cell>
        </row>
        <row r="274">
          <cell r="A274" t="str">
            <v>SR2_Ilm Feed 117_Sulf Ilm_SR1_Feed Ilm_Weight__t</v>
          </cell>
          <cell r="C274">
            <v>47</v>
          </cell>
        </row>
        <row r="275">
          <cell r="A275" t="str">
            <v>SR2_Ilm Feed 117_Sulf Ilm_SR2_Feed Ilm_Weight__t</v>
          </cell>
          <cell r="C275">
            <v>785.09594535827637</v>
          </cell>
        </row>
        <row r="276">
          <cell r="A276" t="str">
            <v>SR2_Ilm Feed 117_Tiwest Ilm_SR1_Feed Ilm_Weight__t</v>
          </cell>
          <cell r="B276">
            <v>2225</v>
          </cell>
          <cell r="C276">
            <v>415</v>
          </cell>
          <cell r="D276">
            <v>533</v>
          </cell>
        </row>
        <row r="277">
          <cell r="A277" t="str">
            <v>SR2_Ilm Feed 117_Tiwest Ilm_SR2_Feed Ilm_Weight__t</v>
          </cell>
          <cell r="B277">
            <v>715.68003082275391</v>
          </cell>
          <cell r="C277">
            <v>612.34400939941406</v>
          </cell>
          <cell r="D277">
            <v>941.80563163757324</v>
          </cell>
        </row>
        <row r="278">
          <cell r="A278" t="str">
            <v>SR2_Ilm Feed 118_SPA Ilm_SR1_Feed Ilm_Weight__t</v>
          </cell>
          <cell r="B278">
            <v>262</v>
          </cell>
          <cell r="C278">
            <v>721.00004196166992</v>
          </cell>
          <cell r="D278">
            <v>640</v>
          </cell>
        </row>
        <row r="279">
          <cell r="A279" t="str">
            <v>SR2_Ilm Feed 118_SPA Ilm_SR2_Feed Ilm_Weight__t</v>
          </cell>
          <cell r="B279">
            <v>902.99997901916504</v>
          </cell>
          <cell r="D279">
            <v>217.02593994140625</v>
          </cell>
        </row>
        <row r="280">
          <cell r="A280" t="str">
            <v>SR2_Ilm Feed 118_Sulf Ilm_SR1_Feed Ilm_Weight__t</v>
          </cell>
          <cell r="D280">
            <v>289</v>
          </cell>
          <cell r="E280">
            <v>72</v>
          </cell>
        </row>
        <row r="281">
          <cell r="A281" t="str">
            <v>SR2_Ilm Feed 118_Sulf Ilm_SR2_Feed Ilm_Weight__t</v>
          </cell>
          <cell r="D281">
            <v>1329.1540641784668</v>
          </cell>
          <cell r="E281">
            <v>756.28993225097656</v>
          </cell>
        </row>
        <row r="282">
          <cell r="A282" t="str">
            <v>SR2_Ilm Feed 119_Indian Ilm_SR1_Feed Ilm_Weight__t</v>
          </cell>
          <cell r="B282">
            <v>796</v>
          </cell>
          <cell r="C282">
            <v>2583</v>
          </cell>
        </row>
        <row r="283">
          <cell r="A283" t="str">
            <v>SR2_Ilm Feed 119_Indian Ilm_SR2_Feed Ilm_Weight__t</v>
          </cell>
          <cell r="B283">
            <v>299.79999542236328</v>
          </cell>
          <cell r="C283">
            <v>4232.7999267578125</v>
          </cell>
          <cell r="D283">
            <v>174.95701599121094</v>
          </cell>
        </row>
        <row r="284">
          <cell r="A284" t="str">
            <v>SR2_Ilm Feed 119_SR Ilm_SR1_Feed Ilm_Weight__t</v>
          </cell>
          <cell r="D284">
            <v>5533</v>
          </cell>
          <cell r="E284">
            <v>3630</v>
          </cell>
        </row>
        <row r="285">
          <cell r="A285" t="str">
            <v>SR2_Ilm Feed 119_SR Ilm_SR2_Feed Ilm_Weight__t</v>
          </cell>
          <cell r="D285">
            <v>907.68295001983643</v>
          </cell>
          <cell r="E285">
            <v>5293.2203178405762</v>
          </cell>
        </row>
        <row r="286">
          <cell r="A286" t="str">
            <v>SR2_IRE Ilm Cons M_SR Premium___Weight__t</v>
          </cell>
          <cell r="B286">
            <v>309.1300048828125</v>
          </cell>
          <cell r="C286">
            <v>4154.02978515625</v>
          </cell>
          <cell r="D286">
            <v>375.239990234375</v>
          </cell>
          <cell r="E286">
            <v>533.3599853515625</v>
          </cell>
        </row>
        <row r="287">
          <cell r="A287" t="str">
            <v>SR2_IRE Ilm Cons M_SR Std___Weight__t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SR2_Liq NH4Cl Mthly____Weight__t</v>
          </cell>
          <cell r="B288">
            <v>0.37000000476837158</v>
          </cell>
          <cell r="C288">
            <v>29.899999618530273</v>
          </cell>
          <cell r="D288">
            <v>39.189998626708984</v>
          </cell>
          <cell r="E288">
            <v>44.009998321533203</v>
          </cell>
        </row>
        <row r="289">
          <cell r="A289" t="str">
            <v>SR2_Liq NH4Cl Prm M____Weight__t</v>
          </cell>
          <cell r="B289">
            <v>0.37000000476837158</v>
          </cell>
          <cell r="C289">
            <v>29.899999618530273</v>
          </cell>
          <cell r="D289">
            <v>39.189998626708984</v>
          </cell>
          <cell r="E289">
            <v>44.009998321533203</v>
          </cell>
        </row>
        <row r="290">
          <cell r="A290" t="str">
            <v>SR2_Liq NH4Cl Std M____Weight__t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SR2_PowdNH4Cl Mthly____Weight__t</v>
          </cell>
          <cell r="B291">
            <v>0</v>
          </cell>
          <cell r="C291">
            <v>4</v>
          </cell>
          <cell r="D291">
            <v>12</v>
          </cell>
          <cell r="E291">
            <v>11</v>
          </cell>
        </row>
        <row r="292">
          <cell r="A292" t="str">
            <v>SR2_PowdNH4Cl Prm M____Weight__t</v>
          </cell>
          <cell r="B292">
            <v>0</v>
          </cell>
          <cell r="C292">
            <v>4</v>
          </cell>
          <cell r="D292">
            <v>12</v>
          </cell>
          <cell r="E292">
            <v>11</v>
          </cell>
        </row>
        <row r="293">
          <cell r="A293" t="str">
            <v>SR2_PowdNH4Cl Std M____Weight__t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SR2_Quicklime Mthly__SR2__Weight__t</v>
          </cell>
          <cell r="B294">
            <v>24.299999237060547</v>
          </cell>
          <cell r="C294">
            <v>360.20001220703125</v>
          </cell>
          <cell r="D294">
            <v>263.14999389648438</v>
          </cell>
          <cell r="E294">
            <v>399.47000122070313</v>
          </cell>
        </row>
        <row r="295">
          <cell r="A295" t="str">
            <v>SR2_Quicklime Prm M____Weight__t</v>
          </cell>
          <cell r="B295">
            <v>24.299999237060547</v>
          </cell>
          <cell r="C295">
            <v>360.20001220703125</v>
          </cell>
          <cell r="D295">
            <v>263.14999389648438</v>
          </cell>
          <cell r="E295">
            <v>399.47000122070313</v>
          </cell>
        </row>
        <row r="296">
          <cell r="A296" t="str">
            <v>SR2_Quicklime Std M____Weight__t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SR2_Reduction Kiln_Kiln Stock___Run Time__h</v>
          </cell>
          <cell r="B297">
            <v>140.72000026702881</v>
          </cell>
          <cell r="C297">
            <v>694.47000122070313</v>
          </cell>
          <cell r="D297">
            <v>731.28999900817871</v>
          </cell>
          <cell r="E297">
            <v>673.57999849319458</v>
          </cell>
        </row>
        <row r="298">
          <cell r="A298" t="str">
            <v>SR2_RI Prm Cons M____Weight__t</v>
          </cell>
          <cell r="B298">
            <v>1815</v>
          </cell>
          <cell r="C298">
            <v>20263</v>
          </cell>
          <cell r="D298">
            <v>18619</v>
          </cell>
          <cell r="E298">
            <v>20522</v>
          </cell>
        </row>
        <row r="299">
          <cell r="A299" t="str">
            <v>SR2_RI Prm Prod M____Weight__t</v>
          </cell>
          <cell r="B299">
            <v>3901</v>
          </cell>
          <cell r="C299">
            <v>19520</v>
          </cell>
          <cell r="D299">
            <v>21658</v>
          </cell>
          <cell r="E299">
            <v>19277</v>
          </cell>
        </row>
        <row r="300">
          <cell r="A300" t="str">
            <v>SR2_RI Std Cons M____Weight__t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SR2_RI Std Prod M____Weight__t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SR2_RI Trucked_OffSpec RI_SR1_Copp Bin_Weight__t</v>
          </cell>
          <cell r="B302">
            <v>388.39999389648438</v>
          </cell>
        </row>
        <row r="303">
          <cell r="A303" t="str">
            <v>SR2_RI Trucked_RI Premium_SR1_RI Premium_Weight__t</v>
          </cell>
          <cell r="B303">
            <v>671.6500129699707</v>
          </cell>
        </row>
        <row r="304">
          <cell r="A304" t="str">
            <v>SR2_RI Trucked_RI Premium_SR2_RI Premium_Weight__t</v>
          </cell>
          <cell r="E304">
            <v>250</v>
          </cell>
        </row>
        <row r="305">
          <cell r="A305" t="str">
            <v>SR2_RI Trucked_RI Premium_STOCKS_RI Pre SR2_Weight__t</v>
          </cell>
          <cell r="C305">
            <v>428.89999389648438</v>
          </cell>
          <cell r="D305">
            <v>3037.6000175476074</v>
          </cell>
          <cell r="E305">
            <v>47.349998474121094</v>
          </cell>
        </row>
        <row r="306">
          <cell r="A306" t="str">
            <v>SR2_RI_RI_SR2_RI_Weight__t</v>
          </cell>
          <cell r="B306">
            <v>1815</v>
          </cell>
          <cell r="C306">
            <v>20263</v>
          </cell>
          <cell r="D306">
            <v>18619</v>
          </cell>
          <cell r="E306">
            <v>20522</v>
          </cell>
        </row>
        <row r="307">
          <cell r="A307" t="str">
            <v>SR2_Spillage Moved_Feed Ilm_SR2_Ilmenite_Weight__t</v>
          </cell>
          <cell r="C307">
            <v>5.1766939163208008</v>
          </cell>
        </row>
        <row r="308">
          <cell r="A308" t="str">
            <v>SR2_Spillage Moved_Ilmenite_SR2_Feed Ilm_Weight__t</v>
          </cell>
          <cell r="E308">
            <v>4</v>
          </cell>
        </row>
        <row r="309">
          <cell r="A309" t="str">
            <v>SR2_SR Ilm Cons M_SR Premium___Weight__t</v>
          </cell>
          <cell r="B309">
            <v>4141.2001953125</v>
          </cell>
          <cell r="C309">
            <v>17999.880859375</v>
          </cell>
          <cell r="D309">
            <v>21948.05078125</v>
          </cell>
          <cell r="E309">
            <v>19906.349609375</v>
          </cell>
        </row>
        <row r="310">
          <cell r="A310" t="str">
            <v>SR2_SR Ilm Cons M_SR Std___Weight__t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SR2_SR Moved_SR Premium_SALES_SR Premium_Weight__t</v>
          </cell>
          <cell r="B311">
            <v>3287.4999542236328</v>
          </cell>
          <cell r="C311">
            <v>6390.2000770568848</v>
          </cell>
          <cell r="D311">
            <v>6435.2499809265137</v>
          </cell>
          <cell r="E311">
            <v>5783.8000106811523</v>
          </cell>
        </row>
        <row r="312">
          <cell r="A312" t="str">
            <v>SR2_SR Moved_SR Premium_STOCKS_SR Premium_Weight__t</v>
          </cell>
          <cell r="B312">
            <v>130.75</v>
          </cell>
          <cell r="C312">
            <v>4920.3000564575195</v>
          </cell>
          <cell r="D312">
            <v>3063.8500213623047</v>
          </cell>
          <cell r="E312">
            <v>6916.8500270843506</v>
          </cell>
        </row>
        <row r="313">
          <cell r="A313" t="str">
            <v>SR2_SR Prm Quad 39_SR_SR2_SR Premium_Weight__t</v>
          </cell>
          <cell r="B313">
            <v>315.02000427246094</v>
          </cell>
          <cell r="C313">
            <v>3494.0699005126953</v>
          </cell>
          <cell r="D313">
            <v>3094.9699897766113</v>
          </cell>
          <cell r="E313">
            <v>3452.8100838661194</v>
          </cell>
        </row>
        <row r="314">
          <cell r="A314" t="str">
            <v>SR2_SR Prm Quad 40_SR_SR2_SR Premium_Weight__t</v>
          </cell>
          <cell r="B314">
            <v>229.21000099182129</v>
          </cell>
          <cell r="C314">
            <v>2855.8400554656982</v>
          </cell>
          <cell r="D314">
            <v>3151.860013961792</v>
          </cell>
          <cell r="E314">
            <v>3432.110071182251</v>
          </cell>
        </row>
        <row r="315">
          <cell r="A315" t="str">
            <v>SR2_SR Prm Quad 41_SR_SR2_SR Premium_Weight__t</v>
          </cell>
          <cell r="B315">
            <v>273.08998441696167</v>
          </cell>
          <cell r="C315">
            <v>3504.8098831176758</v>
          </cell>
          <cell r="D315">
            <v>3325.6899185180664</v>
          </cell>
          <cell r="E315">
            <v>3504.3199977874756</v>
          </cell>
        </row>
        <row r="316">
          <cell r="A316" t="str">
            <v>SR2_SR Prm Quad 42_SR_SR2_SR Premium_Weight__t</v>
          </cell>
          <cell r="B316">
            <v>167.94999408721924</v>
          </cell>
          <cell r="C316">
            <v>3282.7199668884277</v>
          </cell>
          <cell r="D316">
            <v>3378.3200780153275</v>
          </cell>
          <cell r="E316">
            <v>3179.1199625134468</v>
          </cell>
        </row>
        <row r="317">
          <cell r="A317" t="str">
            <v>SR2_Sulf Ilm Cons M_SR Premium___Weight__t</v>
          </cell>
          <cell r="B317">
            <v>1.6100000143051147</v>
          </cell>
          <cell r="C317">
            <v>769.03997802734375</v>
          </cell>
          <cell r="D317">
            <v>1319.8299560546875</v>
          </cell>
          <cell r="E317">
            <v>761.77001953125</v>
          </cell>
        </row>
        <row r="318">
          <cell r="A318" t="str">
            <v>SR2_Sulf Ilm Cons M_SR Std___Weight__t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SR2_Sulfur Monthly__SR2__Weight__t</v>
          </cell>
          <cell r="B319">
            <v>4.4600000381469727</v>
          </cell>
          <cell r="C319">
            <v>74.379997253417969</v>
          </cell>
          <cell r="D319">
            <v>91.879997253417969</v>
          </cell>
          <cell r="E319">
            <v>90.519996643066406</v>
          </cell>
        </row>
        <row r="320">
          <cell r="A320" t="str">
            <v>SR2_Sulfur Prm M____Weight__t</v>
          </cell>
          <cell r="B320">
            <v>4.4600000381469727</v>
          </cell>
          <cell r="C320">
            <v>74.379997253417969</v>
          </cell>
          <cell r="D320">
            <v>91.879997253417969</v>
          </cell>
          <cell r="E320">
            <v>90.519996643066406</v>
          </cell>
        </row>
        <row r="321">
          <cell r="A321" t="str">
            <v>SR2_Sulfur Std M____Weight__t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SR2_Tiwest Cons M_SR Premium___Weight__t</v>
          </cell>
          <cell r="B322">
            <v>786.79998779296875</v>
          </cell>
          <cell r="C322">
            <v>618.44000244140625</v>
          </cell>
          <cell r="D322">
            <v>936.34002685546875</v>
          </cell>
          <cell r="E322">
            <v>17.989999771118164</v>
          </cell>
        </row>
        <row r="323">
          <cell r="A323" t="str">
            <v>SR2_Tiwest Cons M_SR Std___Weight__t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SR2_Total Ilm Feed_Feed Ilm_SR2_Kiln Stock_Weight__t</v>
          </cell>
          <cell r="B324">
            <v>5238.7301082611084</v>
          </cell>
          <cell r="C324">
            <v>23541.221984863281</v>
          </cell>
          <cell r="D324">
            <v>24579.461273193359</v>
          </cell>
          <cell r="E324">
            <v>22565.358062744141</v>
          </cell>
        </row>
        <row r="325">
          <cell r="A325" t="str">
            <v>SR2_Waste Char Prm_Char_SR2_Waste_Weight__t</v>
          </cell>
          <cell r="B325">
            <v>86.602523803710938</v>
          </cell>
          <cell r="C325">
            <v>1086.654052734375</v>
          </cell>
          <cell r="D325">
            <v>682.58892822265625</v>
          </cell>
          <cell r="E325">
            <v>514.748779296875</v>
          </cell>
        </row>
        <row r="326">
          <cell r="A326" t="str">
            <v>SR2_Waste Char Std_Char_SR2_Waste_Weight__t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STOCKS_Char Moved_ACarbon 1_SALES_Char_Weight__t</v>
          </cell>
          <cell r="B327">
            <v>66.200000762939453</v>
          </cell>
          <cell r="C327">
            <v>132.09999752044678</v>
          </cell>
          <cell r="D327">
            <v>168.0500020980835</v>
          </cell>
          <cell r="E327">
            <v>147.45000267028809</v>
          </cell>
        </row>
        <row r="328">
          <cell r="A328" t="str">
            <v>STOCKS_Char Moved_ACarbon 1_SR1_Waste_Weight__t</v>
          </cell>
          <cell r="D328">
            <v>15.649999618530273</v>
          </cell>
          <cell r="E328">
            <v>33.699999809265137</v>
          </cell>
        </row>
        <row r="329">
          <cell r="A329" t="str">
            <v>STOCKS_Char Moved_Char_SALES_Char_Weight__t</v>
          </cell>
          <cell r="B329">
            <v>30.700000762939453</v>
          </cell>
          <cell r="D329">
            <v>299.90000247955322</v>
          </cell>
          <cell r="E329">
            <v>29</v>
          </cell>
        </row>
        <row r="330">
          <cell r="A330" t="str">
            <v>STOCKS_Char Moved_Char_SR2_Char_Weight__t</v>
          </cell>
          <cell r="B330">
            <v>9.25</v>
          </cell>
        </row>
        <row r="331">
          <cell r="A331" t="str">
            <v>STOCKS_CZ Moved_Crse Zirc_STOCKS_CZ Bag_Weight__t</v>
          </cell>
          <cell r="B331">
            <v>56</v>
          </cell>
          <cell r="D331">
            <v>30</v>
          </cell>
        </row>
        <row r="332">
          <cell r="A332" t="str">
            <v>STOCKS_CZ Moved_CZ Bag_SALES_CZ Bagged_Weight__t</v>
          </cell>
          <cell r="B332">
            <v>100</v>
          </cell>
          <cell r="D332">
            <v>60</v>
          </cell>
        </row>
        <row r="333">
          <cell r="A333" t="str">
            <v>STOCKS_CZ Moved_CZ Bag_STOCKS_CZ Bag_Weight__t</v>
          </cell>
          <cell r="B333">
            <v>100</v>
          </cell>
          <cell r="D333">
            <v>60</v>
          </cell>
        </row>
        <row r="334">
          <cell r="A334" t="str">
            <v>STOCKS_FC Prod_91 Bulk_STOCKS_91 Bulk_Weight__t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STOCKS_HMC Moved_HMC_NCSM_HMC_Weight__t</v>
          </cell>
          <cell r="B335">
            <v>1163.2319946289063</v>
          </cell>
          <cell r="D335">
            <v>1675.43994140625</v>
          </cell>
          <cell r="E335">
            <v>2644.9439430236816</v>
          </cell>
        </row>
        <row r="336">
          <cell r="A336" t="str">
            <v>STOCKS_Hyti 70 Moved_70 Bag_SALES_70 Bagged_Weight__t</v>
          </cell>
          <cell r="B336">
            <v>60</v>
          </cell>
          <cell r="D336">
            <v>20</v>
          </cell>
        </row>
        <row r="337">
          <cell r="A337" t="str">
            <v>STOCKS_Hyti 70 Moved_70 Bag_STOCKS_70 Bag_Weight__t</v>
          </cell>
          <cell r="B337">
            <v>60</v>
          </cell>
          <cell r="D337">
            <v>20</v>
          </cell>
        </row>
        <row r="338">
          <cell r="A338" t="str">
            <v>STOCKS_Hyti 70 Moved_70 Bulk_SALES_70 Bulk_Weight__t</v>
          </cell>
          <cell r="D338">
            <v>5198.35009765625</v>
          </cell>
        </row>
        <row r="339">
          <cell r="A339" t="str">
            <v>STOCKS_Hyti 70 Moved_70 Bulk_STOCKS_70 Bag_Weight__t</v>
          </cell>
          <cell r="B339">
            <v>6</v>
          </cell>
          <cell r="C339">
            <v>6</v>
          </cell>
        </row>
        <row r="340">
          <cell r="A340" t="str">
            <v>STOCKS_Hyti 70 Moved_70 Bulk_STOCKS_70 Bulk_Weight__t</v>
          </cell>
          <cell r="C340">
            <v>49.110000610351563</v>
          </cell>
        </row>
        <row r="341">
          <cell r="A341" t="str">
            <v>STOCKS_Hyti 91 Moved_91 Bag 1t_SALES_91Bag 1ton_Weight__t</v>
          </cell>
          <cell r="B341">
            <v>40</v>
          </cell>
        </row>
        <row r="342">
          <cell r="A342" t="str">
            <v>STOCKS_Hyti 91 Moved_91 Bag 1t_STOCKS_91 Bag 1t_Weight__t</v>
          </cell>
          <cell r="B342">
            <v>40</v>
          </cell>
        </row>
        <row r="343">
          <cell r="A343" t="str">
            <v>STOCKS_Hyti 91 Moved_91 Bag 2t_SALES_91Bag 2ton_Weight__t</v>
          </cell>
          <cell r="B343">
            <v>820</v>
          </cell>
          <cell r="C343">
            <v>1000</v>
          </cell>
          <cell r="D343">
            <v>780</v>
          </cell>
          <cell r="E343">
            <v>720</v>
          </cell>
        </row>
        <row r="344">
          <cell r="A344" t="str">
            <v>STOCKS_Hyti 91 Moved_91 Bag 2t_STOCKS_91 Bag 2t_Weight__t</v>
          </cell>
          <cell r="B344">
            <v>620</v>
          </cell>
          <cell r="C344">
            <v>1000</v>
          </cell>
          <cell r="D344">
            <v>780</v>
          </cell>
          <cell r="E344">
            <v>760</v>
          </cell>
        </row>
        <row r="345">
          <cell r="A345" t="str">
            <v>STOCKS_Hyti 91 Moved_91 Bulk_SALES_91 Bulk_Weight__t</v>
          </cell>
          <cell r="C345">
            <v>1038.3399658203125</v>
          </cell>
        </row>
        <row r="346">
          <cell r="A346" t="str">
            <v>STOCKS_Hyti 91 Moved_91 Bulk_STOCKS_91 Bag 1t_Weight__t</v>
          </cell>
          <cell r="B346">
            <v>20</v>
          </cell>
        </row>
        <row r="347">
          <cell r="A347" t="str">
            <v>STOCKS_Hyti 91 Moved_91 Bulk_STOCKS_91 Bag 2t_Weight__t</v>
          </cell>
          <cell r="B347">
            <v>154</v>
          </cell>
          <cell r="C347">
            <v>20</v>
          </cell>
          <cell r="D347">
            <v>190</v>
          </cell>
          <cell r="E347">
            <v>60</v>
          </cell>
        </row>
        <row r="348">
          <cell r="A348" t="str">
            <v>STOCKS_Hyti 91 Moved_91 Bulk_STOCKS_91 Bulk_Weight__t</v>
          </cell>
          <cell r="B348">
            <v>362.95999145507813</v>
          </cell>
          <cell r="D348">
            <v>55.479999542236328</v>
          </cell>
          <cell r="E348">
            <v>170.43000030517578</v>
          </cell>
        </row>
        <row r="349">
          <cell r="A349" t="str">
            <v>STOCKS_Ilmenite Moved__SALES_Ilm Bagged_Weight__t</v>
          </cell>
          <cell r="D349">
            <v>60</v>
          </cell>
        </row>
        <row r="350">
          <cell r="A350" t="str">
            <v>STOCKS_Ilmenite Moved__SALES_SR Premium_Weight__t</v>
          </cell>
          <cell r="B350">
            <v>9818.6995849609375</v>
          </cell>
        </row>
        <row r="351">
          <cell r="A351" t="str">
            <v>STOCKS_Ilmenite Moved__SALES_Sulf Ilm_Weight__t</v>
          </cell>
          <cell r="D351">
            <v>38472</v>
          </cell>
        </row>
        <row r="352">
          <cell r="A352" t="str">
            <v>STOCKS_Ilmenite Moved_Dupont Ilm_SALES_Dupont Ilm_Weight__t</v>
          </cell>
          <cell r="D352">
            <v>1802.64990234375</v>
          </cell>
        </row>
        <row r="353">
          <cell r="A353" t="str">
            <v>STOCKS_Ilmenite Moved_Dupont Ilm_STOCKS_Dupont Ilm_Weight__t</v>
          </cell>
          <cell r="C353">
            <v>4205.5078125</v>
          </cell>
        </row>
        <row r="354">
          <cell r="A354" t="str">
            <v>STOCKS_Ilmenite Moved_Ilm Bagged_SALES_Ilm Bagged_Weight__t</v>
          </cell>
          <cell r="D354">
            <v>60</v>
          </cell>
        </row>
        <row r="355">
          <cell r="A355" t="str">
            <v>STOCKS_Ilmenite Moved_Ilm Bagged_STOCKS_Ilm Bagged_Weight__t</v>
          </cell>
          <cell r="D355">
            <v>60</v>
          </cell>
        </row>
        <row r="356">
          <cell r="A356" t="str">
            <v>STOCKS_Ilmenite Moved_Indian Ilm_NCSM_Indian Ilm_Weight__t</v>
          </cell>
          <cell r="B356">
            <v>14499.440132141113</v>
          </cell>
          <cell r="D356">
            <v>5050.3999614715576</v>
          </cell>
        </row>
        <row r="357">
          <cell r="A357" t="str">
            <v>STOCKS_Ilmenite Moved_Indian Ilm_SR2_Indian Ilm_Weight__t</v>
          </cell>
          <cell r="B357">
            <v>439.34999847412109</v>
          </cell>
          <cell r="C357">
            <v>6890.8000411987305</v>
          </cell>
          <cell r="D357">
            <v>587.54940414428711</v>
          </cell>
          <cell r="E357">
            <v>1856.8981513977051</v>
          </cell>
        </row>
        <row r="358">
          <cell r="A358" t="str">
            <v>STOCKS_Ilmenite Moved_Indian Ilm_STOCKS_Indian Ilm_Weight__t</v>
          </cell>
          <cell r="B358">
            <v>337.3900146484375</v>
          </cell>
          <cell r="D358">
            <v>2488.5400390625</v>
          </cell>
        </row>
        <row r="359">
          <cell r="A359" t="str">
            <v>STOCKS_Ilmenite Moved_SR Ilm_SR1_Feed Ilm_Weight__t</v>
          </cell>
          <cell r="B359">
            <v>2041.6997604370117</v>
          </cell>
          <cell r="C359">
            <v>1737.6826095581055</v>
          </cell>
          <cell r="D359">
            <v>5096.0489540100098</v>
          </cell>
        </row>
        <row r="360">
          <cell r="A360" t="str">
            <v>STOCKS_Ilmenite Moved_SR Ilm_SR2_SPB Ilm_Weight__t</v>
          </cell>
          <cell r="B360">
            <v>622.39994812011719</v>
          </cell>
          <cell r="C360">
            <v>5647.2629661560059</v>
          </cell>
          <cell r="D360">
            <v>59.499404907226563</v>
          </cell>
          <cell r="E360">
            <v>301.74996948242188</v>
          </cell>
        </row>
        <row r="361">
          <cell r="A361" t="str">
            <v>STOCKS_Ilmenite Moved_SR Ilm_SR2_SR Ilm_Weight__t</v>
          </cell>
          <cell r="B361">
            <v>112.84886932373047</v>
          </cell>
          <cell r="D361">
            <v>5605.6371822357178</v>
          </cell>
          <cell r="E361">
            <v>3610.8722038269043</v>
          </cell>
        </row>
        <row r="362">
          <cell r="A362" t="str">
            <v>STOCKS_Ilmenite Moved_SR Ilm_STOCKS_Ilm Bagged_Weight__t</v>
          </cell>
          <cell r="C362">
            <v>104</v>
          </cell>
        </row>
        <row r="363">
          <cell r="A363" t="str">
            <v>STOCKS_Ilmenite Moved_SR Ilm_STOCKS_SR Ilm_Weight__t</v>
          </cell>
          <cell r="C363">
            <v>57.739421844482422</v>
          </cell>
          <cell r="D363">
            <v>206.71292877197266</v>
          </cell>
          <cell r="E363">
            <v>199.99996948242188</v>
          </cell>
        </row>
        <row r="364">
          <cell r="A364" t="str">
            <v>STOCKS_Ilmenite Moved_Sulf Ilm_SALES_Sulf Ilm_Weight__t</v>
          </cell>
          <cell r="D364">
            <v>37406.7822265625</v>
          </cell>
          <cell r="E364">
            <v>1485.985107421875</v>
          </cell>
        </row>
        <row r="365">
          <cell r="A365" t="str">
            <v>STOCKS_Ilmenite Moved_Sulf Ilm_SR2_Sulf Ilm_Weight__t</v>
          </cell>
          <cell r="B365">
            <v>127.79998779296875</v>
          </cell>
          <cell r="C365">
            <v>310.79995727539063</v>
          </cell>
          <cell r="D365">
            <v>1906.1809196472168</v>
          </cell>
          <cell r="E365">
            <v>769.29229736328125</v>
          </cell>
        </row>
        <row r="366">
          <cell r="A366" t="str">
            <v>STOCKS_Ilmenite Moved_Sulf Ilm_STOCKS_Sulf Ilm_Weight__t</v>
          </cell>
          <cell r="B366">
            <v>70.499290466308594</v>
          </cell>
          <cell r="D366">
            <v>6674.911075592041</v>
          </cell>
          <cell r="E366">
            <v>8502.81787109375</v>
          </cell>
        </row>
        <row r="367">
          <cell r="A367" t="str">
            <v>STOCKS_Ilmenite Moved_Tiwest Ilm_SR1_Copp Bin_Weight__t</v>
          </cell>
          <cell r="B367">
            <v>1878.531177520752</v>
          </cell>
        </row>
        <row r="368">
          <cell r="A368" t="str">
            <v>STOCKS_Ilmenite Moved_Tiwest Ilm_SR1_Feed Ilm_Weight__t</v>
          </cell>
        </row>
        <row r="369">
          <cell r="A369" t="str">
            <v>STOCKS_Ilmenite Moved_Tiwest Ilm_SR2_Tiwest Ilm_Weight__t</v>
          </cell>
          <cell r="B369">
            <v>2584.8841209411621</v>
          </cell>
          <cell r="C369">
            <v>1151.338493347168</v>
          </cell>
          <cell r="D369">
            <v>1179.9381847381592</v>
          </cell>
        </row>
        <row r="370">
          <cell r="A370" t="str">
            <v>STOCKS_LCC Moved_LCC_CDP_LCC_Weight__t</v>
          </cell>
          <cell r="B370">
            <v>10145.452518463135</v>
          </cell>
          <cell r="C370">
            <v>2612.9087982177734</v>
          </cell>
        </row>
        <row r="371">
          <cell r="A371" t="str">
            <v>STOCKS_Mags Moved_Rej Mags_SALES_Rej Mags_Weight__t</v>
          </cell>
          <cell r="B371">
            <v>4556.8319549560547</v>
          </cell>
          <cell r="C371">
            <v>876.09602355957031</v>
          </cell>
          <cell r="D371">
            <v>980.49600601196289</v>
          </cell>
          <cell r="E371">
            <v>4480.2240409851074</v>
          </cell>
        </row>
        <row r="372">
          <cell r="A372" t="str">
            <v>STOCKS_Non Mags Moved_Non mags_CDP_Non Mags_Weight__t</v>
          </cell>
          <cell r="D372">
            <v>1770.41064453125</v>
          </cell>
          <cell r="E372">
            <v>443.61000061035156</v>
          </cell>
        </row>
        <row r="373">
          <cell r="A373" t="str">
            <v>STOCKS_Non Mags Moved_Non mags_SALES_Non Mags_Weight__t</v>
          </cell>
          <cell r="B373">
            <v>2015.7119560241699</v>
          </cell>
        </row>
        <row r="374">
          <cell r="A374" t="str">
            <v>STOCKS_Non Mags Moved_Non mags_STOCKS_Non mags_Weight__t</v>
          </cell>
          <cell r="C374">
            <v>56.599998474121094</v>
          </cell>
          <cell r="D374">
            <v>724.40753173828125</v>
          </cell>
          <cell r="E374">
            <v>90.949905395507813</v>
          </cell>
        </row>
        <row r="375">
          <cell r="A375" t="str">
            <v>STOCKS_PZ Moved_PZ Bag_SALES_PZBag 1ton_Weight__t</v>
          </cell>
          <cell r="B375">
            <v>84</v>
          </cell>
        </row>
        <row r="376">
          <cell r="A376" t="str">
            <v>STOCKS_PZ Moved_PZ Bag_SALES_PZBag 2ton_Weight__t</v>
          </cell>
          <cell r="B376">
            <v>100</v>
          </cell>
          <cell r="C376">
            <v>400</v>
          </cell>
        </row>
        <row r="377">
          <cell r="A377" t="str">
            <v>STOCKS_PZ Moved_PZ Bulk_SALES_PZ Bulk_Weight__t</v>
          </cell>
          <cell r="C377">
            <v>2002.6000213623047</v>
          </cell>
          <cell r="D377">
            <v>3100</v>
          </cell>
          <cell r="E377">
            <v>8002.2999877929688</v>
          </cell>
        </row>
        <row r="378">
          <cell r="A378" t="str">
            <v>STOCKS_PZ Moved_PZ Bulk_STOCKS_PZ Bulk_Weight__t</v>
          </cell>
          <cell r="B378">
            <v>1138.690013885498</v>
          </cell>
          <cell r="C378">
            <v>772.25</v>
          </cell>
          <cell r="E378">
            <v>925.92999267578125</v>
          </cell>
        </row>
        <row r="379">
          <cell r="A379" t="str">
            <v>STOCKS_PZ Moved_PZ Bulk_STOCKS_PZBag 1ton_Weight__t</v>
          </cell>
          <cell r="B379">
            <v>113</v>
          </cell>
          <cell r="C379">
            <v>31</v>
          </cell>
        </row>
        <row r="380">
          <cell r="A380" t="str">
            <v>STOCKS_PZ Moved_PZ Bulk_STOCKS_PZBag 2ton_Weight__t</v>
          </cell>
          <cell r="B380">
            <v>224</v>
          </cell>
        </row>
        <row r="381">
          <cell r="A381" t="str">
            <v>STOCKS_RI Trucked_RI Pre SR1_SR2_RI Premium_Weight__t</v>
          </cell>
          <cell r="C381">
            <v>38.099998474121094</v>
          </cell>
        </row>
        <row r="382">
          <cell r="A382" t="str">
            <v>STOCKS_RI Trucked_RI Pre SR2_SR2_RI Premium_Weight__t</v>
          </cell>
          <cell r="E382">
            <v>277.80000305175781</v>
          </cell>
        </row>
        <row r="383">
          <cell r="A383" t="str">
            <v>STOCKS_SR Moved_SR Premium_SALES_SR Premium_Weight__t</v>
          </cell>
          <cell r="B383">
            <v>4726.4500007629395</v>
          </cell>
          <cell r="C383">
            <v>9453.5499801635742</v>
          </cell>
          <cell r="D383">
            <v>2620.3500213623047</v>
          </cell>
          <cell r="E383">
            <v>19236.800304412842</v>
          </cell>
        </row>
        <row r="384">
          <cell r="A384" t="str">
            <v>STOCKS_SR Moved_SR Premium_STOCKS_SR Premium_Weight__t</v>
          </cell>
          <cell r="B384">
            <v>532.54000854492188</v>
          </cell>
          <cell r="C384">
            <v>1026</v>
          </cell>
          <cell r="D384">
            <v>224</v>
          </cell>
          <cell r="E384">
            <v>1707.3490056991577</v>
          </cell>
        </row>
        <row r="385">
          <cell r="A385" t="str">
            <v>STOCKS_SR Moved_SR Std_SALES_SR Premium_Weight__t</v>
          </cell>
          <cell r="B385">
            <v>1503.8500213623047</v>
          </cell>
          <cell r="C385">
            <v>955.0000114440918</v>
          </cell>
          <cell r="D385">
            <v>489.04999542236328</v>
          </cell>
        </row>
        <row r="386">
          <cell r="A386" t="str">
            <v>STOCKS_SR Moved_SR Std_STOCKS_SR Premium_Weight__t</v>
          </cell>
          <cell r="B386">
            <v>984.94998168945313</v>
          </cell>
          <cell r="C386">
            <v>63.650001525878906</v>
          </cell>
        </row>
        <row r="387">
          <cell r="A387" t="str">
            <v>STOCKS_SR Moved_SR Std_STOCKS_SR Std_Weight__t</v>
          </cell>
          <cell r="B387">
            <v>915.5999755859375</v>
          </cell>
        </row>
        <row r="388">
          <cell r="A388" t="str">
            <v>STOCKS_Wet Non Mags_Non mags_CDP_Non Mags_Weight__t</v>
          </cell>
          <cell r="D388">
            <v>206.97929382324219</v>
          </cell>
          <cell r="E388">
            <v>183.64799499511719</v>
          </cell>
        </row>
        <row r="389">
          <cell r="A389" t="str">
            <v>YO_Concentrator____Avail__%</v>
          </cell>
          <cell r="E389">
            <v>85.599998474121094</v>
          </cell>
        </row>
        <row r="390">
          <cell r="A390" t="str">
            <v>YO_Concentrator____Plant RT__%</v>
          </cell>
          <cell r="E390">
            <v>81.199996948242188</v>
          </cell>
        </row>
        <row r="391">
          <cell r="A391" t="str">
            <v>YO_Concentrator____Run Time__h</v>
          </cell>
          <cell r="B391">
            <v>581.67000007629395</v>
          </cell>
          <cell r="C391">
            <v>523.13999938964844</v>
          </cell>
          <cell r="D391">
            <v>644.96999931335449</v>
          </cell>
          <cell r="E391">
            <v>584.40999972820282</v>
          </cell>
        </row>
        <row r="392">
          <cell r="A392" t="str">
            <v>YO_Floc Cons 01____Units__ea</v>
          </cell>
          <cell r="B392">
            <v>3.4199999272823334</v>
          </cell>
          <cell r="C392">
            <v>2.3759999200701714</v>
          </cell>
          <cell r="D392">
            <v>2.8799998983740807</v>
          </cell>
          <cell r="E392">
            <v>2.6999998986721039</v>
          </cell>
        </row>
        <row r="393">
          <cell r="A393" t="str">
            <v>YO_Floc Cons 01____Weight__kg</v>
          </cell>
          <cell r="B393">
            <v>22230</v>
          </cell>
          <cell r="C393">
            <v>15444</v>
          </cell>
          <cell r="D393">
            <v>18720</v>
          </cell>
          <cell r="E393">
            <v>17550</v>
          </cell>
        </row>
        <row r="394">
          <cell r="A394" t="str">
            <v>YO_Floc Cons 02____Units__ea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YO_Floc Cons 02____Weight__kg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YO_HMC Moved_HMC_STOCKS_HMC_Weight__t</v>
          </cell>
          <cell r="B396">
            <v>1325.6639442443848</v>
          </cell>
          <cell r="C396">
            <v>167.27999877929688</v>
          </cell>
          <cell r="D396">
            <v>3547.6799659729004</v>
          </cell>
          <cell r="E396">
            <v>418.89597320556641</v>
          </cell>
        </row>
        <row r="397">
          <cell r="A397" t="str">
            <v>YO_HMC to T1_Ore_YO_HMC_Ctdmtl_1st Mags_t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YO_HMC to T1_Ore_YO_HMC_Ctdmtl_2nd Mags_t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YO_HMC to T1_Ore_YO_HMC_Ctdmtl_HM_t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YO_HMC to T1_Ore_YO_HMC_Ctdmtl_Non Mags_t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YO_HMC to T1_Ore_YO_HMC_Weight__t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YO_HMC to T2_Ore_YO_HMC_Ctdmtl_1st Mags_t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YO_HMC to T2_Ore_YO_HMC_Ctdmtl_2nd Mags_t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YO_HMC to T2_Ore_YO_HMC_Ctdmtl_HM_t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YO_HMC to T2_Ore_YO_HMC_Ctdmtl_Non Mags_t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YO_HMC to T2_Ore_YO_HMC_Weight__t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YO_HMC to T3_Ore_YO_HMC_Ctdmtl_1st Mags_t</v>
          </cell>
          <cell r="B407">
            <v>11346.275630950928</v>
          </cell>
          <cell r="C407">
            <v>9629.6966800689697</v>
          </cell>
          <cell r="D407">
            <v>15959.235496520996</v>
          </cell>
          <cell r="E407">
            <v>12691.53081703186</v>
          </cell>
        </row>
        <row r="408">
          <cell r="A408" t="str">
            <v>YO_HMC to T3_Ore_YO_HMC_Ctdmtl_2nd Mags_t</v>
          </cell>
          <cell r="B408">
            <v>855.11940002441406</v>
          </cell>
          <cell r="C408">
            <v>692.54026579856873</v>
          </cell>
          <cell r="D408">
            <v>1079.0299310684204</v>
          </cell>
          <cell r="E408">
            <v>1320.7018759250641</v>
          </cell>
        </row>
        <row r="409">
          <cell r="A409" t="str">
            <v>YO_HMC to T3_Ore_YO_HMC_Ctdmtl_HM_t</v>
          </cell>
          <cell r="B409">
            <v>18372.900760650635</v>
          </cell>
          <cell r="C409">
            <v>15260.445419311523</v>
          </cell>
          <cell r="D409">
            <v>24157.521865844727</v>
          </cell>
          <cell r="E409">
            <v>22437.079875946045</v>
          </cell>
        </row>
        <row r="410">
          <cell r="A410" t="str">
            <v>YO_HMC to T3_Ore_YO_HMC_Ctdmtl_Non Mags_t</v>
          </cell>
          <cell r="B410">
            <v>7782.7458267211914</v>
          </cell>
          <cell r="C410">
            <v>6575.1354789733887</v>
          </cell>
          <cell r="D410">
            <v>9868.4860305786133</v>
          </cell>
          <cell r="E410">
            <v>12264.822465896606</v>
          </cell>
        </row>
        <row r="411">
          <cell r="A411" t="str">
            <v>YO_HMC to T3_Ore_YO_HMC_Weight__t</v>
          </cell>
          <cell r="B411">
            <v>19984.149383544922</v>
          </cell>
          <cell r="C411">
            <v>16897.390596389771</v>
          </cell>
          <cell r="D411">
            <v>26906.761016845703</v>
          </cell>
          <cell r="E411">
            <v>26276.999732971191</v>
          </cell>
        </row>
        <row r="412">
          <cell r="A412" t="str">
            <v>YO_HMC____Ctdmtl_1st Mags_t</v>
          </cell>
          <cell r="B412">
            <v>12756.288860321045</v>
          </cell>
          <cell r="C412">
            <v>13381.21240234375</v>
          </cell>
          <cell r="D412">
            <v>12137.76180267334</v>
          </cell>
          <cell r="E412">
            <v>9026.3122177124023</v>
          </cell>
        </row>
        <row r="413">
          <cell r="A413" t="str">
            <v>YO_HMC____Ctdmtl_2nd Mags_t</v>
          </cell>
          <cell r="B413">
            <v>968.27938866615295</v>
          </cell>
          <cell r="C413">
            <v>990.60052108764648</v>
          </cell>
          <cell r="D413">
            <v>827.12042093276978</v>
          </cell>
          <cell r="E413">
            <v>937.77378833293915</v>
          </cell>
        </row>
        <row r="414">
          <cell r="A414" t="str">
            <v>YO_HMC____Ctdmtl_HM_t</v>
          </cell>
          <cell r="B414">
            <v>20780.655429840088</v>
          </cell>
          <cell r="C414">
            <v>21369.594223022461</v>
          </cell>
          <cell r="D414">
            <v>18474.679351806641</v>
          </cell>
          <cell r="E414">
            <v>15973.385272979736</v>
          </cell>
        </row>
        <row r="415">
          <cell r="A415" t="str">
            <v>YO_HMC____Ctdmtl_Non Mags_t</v>
          </cell>
          <cell r="B415">
            <v>8896.4265251159668</v>
          </cell>
          <cell r="C415">
            <v>9361.1669425964355</v>
          </cell>
          <cell r="D415">
            <v>7606.1143035888672</v>
          </cell>
          <cell r="E415">
            <v>8738.9541788101196</v>
          </cell>
        </row>
        <row r="416">
          <cell r="A416" t="str">
            <v>YO_HMC____Weight__t</v>
          </cell>
          <cell r="B416">
            <v>22621</v>
          </cell>
          <cell r="C416">
            <v>23733</v>
          </cell>
          <cell r="D416">
            <v>20571</v>
          </cell>
          <cell r="E416">
            <v>18703</v>
          </cell>
        </row>
        <row r="417">
          <cell r="A417" t="str">
            <v>YO_Ore Mined_Ore_YO_Ore_Grade_HM_%</v>
          </cell>
          <cell r="B417">
            <v>9.369999885559082</v>
          </cell>
          <cell r="C417">
            <v>9.9399995803833008</v>
          </cell>
          <cell r="D417">
            <v>12.770000457763672</v>
          </cell>
          <cell r="E417">
            <v>12.819999694824219</v>
          </cell>
        </row>
        <row r="418">
          <cell r="A418" t="str">
            <v>YO_Ore Mined_Ore_YO_Ore_Volume__m3</v>
          </cell>
          <cell r="B418">
            <v>110996</v>
          </cell>
          <cell r="C418">
            <v>94494</v>
          </cell>
          <cell r="D418">
            <v>118059</v>
          </cell>
          <cell r="E418">
            <v>115120</v>
          </cell>
        </row>
        <row r="419">
          <cell r="A419" t="str">
            <v>YO_Ore Mined_Ore_YO_Ore_Weight__t</v>
          </cell>
          <cell r="B419">
            <v>227438</v>
          </cell>
          <cell r="C419">
            <v>186242</v>
          </cell>
          <cell r="D419">
            <v>237555</v>
          </cell>
          <cell r="E419">
            <v>227744</v>
          </cell>
        </row>
        <row r="420">
          <cell r="A420" t="str">
            <v>YO_Overburden____Volume__m3</v>
          </cell>
          <cell r="B420">
            <v>60703</v>
          </cell>
          <cell r="C420">
            <v>48930</v>
          </cell>
          <cell r="D420">
            <v>63170</v>
          </cell>
          <cell r="E420">
            <v>47621</v>
          </cell>
        </row>
        <row r="421">
          <cell r="A421" t="str">
            <v>YO_Overburden____Weight__t</v>
          </cell>
        </row>
        <row r="422">
          <cell r="A422" t="str">
            <v>YO_Primary Feed_Ore_YO_Ore_Ctdmtl_-500 um_t</v>
          </cell>
          <cell r="B422">
            <v>141902.73931884766</v>
          </cell>
          <cell r="C422">
            <v>129296.32690429688</v>
          </cell>
          <cell r="D422">
            <v>166534.73071289063</v>
          </cell>
          <cell r="E422">
            <v>151405.08236694336</v>
          </cell>
        </row>
        <row r="423">
          <cell r="A423" t="str">
            <v>YO_Primary Feed_Ore_YO_Ore_Ctdmtl_HM_t</v>
          </cell>
          <cell r="B423">
            <v>21306.625366210938</v>
          </cell>
          <cell r="C423">
            <v>18516.301990509033</v>
          </cell>
          <cell r="D423">
            <v>30336.356018066406</v>
          </cell>
          <cell r="E423">
            <v>29206.479766845703</v>
          </cell>
        </row>
        <row r="424">
          <cell r="A424" t="str">
            <v>YO_Primary Feed_Ore_YO_Ore_Weight__t</v>
          </cell>
          <cell r="B424">
            <v>170452.99932861328</v>
          </cell>
          <cell r="C424">
            <v>144885.00335693359</v>
          </cell>
          <cell r="D424">
            <v>190555.00402832031</v>
          </cell>
          <cell r="E424">
            <v>170498.99774169922</v>
          </cell>
        </row>
        <row r="425">
          <cell r="A425" t="str">
            <v>YO_Screen Feed_Ore_YO_Ore_Weight__t</v>
          </cell>
          <cell r="B425">
            <v>227438.00061035156</v>
          </cell>
          <cell r="C425">
            <v>186242.00567626953</v>
          </cell>
          <cell r="D425">
            <v>237554.99780273438</v>
          </cell>
          <cell r="E425">
            <v>227743.99261474609</v>
          </cell>
        </row>
        <row r="426">
          <cell r="A426" t="str">
            <v>YO_Screen Oversize_Ore_YO_Waste_Weight__t</v>
          </cell>
          <cell r="B426">
            <v>9016.0004014968872</v>
          </cell>
          <cell r="C426">
            <v>8000.0001425743103</v>
          </cell>
          <cell r="D426">
            <v>11999.999556541443</v>
          </cell>
          <cell r="E426">
            <v>19999.999332427979</v>
          </cell>
        </row>
        <row r="427">
          <cell r="A427" t="str">
            <v>YO_Screen Plant____Run Time__h</v>
          </cell>
          <cell r="B427">
            <v>560.63999938964844</v>
          </cell>
          <cell r="C427">
            <v>507.38999938964844</v>
          </cell>
          <cell r="D427">
            <v>606.26000022888184</v>
          </cell>
          <cell r="E427">
            <v>547.25</v>
          </cell>
        </row>
        <row r="428">
          <cell r="A428" t="str">
            <v>YO_Tails_Ore_YO_Waste_Ctdmtl_-500 um_t</v>
          </cell>
          <cell r="B428">
            <v>124164.47888183594</v>
          </cell>
          <cell r="C428">
            <v>105916.40338134766</v>
          </cell>
          <cell r="D428">
            <v>151073.22778320313</v>
          </cell>
          <cell r="E428">
            <v>131976.76933288574</v>
          </cell>
        </row>
        <row r="429">
          <cell r="A429" t="str">
            <v>YO_Tails_Ore_YO_Waste_Ctdmtl_HM_t</v>
          </cell>
          <cell r="B429">
            <v>2926.9587395191193</v>
          </cell>
          <cell r="C429">
            <v>3256.3869795799255</v>
          </cell>
          <cell r="D429">
            <v>6170.0092124938965</v>
          </cell>
          <cell r="E429">
            <v>6768.1951751708984</v>
          </cell>
        </row>
        <row r="430">
          <cell r="A430" t="str">
            <v>YO_Tails_Ore_YO_Waste_Weight__t</v>
          </cell>
          <cell r="B430">
            <v>150468.84289550781</v>
          </cell>
          <cell r="C430">
            <v>127987.607421875</v>
          </cell>
          <cell r="D430">
            <v>163648.23779296875</v>
          </cell>
          <cell r="E430">
            <v>144221.9974822998</v>
          </cell>
        </row>
        <row r="431">
          <cell r="A431" t="str">
            <v>YO_Thickener U/F_Ore_YO_Waste_Weight__t</v>
          </cell>
          <cell r="B431">
            <v>47969.001594543457</v>
          </cell>
          <cell r="C431">
            <v>33357.001034259796</v>
          </cell>
          <cell r="D431">
            <v>35000.001220703125</v>
          </cell>
          <cell r="E431">
            <v>37245.000453948975</v>
          </cell>
        </row>
        <row r="432">
          <cell r="A432" t="str">
            <v>YW_Concentrator____Avail__%</v>
          </cell>
        </row>
        <row r="433">
          <cell r="A433" t="str">
            <v>YW_Concentrator____Plant RT__%</v>
          </cell>
        </row>
        <row r="434">
          <cell r="A434" t="str">
            <v>YW_Concentrator____Run Time__h</v>
          </cell>
          <cell r="E434">
            <v>0</v>
          </cell>
        </row>
        <row r="435">
          <cell r="A435" t="str">
            <v>YW_Floc Cons 01____Units__ea</v>
          </cell>
          <cell r="E435">
            <v>0</v>
          </cell>
        </row>
        <row r="436">
          <cell r="A436" t="str">
            <v>YW_Floc Cons 01____Weight__kg</v>
          </cell>
          <cell r="E436">
            <v>0</v>
          </cell>
        </row>
        <row r="437">
          <cell r="A437" t="str">
            <v>YW_Floc Cons 02____Units__ea</v>
          </cell>
          <cell r="E437">
            <v>0</v>
          </cell>
        </row>
        <row r="438">
          <cell r="A438" t="str">
            <v>YW_Floc Cons 02____Weight__kg</v>
          </cell>
          <cell r="E438">
            <v>0</v>
          </cell>
        </row>
        <row r="439">
          <cell r="A439" t="str">
            <v>YW_HMC to T1_Ore_YW_HMC_Ctdmtl_1st Mags_t</v>
          </cell>
          <cell r="E439">
            <v>11.659999847412109</v>
          </cell>
        </row>
        <row r="440">
          <cell r="A440" t="str">
            <v>YW_HMC to T1_Ore_YW_HMC_Ctdmtl_2nd Mags_t</v>
          </cell>
          <cell r="E440">
            <v>0.98799997568130493</v>
          </cell>
        </row>
        <row r="441">
          <cell r="A441" t="str">
            <v>YW_HMC to T1_Ore_YW_HMC_Ctdmtl_HM_t</v>
          </cell>
          <cell r="E441">
            <v>18.399999618530273</v>
          </cell>
        </row>
        <row r="442">
          <cell r="A442" t="str">
            <v>YW_HMC to T1_Ore_YW_HMC_Ctdmtl_Non Mags_t</v>
          </cell>
          <cell r="E442">
            <v>7.3519997596740723</v>
          </cell>
        </row>
        <row r="443">
          <cell r="A443" t="str">
            <v>YW_HMC to T1_Ore_YW_HMC_Weight__t</v>
          </cell>
          <cell r="E443">
            <v>20</v>
          </cell>
        </row>
        <row r="444">
          <cell r="A444" t="str">
            <v>YW_HMC to T2_Ore_YW_HMC_Ctdmtl_1st Mags_t</v>
          </cell>
          <cell r="E444">
            <v>0</v>
          </cell>
        </row>
        <row r="445">
          <cell r="A445" t="str">
            <v>YW_HMC to T2_Ore_YW_HMC_Ctdmtl_2nd Mags_t</v>
          </cell>
          <cell r="E445">
            <v>0</v>
          </cell>
        </row>
        <row r="446">
          <cell r="A446" t="str">
            <v>YW_HMC to T2_Ore_YW_HMC_Ctdmtl_HM_t</v>
          </cell>
          <cell r="E446">
            <v>0</v>
          </cell>
        </row>
        <row r="447">
          <cell r="A447" t="str">
            <v>YW_HMC to T2_Ore_YW_HMC_Ctdmtl_Non Mags_t</v>
          </cell>
          <cell r="E447">
            <v>0</v>
          </cell>
        </row>
        <row r="448">
          <cell r="A448" t="str">
            <v>YW_HMC to T2_Ore_YW_HMC_Weight__t</v>
          </cell>
          <cell r="E448">
            <v>0</v>
          </cell>
        </row>
        <row r="449">
          <cell r="A449" t="str">
            <v>YW_HMC to T3_Ore_YW_HMC_Ctdmtl_1st Mags_t</v>
          </cell>
          <cell r="E449">
            <v>0</v>
          </cell>
        </row>
        <row r="450">
          <cell r="A450" t="str">
            <v>YW_HMC to T3_Ore_YW_HMC_Ctdmtl_2nd Mags_t</v>
          </cell>
          <cell r="E450">
            <v>0</v>
          </cell>
        </row>
        <row r="451">
          <cell r="A451" t="str">
            <v>YW_HMC to T3_Ore_YW_HMC_Ctdmtl_HM_t</v>
          </cell>
          <cell r="E451">
            <v>0</v>
          </cell>
        </row>
        <row r="452">
          <cell r="A452" t="str">
            <v>YW_HMC to T3_Ore_YW_HMC_Ctdmtl_Non Mags_t</v>
          </cell>
          <cell r="E452">
            <v>0</v>
          </cell>
        </row>
        <row r="453">
          <cell r="A453" t="str">
            <v>YW_HMC to T3_Ore_YW_HMC_Weight__t</v>
          </cell>
          <cell r="E453">
            <v>0</v>
          </cell>
        </row>
        <row r="454">
          <cell r="A454" t="str">
            <v>YW_HMC____Ctdmtl_1st Mags_t</v>
          </cell>
          <cell r="E454">
            <v>11.659999847412109</v>
          </cell>
        </row>
        <row r="455">
          <cell r="A455" t="str">
            <v>YW_HMC____Ctdmtl_2nd Mags_t</v>
          </cell>
          <cell r="E455">
            <v>0.98799997568130493</v>
          </cell>
        </row>
        <row r="456">
          <cell r="A456" t="str">
            <v>YW_HMC____Ctdmtl_HM_t</v>
          </cell>
          <cell r="E456">
            <v>18.399999618530273</v>
          </cell>
        </row>
        <row r="457">
          <cell r="A457" t="str">
            <v>YW_HMC____Ctdmtl_Non Mags_t</v>
          </cell>
          <cell r="E457">
            <v>7.3519997596740723</v>
          </cell>
        </row>
        <row r="458">
          <cell r="A458" t="str">
            <v>YW_HMC____Weight__t</v>
          </cell>
          <cell r="E458">
            <v>20</v>
          </cell>
        </row>
        <row r="459">
          <cell r="A459" t="str">
            <v>YW_Ore Mined_Ore_YW_Ore_Grade_HM_%</v>
          </cell>
          <cell r="E459">
            <v>6.2699999809265137</v>
          </cell>
        </row>
        <row r="460">
          <cell r="A460" t="str">
            <v>YW_Ore Mined_Ore_YW_Ore_Volume__m3</v>
          </cell>
          <cell r="D460">
            <v>8677</v>
          </cell>
          <cell r="E460">
            <v>194</v>
          </cell>
        </row>
        <row r="461">
          <cell r="A461" t="str">
            <v>YW_Ore Mined_Ore_YW_Ore_Weight__t</v>
          </cell>
          <cell r="D461">
            <v>17319</v>
          </cell>
          <cell r="E461">
            <v>398</v>
          </cell>
        </row>
        <row r="462">
          <cell r="A462" t="str">
            <v>YW_Overburden____Volume__m3</v>
          </cell>
          <cell r="D462">
            <v>69400</v>
          </cell>
          <cell r="E462">
            <v>137000</v>
          </cell>
        </row>
        <row r="463">
          <cell r="A463" t="str">
            <v>YW_Overburden____Weight__t</v>
          </cell>
        </row>
        <row r="464">
          <cell r="A464" t="str">
            <v>YW_Primary Feed_Ore_YW_Ore_Ctdmtl_-500 um_t</v>
          </cell>
          <cell r="E464">
            <v>238.49800109863281</v>
          </cell>
        </row>
        <row r="465">
          <cell r="A465" t="str">
            <v>YW_Primary Feed_Ore_YW_Ore_Ctdmtl_HM_t</v>
          </cell>
          <cell r="E465">
            <v>24.959999084472656</v>
          </cell>
        </row>
        <row r="466">
          <cell r="A466" t="str">
            <v>YW_Primary Feed_Ore_YW_Ore_Weight__t</v>
          </cell>
          <cell r="E466">
            <v>260</v>
          </cell>
        </row>
        <row r="467">
          <cell r="A467" t="str">
            <v>YW_Screen Feed_Ore_YW_Ore_Weight__t</v>
          </cell>
          <cell r="E467">
            <v>398</v>
          </cell>
        </row>
        <row r="468">
          <cell r="A468" t="str">
            <v>YW_Screen Oversize_Ore_YW_Waste_Weight__t</v>
          </cell>
          <cell r="E468">
            <v>18</v>
          </cell>
        </row>
        <row r="469">
          <cell r="A469" t="str">
            <v>YW_Screen Plant____Run Time__h</v>
          </cell>
          <cell r="E469">
            <v>0</v>
          </cell>
        </row>
        <row r="470">
          <cell r="A470" t="str">
            <v>YW_Tails_Ore_YW_Waste_Ctdmtl_-500 um_t</v>
          </cell>
          <cell r="E470">
            <v>222.04798889160156</v>
          </cell>
        </row>
        <row r="471">
          <cell r="A471" t="str">
            <v>YW_Tails_Ore_YW_Waste_Ctdmtl_HM_t</v>
          </cell>
          <cell r="E471">
            <v>3.2880001068115234</v>
          </cell>
        </row>
        <row r="472">
          <cell r="A472" t="str">
            <v>YW_Tails_Ore_YW_Waste_Weight__t</v>
          </cell>
          <cell r="E472">
            <v>240</v>
          </cell>
        </row>
        <row r="473">
          <cell r="A473" t="str">
            <v>YW_Thickener U/F_Ore_YW_Waste_Weight__t</v>
          </cell>
          <cell r="E473">
            <v>120</v>
          </cell>
        </row>
        <row r="474">
          <cell r="A474" t="str">
            <v>YX_Concentrator____Avail__%</v>
          </cell>
          <cell r="E474">
            <v>87.400001525878906</v>
          </cell>
        </row>
        <row r="475">
          <cell r="A475" t="str">
            <v>YX_Concentrator____Plant RT__%</v>
          </cell>
          <cell r="E475">
            <v>79.599998474121094</v>
          </cell>
        </row>
        <row r="476">
          <cell r="A476" t="str">
            <v>YX_Concentrator____Run Time__h</v>
          </cell>
          <cell r="B476">
            <v>557.64999961853027</v>
          </cell>
          <cell r="C476">
            <v>550.30999946594238</v>
          </cell>
          <cell r="D476">
            <v>559.02000045776367</v>
          </cell>
          <cell r="E476">
            <v>573.59000015258789</v>
          </cell>
        </row>
        <row r="477">
          <cell r="A477" t="str">
            <v>YX_HMC to T1_Ore_YX_HMC_Ctdmtl_1st Mags_t</v>
          </cell>
          <cell r="B477">
            <v>8029.7522947788239</v>
          </cell>
          <cell r="C477">
            <v>5598.7482757568359</v>
          </cell>
          <cell r="D477">
            <v>5346.7158126831055</v>
          </cell>
          <cell r="E477">
            <v>8692.1510810852051</v>
          </cell>
        </row>
        <row r="478">
          <cell r="A478" t="str">
            <v>YX_HMC to T1_Ore_YX_HMC_Ctdmtl_2nd Mags_t</v>
          </cell>
          <cell r="B478">
            <v>293.74665515124798</v>
          </cell>
          <cell r="C478">
            <v>276.01730847358704</v>
          </cell>
          <cell r="D478">
            <v>257.45284748077393</v>
          </cell>
          <cell r="E478">
            <v>341.01920604705811</v>
          </cell>
        </row>
        <row r="479">
          <cell r="A479" t="str">
            <v>YX_HMC to T1_Ore_YX_HMC_Ctdmtl_HM_t</v>
          </cell>
          <cell r="B479">
            <v>9989.0033564567566</v>
          </cell>
          <cell r="C479">
            <v>7156.3489837646484</v>
          </cell>
          <cell r="D479">
            <v>6796.109073638916</v>
          </cell>
          <cell r="E479">
            <v>10904.095096588135</v>
          </cell>
        </row>
        <row r="480">
          <cell r="A480" t="str">
            <v>YX_HMC to T1_Ore_YX_HMC_Ctdmtl_Non Mags_t</v>
          </cell>
          <cell r="B480">
            <v>2388.8644386529922</v>
          </cell>
          <cell r="C480">
            <v>1903.6547451019287</v>
          </cell>
          <cell r="D480">
            <v>1806.0431666374207</v>
          </cell>
          <cell r="E480">
            <v>2890.7374114990234</v>
          </cell>
        </row>
        <row r="481">
          <cell r="A481" t="str">
            <v>YX_HMC to T1_Ore_YX_HMC_Weight__t</v>
          </cell>
          <cell r="B481">
            <v>10712.369809150696</v>
          </cell>
          <cell r="C481">
            <v>7778.419792175293</v>
          </cell>
          <cell r="D481">
            <v>7410.219913482666</v>
          </cell>
          <cell r="E481">
            <v>11923.90998840332</v>
          </cell>
        </row>
        <row r="482">
          <cell r="A482" t="str">
            <v>YX_HMC to T2_Ore_YX_HMC_Ctdmtl_1st Mags_t</v>
          </cell>
          <cell r="B482">
            <v>0</v>
          </cell>
          <cell r="C482">
            <v>2742.4835090637207</v>
          </cell>
          <cell r="D482">
            <v>3565.8181304931641</v>
          </cell>
          <cell r="E482">
            <v>0</v>
          </cell>
        </row>
        <row r="483">
          <cell r="A483" t="str">
            <v>YX_HMC to T2_Ore_YX_HMC_Ctdmtl_2nd Mags_t</v>
          </cell>
          <cell r="B483">
            <v>0</v>
          </cell>
          <cell r="C483">
            <v>94.802801489830017</v>
          </cell>
          <cell r="D483">
            <v>119.00268912315369</v>
          </cell>
          <cell r="E483">
            <v>0</v>
          </cell>
        </row>
        <row r="484">
          <cell r="A484" t="str">
            <v>YX_HMC to T2_Ore_YX_HMC_Ctdmtl_HM_t</v>
          </cell>
          <cell r="B484">
            <v>0</v>
          </cell>
          <cell r="C484">
            <v>3391.5531425476074</v>
          </cell>
          <cell r="D484">
            <v>4407.9164886474609</v>
          </cell>
          <cell r="E484">
            <v>0</v>
          </cell>
        </row>
        <row r="485">
          <cell r="A485" t="str">
            <v>YX_HMC to T2_Ore_YX_HMC_Ctdmtl_Non Mags_t</v>
          </cell>
          <cell r="B485">
            <v>0</v>
          </cell>
          <cell r="C485">
            <v>818.79222106933594</v>
          </cell>
          <cell r="D485">
            <v>1054.3724212646484</v>
          </cell>
          <cell r="E485">
            <v>0</v>
          </cell>
        </row>
        <row r="486">
          <cell r="A486" t="str">
            <v>YX_HMC to T2_Ore_YX_HMC_Weight__t</v>
          </cell>
          <cell r="B486">
            <v>0</v>
          </cell>
          <cell r="C486">
            <v>3656.090015411377</v>
          </cell>
          <cell r="D486">
            <v>4739.18994140625</v>
          </cell>
          <cell r="E486">
            <v>0</v>
          </cell>
        </row>
        <row r="487">
          <cell r="A487" t="str">
            <v>YX_HMC to T3_Ore_YX_HMC_Ctdmtl_1st Mags_t</v>
          </cell>
          <cell r="B487">
            <v>95.932502746582031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YX_HMC to T3_Ore_YX_HMC_Ctdmtl_2nd Mags_t</v>
          </cell>
          <cell r="B488">
            <v>2.5125000476837158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YX_HMC to T3_Ore_YX_HMC_Ctdmtl_HM_t</v>
          </cell>
          <cell r="B489">
            <v>119.11750030517578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YX_HMC to T3_Ore_YX_HMC_Ctdmtl_Non Mags_t</v>
          </cell>
          <cell r="B490">
            <v>26.554998397827148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YX_HMC to T3_Ore_YX_HMC_Weight__t</v>
          </cell>
          <cell r="B491">
            <v>125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YX_HMC____Ctdmtl_1st Mags_t</v>
          </cell>
          <cell r="B492">
            <v>6208.9066638946533</v>
          </cell>
          <cell r="C492">
            <v>6726.7875137329102</v>
          </cell>
          <cell r="D492">
            <v>7036.0211524963379</v>
          </cell>
          <cell r="E492">
            <v>7501.7549438476563</v>
          </cell>
        </row>
        <row r="493">
          <cell r="A493" t="str">
            <v>YX_HMC____Ctdmtl_2nd Mags_t</v>
          </cell>
          <cell r="B493">
            <v>226.08629062026739</v>
          </cell>
          <cell r="C493">
            <v>297.35845065116882</v>
          </cell>
          <cell r="D493">
            <v>305.63429868221283</v>
          </cell>
          <cell r="E493">
            <v>296.34295833110809</v>
          </cell>
        </row>
        <row r="494">
          <cell r="A494" t="str">
            <v>YX_HMC____Ctdmtl_HM_t</v>
          </cell>
          <cell r="B494">
            <v>7723.7957711219788</v>
          </cell>
          <cell r="C494">
            <v>8500.4690284729004</v>
          </cell>
          <cell r="D494">
            <v>8865.9372787475586</v>
          </cell>
          <cell r="E494">
            <v>9415.182689666748</v>
          </cell>
        </row>
        <row r="495">
          <cell r="A495" t="str">
            <v>YX_HMC____Ctdmtl_Non Mags_t</v>
          </cell>
          <cell r="B495">
            <v>1847.0023627877235</v>
          </cell>
          <cell r="C495">
            <v>2187.8423624038696</v>
          </cell>
          <cell r="D495">
            <v>2281.3386821746826</v>
          </cell>
          <cell r="E495">
            <v>2494.9003582000732</v>
          </cell>
        </row>
        <row r="496">
          <cell r="A496" t="str">
            <v>YX_HMC____Weight__t</v>
          </cell>
          <cell r="B496">
            <v>8282</v>
          </cell>
          <cell r="C496">
            <v>9212</v>
          </cell>
          <cell r="D496">
            <v>9623</v>
          </cell>
          <cell r="E496">
            <v>10293</v>
          </cell>
        </row>
        <row r="497">
          <cell r="A497" t="str">
            <v>YX_Ore Mined_Ore_YX_Ore_Grade_HM_%</v>
          </cell>
          <cell r="B497">
            <v>6.8899998664855957</v>
          </cell>
          <cell r="C497">
            <v>7.1599998474121094</v>
          </cell>
          <cell r="D497">
            <v>7.1700000762939453</v>
          </cell>
          <cell r="E497">
            <v>6.7600002288818359</v>
          </cell>
        </row>
        <row r="498">
          <cell r="A498" t="str">
            <v>YX_Ore Mined_Ore_YX_Ore_Volume__m3</v>
          </cell>
          <cell r="B498">
            <v>90891</v>
          </cell>
          <cell r="C498">
            <v>91894</v>
          </cell>
          <cell r="D498">
            <v>94526</v>
          </cell>
          <cell r="E498">
            <v>97561</v>
          </cell>
        </row>
        <row r="499">
          <cell r="A499" t="str">
            <v>YX_Ore Mined_Ore_YX_Ore_Weight__t</v>
          </cell>
          <cell r="B499">
            <v>173739</v>
          </cell>
          <cell r="C499">
            <v>174033</v>
          </cell>
          <cell r="D499">
            <v>180042</v>
          </cell>
          <cell r="E499">
            <v>183821</v>
          </cell>
        </row>
        <row r="500">
          <cell r="A500" t="str">
            <v>YX_Overburden____Volume__m3</v>
          </cell>
          <cell r="B500">
            <v>43370</v>
          </cell>
          <cell r="C500">
            <v>75637</v>
          </cell>
          <cell r="D500">
            <v>68796</v>
          </cell>
          <cell r="E500">
            <v>32432</v>
          </cell>
        </row>
        <row r="501">
          <cell r="A501" t="str">
            <v>YX_Overburden____Weight__t</v>
          </cell>
        </row>
        <row r="502">
          <cell r="A502" t="str">
            <v>YX_Pri Cyc Feed_Ore_YX_Ore_Weight__t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YX_Primary Feed_Ore_YX_Ore_Ctdmtl_-500 um_t</v>
          </cell>
          <cell r="B503">
            <v>118123.75109863281</v>
          </cell>
          <cell r="C503">
            <v>127530.05322265625</v>
          </cell>
          <cell r="D503">
            <v>125761.66412353516</v>
          </cell>
          <cell r="E503">
            <v>126259.91003417969</v>
          </cell>
        </row>
        <row r="504">
          <cell r="A504" t="str">
            <v>YX_Primary Feed_Ore_YX_Ore_Ctdmtl_HM_t</v>
          </cell>
          <cell r="B504">
            <v>11966.295448303223</v>
          </cell>
          <cell r="C504">
            <v>12469.171524047852</v>
          </cell>
          <cell r="D504">
            <v>12915.325311660767</v>
          </cell>
          <cell r="E504">
            <v>12438.009368896484</v>
          </cell>
        </row>
        <row r="505">
          <cell r="A505" t="str">
            <v>YX_Primary Feed_Ore_YX_Ore_Weight__t</v>
          </cell>
          <cell r="B505">
            <v>145046.00170898438</v>
          </cell>
          <cell r="C505">
            <v>148265.99536132813</v>
          </cell>
          <cell r="D505">
            <v>151945.00225830078</v>
          </cell>
          <cell r="E505">
            <v>156650.00048828125</v>
          </cell>
        </row>
        <row r="506">
          <cell r="A506" t="str">
            <v>YX_Screen Feed_Ore_YX_Ore_Weight__t</v>
          </cell>
          <cell r="B506">
            <v>173738.9954893589</v>
          </cell>
          <cell r="C506">
            <v>174032.9951171875</v>
          </cell>
          <cell r="D506">
            <v>180042.00497436523</v>
          </cell>
          <cell r="E506">
            <v>183821.00311279297</v>
          </cell>
        </row>
        <row r="507">
          <cell r="A507" t="str">
            <v>YX_Screen Oversize_Ore_YX_Waste_Weight__t</v>
          </cell>
          <cell r="B507">
            <v>2472.0000259503722</v>
          </cell>
          <cell r="C507">
            <v>2144.0000228881836</v>
          </cell>
          <cell r="D507">
            <v>2588.0000066757202</v>
          </cell>
          <cell r="E507">
            <v>1895.0000205039978</v>
          </cell>
        </row>
        <row r="508">
          <cell r="A508" t="str">
            <v>YX_Screen Plant____Run Time__h</v>
          </cell>
          <cell r="B508">
            <v>533.22999954223633</v>
          </cell>
          <cell r="C508">
            <v>528.07999992370605</v>
          </cell>
          <cell r="D508">
            <v>550.30000030994415</v>
          </cell>
          <cell r="E508">
            <v>561.55999958515167</v>
          </cell>
        </row>
        <row r="509">
          <cell r="A509" t="str">
            <v>YX_Tails_Ore_YX_Waste_Ctdmtl_-500 um_t</v>
          </cell>
          <cell r="B509">
            <v>108197.70527172089</v>
          </cell>
          <cell r="C509">
            <v>119061.49627685547</v>
          </cell>
          <cell r="D509">
            <v>115612.61575317383</v>
          </cell>
          <cell r="E509">
            <v>113456.30462646484</v>
          </cell>
        </row>
        <row r="510">
          <cell r="A510" t="str">
            <v>YX_Tails_Ore_YX_Waste_Ctdmtl_HM_t</v>
          </cell>
          <cell r="B510">
            <v>1858.2042554616928</v>
          </cell>
          <cell r="C510">
            <v>1913.7657942771912</v>
          </cell>
          <cell r="D510">
            <v>1709.2385835647583</v>
          </cell>
          <cell r="E510">
            <v>1527.1425156593323</v>
          </cell>
        </row>
        <row r="511">
          <cell r="A511" t="str">
            <v>YX_Tails_Ore_YX_Waste_Weight__t</v>
          </cell>
          <cell r="B511">
            <v>134208.62886142731</v>
          </cell>
          <cell r="C511">
            <v>136831.48162841797</v>
          </cell>
          <cell r="D511">
            <v>139795.59599304199</v>
          </cell>
          <cell r="E511">
            <v>144726.08685302734</v>
          </cell>
        </row>
        <row r="512">
          <cell r="A512" t="str">
            <v>YXR_Concentrator____Avail__%</v>
          </cell>
          <cell r="E512">
            <v>90.900001525878906</v>
          </cell>
        </row>
        <row r="513">
          <cell r="A513" t="str">
            <v>YXR_Concentrator____Plant RT__%</v>
          </cell>
          <cell r="E513">
            <v>83</v>
          </cell>
        </row>
        <row r="514">
          <cell r="A514" t="str">
            <v>YXR_Concentrator____Run Time__h</v>
          </cell>
          <cell r="B514">
            <v>632.07999992370605</v>
          </cell>
          <cell r="C514">
            <v>550.01000022888184</v>
          </cell>
          <cell r="D514">
            <v>577.02000045776367</v>
          </cell>
          <cell r="E514">
            <v>602.32999992370605</v>
          </cell>
        </row>
        <row r="515">
          <cell r="A515" t="str">
            <v>YXR_Floc Cons____Units__ea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YXR_Floc Cons____Weight__kg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YXR_HMC to T1_Ore_YXR_HMC_Ctdmtl_1st Mags_t</v>
          </cell>
          <cell r="B517">
            <v>8940.7759628295898</v>
          </cell>
          <cell r="C517">
            <v>541.67808675765991</v>
          </cell>
          <cell r="D517">
            <v>708.35792350769043</v>
          </cell>
          <cell r="E517">
            <v>3839.4509124755859</v>
          </cell>
        </row>
        <row r="518">
          <cell r="A518" t="str">
            <v>YXR_HMC to T1_Ore_YXR_HMC_Ctdmtl_2nd Mags_t</v>
          </cell>
          <cell r="B518">
            <v>202.91839385032654</v>
          </cell>
          <cell r="C518">
            <v>14.029041362926364</v>
          </cell>
          <cell r="D518">
            <v>23.727588295936584</v>
          </cell>
          <cell r="E518">
            <v>184.60030794143677</v>
          </cell>
        </row>
        <row r="519">
          <cell r="A519" t="str">
            <v>YXR_HMC to T1_Ore_YXR_HMC_Ctdmtl_HM_t</v>
          </cell>
          <cell r="B519">
            <v>10864.013877868652</v>
          </cell>
          <cell r="C519">
            <v>656.72634792327881</v>
          </cell>
          <cell r="D519">
            <v>931.78339767456055</v>
          </cell>
          <cell r="E519">
            <v>5637.1907653808594</v>
          </cell>
        </row>
        <row r="520">
          <cell r="A520" t="str">
            <v>YXR_HMC to T1_Ore_YXR_HMC_Ctdmtl_Non Mags_t</v>
          </cell>
          <cell r="B520">
            <v>2805.303861618042</v>
          </cell>
          <cell r="C520">
            <v>152.34129720926285</v>
          </cell>
          <cell r="D520">
            <v>269.65308380126953</v>
          </cell>
          <cell r="E520">
            <v>2005.2784996032715</v>
          </cell>
        </row>
        <row r="521">
          <cell r="A521" t="str">
            <v>YXR_HMC to T1_Ore_YXR_HMC_Weight__t</v>
          </cell>
          <cell r="B521">
            <v>11948.999977111816</v>
          </cell>
          <cell r="C521">
            <v>708.04999589920044</v>
          </cell>
          <cell r="D521">
            <v>1001.7400016784668</v>
          </cell>
          <cell r="E521">
            <v>6029.3300628662109</v>
          </cell>
        </row>
        <row r="522">
          <cell r="A522" t="str">
            <v>YXR_HMC to T2_Ore_YXR_HMC_Ctdmtl_1st Mags_t</v>
          </cell>
          <cell r="B522">
            <v>4519.407657623291</v>
          </cell>
          <cell r="C522">
            <v>5253.9794731140137</v>
          </cell>
          <cell r="D522">
            <v>8134.036536693573</v>
          </cell>
          <cell r="E522">
            <v>6514.2630767822266</v>
          </cell>
        </row>
        <row r="523">
          <cell r="A523" t="str">
            <v>YXR_HMC to T2_Ore_YXR_HMC_Ctdmtl_2nd Mags_t</v>
          </cell>
          <cell r="B523">
            <v>249.12975120544434</v>
          </cell>
          <cell r="C523">
            <v>359.98830139636993</v>
          </cell>
          <cell r="D523">
            <v>547.77993839979172</v>
          </cell>
          <cell r="E523">
            <v>330.57993602752686</v>
          </cell>
        </row>
        <row r="524">
          <cell r="A524" t="str">
            <v>YXR_HMC to T2_Ore_YXR_HMC_Ctdmtl_HM_t</v>
          </cell>
          <cell r="B524">
            <v>6135.2576789855957</v>
          </cell>
          <cell r="C524">
            <v>7162.0187759399414</v>
          </cell>
          <cell r="D524">
            <v>11945.54289150238</v>
          </cell>
          <cell r="E524">
            <v>9687.5759696960449</v>
          </cell>
        </row>
        <row r="525">
          <cell r="A525" t="str">
            <v>YXR_HMC to T2_Ore_YXR_HMC_Ctdmtl_Non Mags_t</v>
          </cell>
          <cell r="B525">
            <v>1893.8431596755981</v>
          </cell>
          <cell r="C525">
            <v>2408.7615375518799</v>
          </cell>
          <cell r="D525">
            <v>4005.2405824661255</v>
          </cell>
          <cell r="E525">
            <v>3535.7609233856201</v>
          </cell>
        </row>
        <row r="526">
          <cell r="A526" t="str">
            <v>YXR_HMC to T2_Ore_YXR_HMC_Weight__t</v>
          </cell>
          <cell r="B526">
            <v>6662.3798789978027</v>
          </cell>
          <cell r="C526">
            <v>8022.720100402832</v>
          </cell>
          <cell r="D526">
            <v>12687.060122013092</v>
          </cell>
          <cell r="E526">
            <v>10380.609893798828</v>
          </cell>
        </row>
        <row r="527">
          <cell r="A527" t="str">
            <v>YXR_HMC to T3_Ore_YXR_HMC_Ctdmtl_1st Mags_t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YXR_HMC to T3_Ore_YXR_HMC_Ctdmtl_2nd Mags_t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YXR_HMC to T3_Ore_YXR_HMC_Ctdmtl_HM_t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YXR_HMC to T3_Ore_YXR_HMC_Ctdmtl_Non Mags_t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YXR_HMC to T3_Ore_YXR_HMC_Weight__t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YXR_HMC__YXR__Ctdmtl_1st Mags_t</v>
          </cell>
          <cell r="B532">
            <v>14261.271564483643</v>
          </cell>
          <cell r="C532">
            <v>8201.6999549865723</v>
          </cell>
          <cell r="D532">
            <v>10171.977015972137</v>
          </cell>
          <cell r="E532">
            <v>12078.210273742676</v>
          </cell>
        </row>
        <row r="533">
          <cell r="A533" t="str">
            <v>YXR_HMC__YXR__Ctdmtl_2nd Mags_t</v>
          </cell>
          <cell r="B533">
            <v>494.55765068531036</v>
          </cell>
          <cell r="C533">
            <v>472.41546273231506</v>
          </cell>
          <cell r="D533">
            <v>666.0693199634552</v>
          </cell>
          <cell r="E533">
            <v>608.73620128631592</v>
          </cell>
        </row>
        <row r="534">
          <cell r="A534" t="str">
            <v>YXR_HMC__YXR__Ctdmtl_HM_t</v>
          </cell>
          <cell r="B534">
            <v>18074.596775054932</v>
          </cell>
          <cell r="C534">
            <v>10875.65193939209</v>
          </cell>
          <cell r="D534">
            <v>14895.822964668274</v>
          </cell>
          <cell r="E534">
            <v>17940.455596923828</v>
          </cell>
        </row>
        <row r="535">
          <cell r="A535" t="str">
            <v>YXR_HMC__YXR__Ctdmtl_Non Mags_t</v>
          </cell>
          <cell r="B535">
            <v>5034.1672973632813</v>
          </cell>
          <cell r="C535">
            <v>3367.9089813232422</v>
          </cell>
          <cell r="D535">
            <v>5012.9506797790527</v>
          </cell>
          <cell r="E535">
            <v>6542.047248840332</v>
          </cell>
        </row>
        <row r="536">
          <cell r="A536" t="str">
            <v>YXR_HMC__YXR__Weight__t</v>
          </cell>
          <cell r="B536">
            <v>19790</v>
          </cell>
          <cell r="C536">
            <v>12042</v>
          </cell>
          <cell r="D536">
            <v>15851</v>
          </cell>
          <cell r="E536">
            <v>19229</v>
          </cell>
        </row>
        <row r="537">
          <cell r="A537" t="str">
            <v>YXR_Ore Mined_Ore_YXR_Ore_Grade_HM_%</v>
          </cell>
          <cell r="B537">
            <v>9.7299995422363281</v>
          </cell>
          <cell r="C537">
            <v>7.679999828338623</v>
          </cell>
          <cell r="D537">
            <v>9.5699996948242188</v>
          </cell>
          <cell r="E537">
            <v>13.270000457763672</v>
          </cell>
        </row>
        <row r="538">
          <cell r="A538" t="str">
            <v>YXR_Ore Mined_Ore_YXR_Ore_Volume__m3</v>
          </cell>
          <cell r="B538">
            <v>105947</v>
          </cell>
          <cell r="C538">
            <v>63887</v>
          </cell>
          <cell r="D538">
            <v>82245</v>
          </cell>
          <cell r="E538">
            <v>72199</v>
          </cell>
        </row>
        <row r="539">
          <cell r="A539" t="str">
            <v>YXR_Ore Mined_Ore_YXR_Ore_Weight__t</v>
          </cell>
          <cell r="B539">
            <v>195900</v>
          </cell>
          <cell r="C539">
            <v>114782</v>
          </cell>
          <cell r="D539">
            <v>151137</v>
          </cell>
          <cell r="E539">
            <v>132327</v>
          </cell>
        </row>
        <row r="540">
          <cell r="A540" t="str">
            <v>YXR_Overburden____Volume__m3</v>
          </cell>
          <cell r="B540">
            <v>59957</v>
          </cell>
          <cell r="C540">
            <v>84452</v>
          </cell>
          <cell r="D540">
            <v>103580</v>
          </cell>
          <cell r="E540">
            <v>177443</v>
          </cell>
        </row>
        <row r="541">
          <cell r="A541" t="str">
            <v>YXR_Overburden____Weight__t</v>
          </cell>
        </row>
        <row r="542">
          <cell r="A542" t="str">
            <v>YXR_Pri Cyc Feed_Ore_YXR_Ore_Weight__t</v>
          </cell>
          <cell r="B542">
            <v>128720</v>
          </cell>
          <cell r="C542">
            <v>101254</v>
          </cell>
          <cell r="D542">
            <v>99226</v>
          </cell>
          <cell r="E542">
            <v>109793</v>
          </cell>
        </row>
        <row r="543">
          <cell r="A543" t="str">
            <v>YXR_Primary Feed_Ore_YXR_Ore_Ctdmtl_-500 um_t</v>
          </cell>
          <cell r="B543">
            <v>134601.70129394531</v>
          </cell>
          <cell r="C543">
            <v>72775.629425048828</v>
          </cell>
          <cell r="D543">
            <v>79804.206756591797</v>
          </cell>
          <cell r="E543">
            <v>91589.255981445313</v>
          </cell>
        </row>
        <row r="544">
          <cell r="A544" t="str">
            <v>YXR_Primary Feed_Ore_YXR_Ore_Ctdmtl_HM_t</v>
          </cell>
          <cell r="B544">
            <v>19060.556743621826</v>
          </cell>
          <cell r="C544">
            <v>8809.4923858642578</v>
          </cell>
          <cell r="D544">
            <v>14454.04417514801</v>
          </cell>
          <cell r="E544">
            <v>17549.293869018555</v>
          </cell>
        </row>
        <row r="545">
          <cell r="A545" t="str">
            <v>YXR_Primary Feed_Ore_YXR_Ore_Weight__t</v>
          </cell>
          <cell r="B545">
            <v>159903.99383544922</v>
          </cell>
          <cell r="C545">
            <v>88360.000427246094</v>
          </cell>
          <cell r="D545">
            <v>98059.998252868652</v>
          </cell>
          <cell r="E545">
            <v>107204.00146484375</v>
          </cell>
        </row>
        <row r="546">
          <cell r="A546" t="str">
            <v>YXR_Screen Feed_Ore_YXR_Ore_Weight__t</v>
          </cell>
          <cell r="B546">
            <v>195899.99273681641</v>
          </cell>
          <cell r="C546">
            <v>114782.00311279297</v>
          </cell>
          <cell r="D546">
            <v>151137.00256347656</v>
          </cell>
          <cell r="E546">
            <v>132327.00244140625</v>
          </cell>
        </row>
        <row r="547">
          <cell r="A547" t="str">
            <v>YXR_Screen Oversize_Ore_YXR_Waste_Weight__t</v>
          </cell>
          <cell r="B547">
            <v>17066.999805450439</v>
          </cell>
          <cell r="C547">
            <v>17000.000335693359</v>
          </cell>
          <cell r="D547">
            <v>37298.998656690121</v>
          </cell>
          <cell r="E547">
            <v>12673.999675750732</v>
          </cell>
        </row>
        <row r="548">
          <cell r="A548" t="str">
            <v>YXR_Screen Plant____Run Time__h</v>
          </cell>
          <cell r="B548">
            <v>586.20999920368195</v>
          </cell>
          <cell r="C548">
            <v>512.23999977111816</v>
          </cell>
          <cell r="D548">
            <v>523.23999986052513</v>
          </cell>
          <cell r="E548">
            <v>546.60000038146973</v>
          </cell>
        </row>
        <row r="549">
          <cell r="A549" t="str">
            <v>YXR_Tails_Ore_YXR_Waste_Ctdmtl_-500 um_t</v>
          </cell>
          <cell r="B549">
            <v>112867.11343383789</v>
          </cell>
          <cell r="C549">
            <v>62250.290649414063</v>
          </cell>
          <cell r="D549">
            <v>65291.527359008789</v>
          </cell>
          <cell r="E549">
            <v>75771.113098144531</v>
          </cell>
        </row>
        <row r="550">
          <cell r="A550" t="str">
            <v>YXR_Tails_Ore_YXR_Waste_Ctdmtl_HM_t</v>
          </cell>
          <cell r="B550">
            <v>2068.308678150177</v>
          </cell>
          <cell r="C550">
            <v>992.2830765247345</v>
          </cell>
          <cell r="D550">
            <v>1579.0585826635361</v>
          </cell>
          <cell r="E550">
            <v>2229.3764772415161</v>
          </cell>
        </row>
        <row r="551">
          <cell r="A551" t="str">
            <v>YXR_Tails_Ore_YXR_Waste_Weight__t</v>
          </cell>
          <cell r="B551">
            <v>141292.62188720703</v>
          </cell>
          <cell r="C551">
            <v>79629.2275390625</v>
          </cell>
          <cell r="D551">
            <v>84371.201972961426</v>
          </cell>
          <cell r="E551">
            <v>90794.066589355469</v>
          </cell>
        </row>
        <row r="552">
          <cell r="A552" t="str">
            <v>YXR_Thickener U/F_Ore_YXR_Waste_Weight__t</v>
          </cell>
          <cell r="B552">
            <v>18929.000213623047</v>
          </cell>
          <cell r="C552">
            <v>9421.999828338623</v>
          </cell>
          <cell r="D552">
            <v>15778.000839233398</v>
          </cell>
          <cell r="E552">
            <v>12449.000038146973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__"/>
      <sheetName val=" "/>
      <sheetName val="NOTES"/>
      <sheetName val="Contents"/>
      <sheetName val="Disclaimer"/>
      <sheetName val="Authorisation"/>
      <sheetName val="Instructions"/>
      <sheetName val="Model_Audit"/>
      <sheetName val="Model Framework"/>
      <sheetName val="Assumptions"/>
      <sheetName val="Summary"/>
      <sheetName val="Input &amp; Calcs"/>
      <sheetName val="Data 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E12" t="str">
            <v>OK</v>
          </cell>
        </row>
      </sheetData>
      <sheetData sheetId="8"/>
      <sheetData sheetId="9">
        <row r="10">
          <cell r="F10" t="str">
            <v>3-hour Average</v>
          </cell>
        </row>
        <row r="13">
          <cell r="F13">
            <v>18.292779512993523</v>
          </cell>
        </row>
        <row r="14">
          <cell r="F14">
            <v>1.7077521412535074E-2</v>
          </cell>
        </row>
        <row r="15">
          <cell r="F15">
            <v>-9.1568400674635203E-2</v>
          </cell>
        </row>
        <row r="16">
          <cell r="F16">
            <v>199.95757270843808</v>
          </cell>
        </row>
        <row r="18">
          <cell r="F18">
            <v>365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>
        <row r="11">
          <cell r="I11">
            <v>7.0000000000000007E-2</v>
          </cell>
          <cell r="J11">
            <v>7.0000000000000007E-2</v>
          </cell>
          <cell r="K11">
            <v>7.0000000000000007E-2</v>
          </cell>
          <cell r="L11">
            <v>7.0000000000000007E-2</v>
          </cell>
          <cell r="M11">
            <v>7.0000000000000007E-2</v>
          </cell>
          <cell r="N11">
            <v>7.0000000000000007E-2</v>
          </cell>
          <cell r="O11">
            <v>7.0000000000000007E-2</v>
          </cell>
          <cell r="P11">
            <v>7.0000000000000007E-2</v>
          </cell>
          <cell r="Q11">
            <v>7.0000000000000007E-2</v>
          </cell>
          <cell r="R11">
            <v>7.0000000000000007E-2</v>
          </cell>
          <cell r="S11">
            <v>7.0000000000000007E-2</v>
          </cell>
          <cell r="T11">
            <v>7.0000000000000007E-2</v>
          </cell>
          <cell r="U11">
            <v>7.0000000000000007E-2</v>
          </cell>
          <cell r="V11">
            <v>7.0000000000000007E-2</v>
          </cell>
          <cell r="W11">
            <v>7.0000000000000007E-2</v>
          </cell>
          <cell r="X11">
            <v>7.0000000000000007E-2</v>
          </cell>
          <cell r="Y11">
            <v>7.0000000000000007E-2</v>
          </cell>
          <cell r="Z11">
            <v>7.0000000000000007E-2</v>
          </cell>
          <cell r="AA11">
            <v>7.0000000000000007E-2</v>
          </cell>
          <cell r="AB11">
            <v>7.0000000000000007E-2</v>
          </cell>
          <cell r="AC11">
            <v>7.0000000000000007E-2</v>
          </cell>
        </row>
        <row r="15">
          <cell r="I15">
            <v>0.03</v>
          </cell>
          <cell r="J15">
            <v>0.03</v>
          </cell>
          <cell r="K15">
            <v>0.03</v>
          </cell>
          <cell r="L15">
            <v>0.03</v>
          </cell>
          <cell r="M15">
            <v>0.03</v>
          </cell>
          <cell r="N15">
            <v>0.03</v>
          </cell>
          <cell r="O15">
            <v>0.03</v>
          </cell>
          <cell r="P15">
            <v>0.03</v>
          </cell>
          <cell r="Q15">
            <v>0.03</v>
          </cell>
          <cell r="R15">
            <v>0.03</v>
          </cell>
          <cell r="S15">
            <v>0.03</v>
          </cell>
          <cell r="T15">
            <v>0.03</v>
          </cell>
          <cell r="U15">
            <v>0.03</v>
          </cell>
          <cell r="V15">
            <v>0.03</v>
          </cell>
          <cell r="W15">
            <v>0.03</v>
          </cell>
          <cell r="X15">
            <v>0.03</v>
          </cell>
          <cell r="Y15">
            <v>0.03</v>
          </cell>
          <cell r="Z15">
            <v>0.03</v>
          </cell>
          <cell r="AA15">
            <v>0.03</v>
          </cell>
          <cell r="AB15">
            <v>0.03</v>
          </cell>
          <cell r="AC15">
            <v>0.03</v>
          </cell>
        </row>
        <row r="29"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</row>
        <row r="31">
          <cell r="J31">
            <v>1</v>
          </cell>
          <cell r="K31">
            <v>0.970873786407767</v>
          </cell>
          <cell r="L31">
            <v>0.94259590913375424</v>
          </cell>
          <cell r="M31">
            <v>0.91514165935315939</v>
          </cell>
          <cell r="N31">
            <v>0.88848704791568867</v>
          </cell>
          <cell r="O31">
            <v>0.86260878438416355</v>
          </cell>
          <cell r="P31">
            <v>0.83748425668365412</v>
          </cell>
          <cell r="Q31">
            <v>0.81309151134335345</v>
          </cell>
          <cell r="R31">
            <v>0.78940923431393539</v>
          </cell>
          <cell r="S31">
            <v>0.76641673234362651</v>
          </cell>
          <cell r="T31">
            <v>0.74409391489672472</v>
          </cell>
          <cell r="U31">
            <v>0.72242127659876187</v>
          </cell>
          <cell r="V31">
            <v>0.70137988019297259</v>
          </cell>
          <cell r="W31">
            <v>0.68095133999317725</v>
          </cell>
          <cell r="X31">
            <v>0.66111780581861868</v>
          </cell>
          <cell r="Y31">
            <v>0.64186194739671709</v>
          </cell>
          <cell r="Z31">
            <v>0.62316693922011368</v>
          </cell>
          <cell r="AA31">
            <v>0.60501644584477055</v>
          </cell>
          <cell r="AB31">
            <v>0.58739460761628215</v>
          </cell>
          <cell r="AC31">
            <v>0.57028602681192442</v>
          </cell>
          <cell r="AD31">
            <v>0.55367575418633441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>
        <row r="1">
          <cell r="A1" t="str">
            <v>AGIG-DBNGP- Extended ERA Tariff Model, January 2021 [Draft Proposal]</v>
          </cell>
        </row>
        <row r="16">
          <cell r="W16">
            <v>-3.8951354017421093E-2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1.3198540757224398E-2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W17">
            <v>2.0463630789890885E-11</v>
          </cell>
        </row>
      </sheetData>
      <sheetData sheetId="4">
        <row r="11">
          <cell r="AF11">
            <v>1.7600000000000001E-2</v>
          </cell>
        </row>
      </sheetData>
      <sheetData sheetId="5"/>
      <sheetData sheetId="6"/>
      <sheetData sheetId="7"/>
      <sheetData sheetId="8">
        <row r="5">
          <cell r="I5" t="str">
            <v>AA1</v>
          </cell>
        </row>
        <row r="10">
          <cell r="D10">
            <v>2021</v>
          </cell>
          <cell r="E10">
            <v>2025</v>
          </cell>
        </row>
      </sheetData>
      <sheetData sheetId="9">
        <row r="10">
          <cell r="O10">
            <v>0.6</v>
          </cell>
        </row>
      </sheetData>
      <sheetData sheetId="10">
        <row r="33">
          <cell r="E33">
            <v>1399</v>
          </cell>
        </row>
      </sheetData>
      <sheetData sheetId="11"/>
      <sheetData sheetId="12">
        <row r="33">
          <cell r="X33">
            <v>3751.2728544418451</v>
          </cell>
        </row>
      </sheetData>
      <sheetData sheetId="13"/>
      <sheetData sheetId="14"/>
      <sheetData sheetId="15">
        <row r="32">
          <cell r="Y32">
            <v>-96.353713218599282</v>
          </cell>
        </row>
      </sheetData>
      <sheetData sheetId="16"/>
      <sheetData sheetId="17">
        <row r="40">
          <cell r="I40">
            <v>2.9023352447914838E-14</v>
          </cell>
          <cell r="J40">
            <v>7.2542976020875689E-15</v>
          </cell>
          <cell r="K40">
            <v>9.0405516241552367E-15</v>
          </cell>
          <cell r="L40">
            <v>2.2643074708403711E-15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M41">
            <v>0</v>
          </cell>
          <cell r="R41">
            <v>0</v>
          </cell>
        </row>
      </sheetData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>
        <row r="2">
          <cell r="A2" t="str">
            <v>Business &amp; Risk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>
        <row r="1">
          <cell r="A1" t="str">
            <v>Pers.no.</v>
          </cell>
          <cell r="B1" t="str">
            <v>Personnel Number</v>
          </cell>
          <cell r="C1" t="str">
            <v>UtilLvl</v>
          </cell>
          <cell r="D1" t="str">
            <v>Wage Type</v>
          </cell>
          <cell r="E1" t="str">
            <v>Amount</v>
          </cell>
          <cell r="I1" t="str">
            <v>TCR</v>
          </cell>
        </row>
        <row r="2">
          <cell r="A2" t="str">
            <v>00007037</v>
          </cell>
          <cell r="B2" t="str">
            <v>Mafaakher Fakhreddin</v>
          </cell>
          <cell r="C2">
            <v>100</v>
          </cell>
          <cell r="D2" t="str">
            <v>TCR DB Notational Package</v>
          </cell>
          <cell r="E2">
            <v>113608</v>
          </cell>
          <cell r="G2">
            <v>1</v>
          </cell>
          <cell r="I2">
            <v>113608</v>
          </cell>
        </row>
        <row r="3">
          <cell r="A3" t="str">
            <v>00006820</v>
          </cell>
          <cell r="B3" t="str">
            <v>Wong Peter</v>
          </cell>
          <cell r="C3">
            <v>100</v>
          </cell>
          <cell r="D3" t="str">
            <v>TCR Accum Notational Pkge</v>
          </cell>
          <cell r="E3">
            <v>149800</v>
          </cell>
          <cell r="G3">
            <v>1</v>
          </cell>
          <cell r="I3">
            <v>149800</v>
          </cell>
        </row>
        <row r="4">
          <cell r="A4" t="str">
            <v>00006807</v>
          </cell>
          <cell r="B4" t="str">
            <v>Simpkin Robert</v>
          </cell>
          <cell r="C4">
            <v>100</v>
          </cell>
          <cell r="D4" t="str">
            <v>TCR DB Notational Package</v>
          </cell>
          <cell r="E4">
            <v>104445</v>
          </cell>
          <cell r="G4">
            <v>1</v>
          </cell>
          <cell r="I4">
            <v>104445</v>
          </cell>
        </row>
        <row r="5">
          <cell r="A5" t="str">
            <v>00006778</v>
          </cell>
          <cell r="B5" t="str">
            <v>Whelan Peter</v>
          </cell>
          <cell r="C5">
            <v>100</v>
          </cell>
          <cell r="D5" t="str">
            <v>TCR Accum Notational Pkge</v>
          </cell>
          <cell r="E5">
            <v>133524</v>
          </cell>
          <cell r="G5">
            <v>1</v>
          </cell>
          <cell r="I5">
            <v>133524</v>
          </cell>
        </row>
        <row r="6">
          <cell r="A6" t="str">
            <v>00006486</v>
          </cell>
          <cell r="B6" t="str">
            <v>Beech Mark</v>
          </cell>
          <cell r="C6">
            <v>100</v>
          </cell>
          <cell r="D6" t="str">
            <v>TCR Accum Notational Pkge</v>
          </cell>
          <cell r="E6">
            <v>162173</v>
          </cell>
          <cell r="G6">
            <v>1</v>
          </cell>
          <cell r="I6">
            <v>162173</v>
          </cell>
        </row>
        <row r="7">
          <cell r="A7" t="str">
            <v>00007215</v>
          </cell>
          <cell r="B7" t="str">
            <v>Harker Suzanne</v>
          </cell>
          <cell r="C7">
            <v>100</v>
          </cell>
          <cell r="D7" t="str">
            <v>TCR DB Notational Package</v>
          </cell>
          <cell r="E7">
            <v>87942</v>
          </cell>
          <cell r="G7">
            <v>1</v>
          </cell>
          <cell r="I7">
            <v>87942</v>
          </cell>
        </row>
        <row r="8">
          <cell r="A8" t="str">
            <v>00007190</v>
          </cell>
          <cell r="B8" t="str">
            <v>Zuiderwyk Antony</v>
          </cell>
          <cell r="C8">
            <v>100</v>
          </cell>
          <cell r="D8" t="str">
            <v>TCR DB Notational Package</v>
          </cell>
          <cell r="E8">
            <v>250000</v>
          </cell>
          <cell r="G8">
            <v>1</v>
          </cell>
          <cell r="I8">
            <v>250000</v>
          </cell>
        </row>
        <row r="9">
          <cell r="A9" t="str">
            <v>00007164</v>
          </cell>
          <cell r="B9" t="str">
            <v>Tsirikis Dimitrios</v>
          </cell>
          <cell r="C9">
            <v>100</v>
          </cell>
          <cell r="D9" t="str">
            <v>TCR DB Notational Package</v>
          </cell>
          <cell r="E9">
            <v>113767</v>
          </cell>
          <cell r="G9">
            <v>1</v>
          </cell>
          <cell r="I9">
            <v>113767</v>
          </cell>
        </row>
        <row r="10">
          <cell r="A10" t="str">
            <v>00007106</v>
          </cell>
          <cell r="B10" t="str">
            <v>Savage Craig</v>
          </cell>
          <cell r="C10">
            <v>100</v>
          </cell>
          <cell r="D10" t="str">
            <v>TCR DB Notational Package</v>
          </cell>
          <cell r="E10">
            <v>149800</v>
          </cell>
          <cell r="G10">
            <v>1</v>
          </cell>
          <cell r="I10">
            <v>149800</v>
          </cell>
        </row>
        <row r="11">
          <cell r="A11" t="str">
            <v>00007060</v>
          </cell>
          <cell r="B11" t="str">
            <v>Yeung Peter</v>
          </cell>
          <cell r="C11">
            <v>100</v>
          </cell>
          <cell r="D11" t="str">
            <v>TCR DB Notational Package</v>
          </cell>
          <cell r="E11">
            <v>116711</v>
          </cell>
          <cell r="G11">
            <v>1</v>
          </cell>
          <cell r="I11">
            <v>116711</v>
          </cell>
        </row>
        <row r="12">
          <cell r="A12" t="str">
            <v>00007640</v>
          </cell>
          <cell r="B12" t="str">
            <v>Adams Mark</v>
          </cell>
          <cell r="C12">
            <v>100</v>
          </cell>
          <cell r="D12" t="str">
            <v>TCR DB Notational Package</v>
          </cell>
          <cell r="E12">
            <v>94548</v>
          </cell>
          <cell r="G12">
            <v>1</v>
          </cell>
          <cell r="I12">
            <v>94548</v>
          </cell>
        </row>
        <row r="13">
          <cell r="A13" t="str">
            <v>00007516</v>
          </cell>
          <cell r="B13" t="str">
            <v>Hopkins Ricky</v>
          </cell>
          <cell r="C13">
            <v>100</v>
          </cell>
          <cell r="D13" t="str">
            <v>TCR DB Notational Package</v>
          </cell>
          <cell r="E13">
            <v>127200</v>
          </cell>
          <cell r="G13">
            <v>1</v>
          </cell>
          <cell r="I13">
            <v>127200</v>
          </cell>
        </row>
        <row r="14">
          <cell r="A14" t="str">
            <v>00007309</v>
          </cell>
          <cell r="B14" t="str">
            <v>Senior Deborah</v>
          </cell>
          <cell r="C14">
            <v>100</v>
          </cell>
          <cell r="D14" t="str">
            <v>TCR Accum Notational Pkge</v>
          </cell>
          <cell r="E14">
            <v>82604</v>
          </cell>
          <cell r="G14">
            <v>1</v>
          </cell>
          <cell r="I14">
            <v>82604</v>
          </cell>
        </row>
        <row r="15">
          <cell r="A15" t="str">
            <v>00007306</v>
          </cell>
          <cell r="B15" t="str">
            <v>Schille Andrew</v>
          </cell>
          <cell r="C15">
            <v>100</v>
          </cell>
          <cell r="D15" t="str">
            <v>TCR DB Notational Package</v>
          </cell>
          <cell r="E15">
            <v>134804</v>
          </cell>
          <cell r="G15">
            <v>1</v>
          </cell>
          <cell r="I15">
            <v>134804</v>
          </cell>
        </row>
        <row r="16">
          <cell r="A16" t="str">
            <v>00007298</v>
          </cell>
          <cell r="B16" t="str">
            <v>Reid Scott</v>
          </cell>
          <cell r="C16">
            <v>100</v>
          </cell>
          <cell r="D16" t="str">
            <v>TCR DB Notational Package</v>
          </cell>
          <cell r="E16">
            <v>95700</v>
          </cell>
          <cell r="G16">
            <v>1</v>
          </cell>
          <cell r="I16">
            <v>95700</v>
          </cell>
        </row>
        <row r="17">
          <cell r="A17" t="str">
            <v>00007961</v>
          </cell>
          <cell r="B17" t="str">
            <v>Watson Verity</v>
          </cell>
          <cell r="C17">
            <v>100</v>
          </cell>
          <cell r="D17" t="str">
            <v>TCR Accum Notational Pkge</v>
          </cell>
          <cell r="E17">
            <v>144433</v>
          </cell>
          <cell r="G17">
            <v>1</v>
          </cell>
          <cell r="I17">
            <v>144433</v>
          </cell>
        </row>
        <row r="18">
          <cell r="A18" t="str">
            <v>00007925</v>
          </cell>
          <cell r="B18" t="str">
            <v>Sokolowski Christopher</v>
          </cell>
          <cell r="C18">
            <v>100</v>
          </cell>
          <cell r="D18" t="str">
            <v>TCR Accum Notational Pkge</v>
          </cell>
          <cell r="E18">
            <v>94424</v>
          </cell>
          <cell r="G18">
            <v>1</v>
          </cell>
          <cell r="I18">
            <v>94424</v>
          </cell>
        </row>
        <row r="19">
          <cell r="A19" t="str">
            <v>00007879</v>
          </cell>
          <cell r="B19" t="str">
            <v>Tziotis George</v>
          </cell>
          <cell r="C19">
            <v>100</v>
          </cell>
          <cell r="D19" t="str">
            <v>TCR Accum Notational Pkge</v>
          </cell>
          <cell r="E19">
            <v>102780</v>
          </cell>
          <cell r="G19">
            <v>1</v>
          </cell>
          <cell r="I19">
            <v>102780</v>
          </cell>
        </row>
        <row r="20">
          <cell r="A20" t="str">
            <v>00007830</v>
          </cell>
          <cell r="B20" t="str">
            <v>Schwarz Robert</v>
          </cell>
          <cell r="C20">
            <v>100</v>
          </cell>
          <cell r="D20" t="str">
            <v>TCR Accum Notational Pkge</v>
          </cell>
          <cell r="E20">
            <v>93816</v>
          </cell>
          <cell r="G20">
            <v>1</v>
          </cell>
          <cell r="I20">
            <v>93816</v>
          </cell>
        </row>
        <row r="21">
          <cell r="A21" t="str">
            <v>00007731</v>
          </cell>
          <cell r="B21" t="str">
            <v>De Lisle Michael</v>
          </cell>
          <cell r="C21">
            <v>100</v>
          </cell>
          <cell r="D21" t="str">
            <v>TCR DB Notational Package</v>
          </cell>
          <cell r="E21">
            <v>102067</v>
          </cell>
          <cell r="G21">
            <v>1</v>
          </cell>
          <cell r="I21">
            <v>102067</v>
          </cell>
        </row>
        <row r="22">
          <cell r="A22" t="str">
            <v>00008645</v>
          </cell>
          <cell r="B22" t="str">
            <v>Wilkinson David</v>
          </cell>
          <cell r="C22">
            <v>100</v>
          </cell>
          <cell r="D22" t="str">
            <v>TCR Accum Notational Pkge</v>
          </cell>
          <cell r="E22">
            <v>90199</v>
          </cell>
          <cell r="G22">
            <v>1</v>
          </cell>
          <cell r="I22">
            <v>90199</v>
          </cell>
        </row>
        <row r="23">
          <cell r="A23" t="str">
            <v>00008106</v>
          </cell>
          <cell r="B23" t="str">
            <v>Bell John</v>
          </cell>
          <cell r="C23">
            <v>100</v>
          </cell>
          <cell r="D23" t="str">
            <v>TCR Accum Notational Pkge</v>
          </cell>
          <cell r="E23">
            <v>120000</v>
          </cell>
          <cell r="G23">
            <v>1</v>
          </cell>
          <cell r="I23">
            <v>120000</v>
          </cell>
        </row>
        <row r="24">
          <cell r="A24" t="str">
            <v>00008013</v>
          </cell>
          <cell r="B24" t="str">
            <v>Ghantous Siham</v>
          </cell>
          <cell r="C24">
            <v>100</v>
          </cell>
          <cell r="D24" t="str">
            <v>TCR Accum Notational Pkge</v>
          </cell>
          <cell r="E24">
            <v>130647</v>
          </cell>
          <cell r="G24">
            <v>1</v>
          </cell>
          <cell r="I24">
            <v>130647</v>
          </cell>
        </row>
        <row r="25">
          <cell r="A25" t="str">
            <v>00007992</v>
          </cell>
          <cell r="B25" t="str">
            <v>Moorthy Siva</v>
          </cell>
          <cell r="C25">
            <v>100</v>
          </cell>
          <cell r="D25" t="str">
            <v>TCR Accum Notational Pkge</v>
          </cell>
          <cell r="E25">
            <v>116249</v>
          </cell>
          <cell r="G25">
            <v>1</v>
          </cell>
          <cell r="I25">
            <v>116249</v>
          </cell>
        </row>
        <row r="26">
          <cell r="A26" t="str">
            <v>00007963</v>
          </cell>
          <cell r="B26" t="str">
            <v>Hodge Daralyn</v>
          </cell>
          <cell r="C26">
            <v>100</v>
          </cell>
          <cell r="D26" t="str">
            <v>TCR Accum Notational Pkge</v>
          </cell>
          <cell r="E26">
            <v>68701</v>
          </cell>
          <cell r="G26">
            <v>1</v>
          </cell>
          <cell r="I26">
            <v>68701</v>
          </cell>
        </row>
        <row r="27">
          <cell r="A27" t="str">
            <v>00008929</v>
          </cell>
          <cell r="B27" t="str">
            <v>Lovelock Graham</v>
          </cell>
          <cell r="C27">
            <v>100</v>
          </cell>
          <cell r="D27" t="str">
            <v>TCR Accum Notational Pkge</v>
          </cell>
          <cell r="E27">
            <v>74569</v>
          </cell>
          <cell r="G27">
            <v>1</v>
          </cell>
          <cell r="I27">
            <v>74569</v>
          </cell>
        </row>
        <row r="28">
          <cell r="A28" t="str">
            <v>00008928</v>
          </cell>
          <cell r="B28" t="str">
            <v>Turton Brad</v>
          </cell>
          <cell r="C28">
            <v>100</v>
          </cell>
          <cell r="D28" t="str">
            <v>TCR Accum Notational Pkge</v>
          </cell>
          <cell r="E28">
            <v>77380</v>
          </cell>
          <cell r="G28">
            <v>1</v>
          </cell>
          <cell r="I28">
            <v>77380</v>
          </cell>
        </row>
        <row r="29">
          <cell r="A29" t="str">
            <v>00008924</v>
          </cell>
          <cell r="B29" t="str">
            <v>Fraser Neil</v>
          </cell>
          <cell r="C29">
            <v>100</v>
          </cell>
          <cell r="D29" t="str">
            <v>TCR Accum Notational Pkge</v>
          </cell>
          <cell r="E29">
            <v>72280</v>
          </cell>
          <cell r="G29">
            <v>1</v>
          </cell>
          <cell r="I29">
            <v>72280</v>
          </cell>
        </row>
        <row r="30">
          <cell r="A30" t="str">
            <v>00008660</v>
          </cell>
          <cell r="B30" t="str">
            <v>Chain Erin</v>
          </cell>
          <cell r="C30">
            <v>100</v>
          </cell>
          <cell r="D30" t="str">
            <v>TCR Accum Notational Pkge</v>
          </cell>
          <cell r="E30">
            <v>133750</v>
          </cell>
          <cell r="G30">
            <v>1</v>
          </cell>
          <cell r="I30">
            <v>133750</v>
          </cell>
        </row>
        <row r="31">
          <cell r="A31" t="str">
            <v>00008658</v>
          </cell>
          <cell r="B31" t="str">
            <v>Ajani Peter</v>
          </cell>
          <cell r="C31">
            <v>100</v>
          </cell>
          <cell r="D31" t="str">
            <v>TCR Accum Notational Pkge</v>
          </cell>
          <cell r="E31">
            <v>126000</v>
          </cell>
          <cell r="G31">
            <v>1</v>
          </cell>
          <cell r="I31">
            <v>126000</v>
          </cell>
        </row>
        <row r="32">
          <cell r="A32" t="str">
            <v>00010015</v>
          </cell>
          <cell r="B32" t="str">
            <v>Mechkaroff Victor</v>
          </cell>
          <cell r="C32">
            <v>100</v>
          </cell>
          <cell r="D32" t="str">
            <v>TCR Accum Notational Pkge</v>
          </cell>
          <cell r="E32">
            <v>76021</v>
          </cell>
          <cell r="G32">
            <v>1</v>
          </cell>
          <cell r="I32">
            <v>76021</v>
          </cell>
        </row>
        <row r="33">
          <cell r="A33" t="str">
            <v>00009360</v>
          </cell>
          <cell r="B33" t="str">
            <v>Van Holsteyn Mark</v>
          </cell>
          <cell r="C33">
            <v>100</v>
          </cell>
          <cell r="D33" t="str">
            <v>TCR Accum Notational Pkge</v>
          </cell>
          <cell r="E33">
            <v>118560</v>
          </cell>
          <cell r="G33">
            <v>1</v>
          </cell>
          <cell r="I33">
            <v>118560</v>
          </cell>
        </row>
        <row r="34">
          <cell r="A34" t="str">
            <v>00009332</v>
          </cell>
          <cell r="B34" t="str">
            <v>Taig Steven</v>
          </cell>
          <cell r="C34">
            <v>100</v>
          </cell>
          <cell r="D34" t="str">
            <v>TCR Accum Notational Pkge</v>
          </cell>
          <cell r="E34">
            <v>67472</v>
          </cell>
          <cell r="G34">
            <v>1</v>
          </cell>
          <cell r="I34">
            <v>67472</v>
          </cell>
        </row>
        <row r="35">
          <cell r="A35" t="str">
            <v>00009162</v>
          </cell>
          <cell r="B35" t="str">
            <v>Towns Geoffrey</v>
          </cell>
          <cell r="C35">
            <v>100</v>
          </cell>
          <cell r="D35" t="str">
            <v>TCR Accum Notational Pkge</v>
          </cell>
          <cell r="E35">
            <v>149647</v>
          </cell>
          <cell r="G35">
            <v>1</v>
          </cell>
          <cell r="I35">
            <v>149647</v>
          </cell>
        </row>
        <row r="36">
          <cell r="A36" t="str">
            <v>00009052</v>
          </cell>
          <cell r="B36" t="str">
            <v>Biernacki Henry</v>
          </cell>
          <cell r="C36">
            <v>100</v>
          </cell>
          <cell r="D36" t="str">
            <v>TCR DB Notational Package</v>
          </cell>
          <cell r="E36">
            <v>103724</v>
          </cell>
          <cell r="G36">
            <v>1</v>
          </cell>
          <cell r="I36">
            <v>103724</v>
          </cell>
        </row>
        <row r="37">
          <cell r="A37" t="str">
            <v>00010205</v>
          </cell>
          <cell r="B37" t="str">
            <v>Beel Adam</v>
          </cell>
          <cell r="C37">
            <v>100</v>
          </cell>
          <cell r="D37" t="str">
            <v>TCR Accum Notational Pkge</v>
          </cell>
          <cell r="E37">
            <v>104736</v>
          </cell>
          <cell r="G37">
            <v>1</v>
          </cell>
          <cell r="I37">
            <v>104736</v>
          </cell>
        </row>
        <row r="38">
          <cell r="A38" t="str">
            <v>00010179</v>
          </cell>
          <cell r="B38" t="str">
            <v>Chaplin Nichole</v>
          </cell>
          <cell r="C38">
            <v>100</v>
          </cell>
          <cell r="D38" t="str">
            <v>TCR Accum Notational Pkge</v>
          </cell>
          <cell r="E38">
            <v>67795</v>
          </cell>
          <cell r="G38">
            <v>1</v>
          </cell>
          <cell r="I38">
            <v>67795</v>
          </cell>
        </row>
        <row r="39">
          <cell r="A39" t="str">
            <v>00010160</v>
          </cell>
          <cell r="B39" t="str">
            <v>Reeves Colin</v>
          </cell>
          <cell r="C39">
            <v>100</v>
          </cell>
          <cell r="D39" t="str">
            <v>TCR Accum Notational Pkge</v>
          </cell>
          <cell r="E39">
            <v>102792</v>
          </cell>
          <cell r="G39">
            <v>1</v>
          </cell>
          <cell r="I39">
            <v>102792</v>
          </cell>
        </row>
        <row r="40">
          <cell r="A40" t="str">
            <v>00010117</v>
          </cell>
          <cell r="B40" t="str">
            <v>Wong James</v>
          </cell>
          <cell r="C40">
            <v>100</v>
          </cell>
          <cell r="D40" t="str">
            <v>TCR Accum Notational Pkge</v>
          </cell>
          <cell r="E40">
            <v>121380</v>
          </cell>
          <cell r="G40">
            <v>1</v>
          </cell>
          <cell r="I40">
            <v>121380</v>
          </cell>
        </row>
        <row r="41">
          <cell r="A41" t="str">
            <v>00010116</v>
          </cell>
          <cell r="B41" t="str">
            <v>Jackson Debbie</v>
          </cell>
          <cell r="C41">
            <v>100</v>
          </cell>
          <cell r="D41" t="str">
            <v>TCR DB Notational Package</v>
          </cell>
          <cell r="E41">
            <v>145364</v>
          </cell>
          <cell r="G41">
            <v>1</v>
          </cell>
          <cell r="I41">
            <v>145364</v>
          </cell>
        </row>
        <row r="42">
          <cell r="A42" t="str">
            <v>00010644</v>
          </cell>
          <cell r="B42" t="str">
            <v>Meraklis Michael</v>
          </cell>
          <cell r="C42">
            <v>100</v>
          </cell>
          <cell r="D42" t="str">
            <v>TCR Accum Notational Pkge</v>
          </cell>
          <cell r="E42">
            <v>74066</v>
          </cell>
          <cell r="G42">
            <v>1</v>
          </cell>
          <cell r="I42">
            <v>74066</v>
          </cell>
        </row>
        <row r="43">
          <cell r="A43" t="str">
            <v>00010642</v>
          </cell>
          <cell r="B43" t="str">
            <v>Edwards Karl</v>
          </cell>
          <cell r="C43">
            <v>100</v>
          </cell>
          <cell r="D43" t="str">
            <v>TCR Accum Notational Pkge</v>
          </cell>
          <cell r="E43">
            <v>74066</v>
          </cell>
          <cell r="G43">
            <v>1</v>
          </cell>
          <cell r="I43">
            <v>74066</v>
          </cell>
        </row>
        <row r="44">
          <cell r="A44" t="str">
            <v>00010327</v>
          </cell>
          <cell r="B44" t="str">
            <v>Ellis Janet</v>
          </cell>
          <cell r="C44">
            <v>75</v>
          </cell>
          <cell r="D44" t="str">
            <v>TCR Accum Notational Pkge</v>
          </cell>
          <cell r="E44">
            <v>66180</v>
          </cell>
          <cell r="G44">
            <v>1</v>
          </cell>
          <cell r="I44">
            <v>66180</v>
          </cell>
        </row>
        <row r="45">
          <cell r="A45" t="str">
            <v>00010296</v>
          </cell>
          <cell r="B45" t="str">
            <v>MacFarlane Michael</v>
          </cell>
          <cell r="C45">
            <v>100</v>
          </cell>
          <cell r="D45" t="str">
            <v>TCR Accum Notational Pkge</v>
          </cell>
          <cell r="E45">
            <v>105700</v>
          </cell>
          <cell r="G45">
            <v>1</v>
          </cell>
          <cell r="I45">
            <v>105700</v>
          </cell>
        </row>
        <row r="46">
          <cell r="A46" t="str">
            <v>00010249</v>
          </cell>
          <cell r="B46" t="str">
            <v>Kellett Bruce</v>
          </cell>
          <cell r="C46">
            <v>100</v>
          </cell>
          <cell r="D46" t="str">
            <v>TCR Accum Notational Pkge</v>
          </cell>
          <cell r="E46">
            <v>72855</v>
          </cell>
          <cell r="G46">
            <v>1</v>
          </cell>
          <cell r="I46">
            <v>72855</v>
          </cell>
        </row>
        <row r="47">
          <cell r="A47" t="str">
            <v>00011021</v>
          </cell>
          <cell r="B47" t="str">
            <v>Kralevski Steve</v>
          </cell>
          <cell r="C47">
            <v>100</v>
          </cell>
          <cell r="D47" t="str">
            <v>TCR Accum Notational Pkge</v>
          </cell>
          <cell r="E47">
            <v>70559</v>
          </cell>
          <cell r="G47">
            <v>1</v>
          </cell>
          <cell r="I47">
            <v>70559</v>
          </cell>
        </row>
        <row r="48">
          <cell r="A48" t="str">
            <v>00011015</v>
          </cell>
          <cell r="B48" t="str">
            <v>Rathbone Mark</v>
          </cell>
          <cell r="C48">
            <v>100</v>
          </cell>
          <cell r="D48" t="str">
            <v>TCR Accum Notational Pkge</v>
          </cell>
          <cell r="E48">
            <v>70559</v>
          </cell>
          <cell r="G48">
            <v>1</v>
          </cell>
          <cell r="I48">
            <v>70559</v>
          </cell>
        </row>
        <row r="49">
          <cell r="A49" t="str">
            <v>00010989</v>
          </cell>
          <cell r="B49" t="str">
            <v>Luthra Harvinder</v>
          </cell>
          <cell r="C49">
            <v>100</v>
          </cell>
          <cell r="D49" t="str">
            <v>TCR DB Notational Package</v>
          </cell>
          <cell r="E49">
            <v>104936</v>
          </cell>
          <cell r="G49">
            <v>1</v>
          </cell>
          <cell r="I49">
            <v>104936</v>
          </cell>
        </row>
        <row r="50">
          <cell r="A50" t="str">
            <v>00010901</v>
          </cell>
          <cell r="B50" t="str">
            <v>Hinchcliffe Narelle</v>
          </cell>
          <cell r="C50">
            <v>100</v>
          </cell>
          <cell r="D50" t="str">
            <v>TCR Accum Notational Pkge</v>
          </cell>
          <cell r="E50">
            <v>74000</v>
          </cell>
          <cell r="G50">
            <v>1</v>
          </cell>
          <cell r="I50">
            <v>74000</v>
          </cell>
        </row>
        <row r="51">
          <cell r="A51" t="str">
            <v>00010875</v>
          </cell>
          <cell r="B51" t="str">
            <v>Szmalko Eddie</v>
          </cell>
          <cell r="C51">
            <v>100</v>
          </cell>
          <cell r="D51" t="str">
            <v>TCR Accum Notational Pkge</v>
          </cell>
          <cell r="E51">
            <v>96893</v>
          </cell>
          <cell r="G51">
            <v>1</v>
          </cell>
          <cell r="I51">
            <v>96893</v>
          </cell>
        </row>
        <row r="52">
          <cell r="A52" t="str">
            <v>00011125</v>
          </cell>
          <cell r="B52" t="str">
            <v>Kynaston Allan</v>
          </cell>
          <cell r="C52">
            <v>100</v>
          </cell>
          <cell r="D52" t="str">
            <v>TCR Accum Notational Pkge</v>
          </cell>
          <cell r="E52">
            <v>52000</v>
          </cell>
          <cell r="G52">
            <v>1</v>
          </cell>
          <cell r="I52">
            <v>52000</v>
          </cell>
        </row>
        <row r="53">
          <cell r="A53" t="str">
            <v>00011114</v>
          </cell>
          <cell r="B53" t="str">
            <v>Di Carlo Carlo</v>
          </cell>
          <cell r="C53">
            <v>100</v>
          </cell>
          <cell r="D53" t="str">
            <v>TCR Accum Notational Pkge</v>
          </cell>
          <cell r="E53">
            <v>87790</v>
          </cell>
          <cell r="G53">
            <v>1</v>
          </cell>
          <cell r="I53">
            <v>87790</v>
          </cell>
        </row>
        <row r="54">
          <cell r="A54" t="str">
            <v>00011099</v>
          </cell>
          <cell r="B54" t="str">
            <v>O'Brien Julie-Anne</v>
          </cell>
          <cell r="C54">
            <v>100</v>
          </cell>
          <cell r="D54" t="str">
            <v>TCR Accum Notational Pkge</v>
          </cell>
          <cell r="E54">
            <v>55665</v>
          </cell>
          <cell r="G54">
            <v>1</v>
          </cell>
          <cell r="I54">
            <v>55665</v>
          </cell>
        </row>
        <row r="55">
          <cell r="A55" t="str">
            <v>00011084</v>
          </cell>
          <cell r="B55" t="str">
            <v>Haber Paul</v>
          </cell>
          <cell r="C55">
            <v>100</v>
          </cell>
          <cell r="D55" t="str">
            <v>TCR Accum Notational Pkge</v>
          </cell>
          <cell r="E55">
            <v>58422</v>
          </cell>
          <cell r="G55">
            <v>1</v>
          </cell>
          <cell r="I55">
            <v>58422</v>
          </cell>
        </row>
        <row r="56">
          <cell r="A56" t="str">
            <v>00011042</v>
          </cell>
          <cell r="B56" t="str">
            <v>Biggins Nathan</v>
          </cell>
          <cell r="C56">
            <v>100</v>
          </cell>
          <cell r="D56" t="str">
            <v>TCR Accum Notational Pkge</v>
          </cell>
          <cell r="E56">
            <v>70893</v>
          </cell>
          <cell r="G56">
            <v>1</v>
          </cell>
          <cell r="I56">
            <v>70893</v>
          </cell>
        </row>
        <row r="57">
          <cell r="A57" t="str">
            <v>00011325</v>
          </cell>
          <cell r="B57" t="str">
            <v>Tran Tina</v>
          </cell>
          <cell r="C57">
            <v>100</v>
          </cell>
          <cell r="D57" t="str">
            <v>TCR Accum Notational Pkge</v>
          </cell>
          <cell r="E57">
            <v>64700</v>
          </cell>
          <cell r="G57">
            <v>1</v>
          </cell>
          <cell r="I57">
            <v>64700</v>
          </cell>
        </row>
        <row r="58">
          <cell r="A58" t="str">
            <v>00011318</v>
          </cell>
          <cell r="B58" t="str">
            <v>Van Tilburg Kristen</v>
          </cell>
          <cell r="C58">
            <v>100</v>
          </cell>
          <cell r="D58" t="str">
            <v>TCR Accum Notational Pkge</v>
          </cell>
          <cell r="E58">
            <v>44000</v>
          </cell>
          <cell r="G58">
            <v>1</v>
          </cell>
          <cell r="I58">
            <v>44000</v>
          </cell>
        </row>
        <row r="59">
          <cell r="A59" t="str">
            <v>00011149</v>
          </cell>
          <cell r="B59" t="str">
            <v>D'Souza John</v>
          </cell>
          <cell r="C59">
            <v>100</v>
          </cell>
          <cell r="D59" t="str">
            <v>TCR Accum Notational Pkge</v>
          </cell>
          <cell r="E59">
            <v>123050</v>
          </cell>
          <cell r="G59">
            <v>1</v>
          </cell>
          <cell r="I59">
            <v>123050</v>
          </cell>
        </row>
        <row r="60">
          <cell r="A60" t="str">
            <v>00011143</v>
          </cell>
          <cell r="B60" t="str">
            <v>Campbell Rebekah</v>
          </cell>
          <cell r="C60">
            <v>100</v>
          </cell>
          <cell r="D60" t="str">
            <v>TCR Accum Notational Pkge</v>
          </cell>
          <cell r="E60">
            <v>65576</v>
          </cell>
          <cell r="G60">
            <v>1</v>
          </cell>
          <cell r="I60">
            <v>65576</v>
          </cell>
        </row>
        <row r="61">
          <cell r="A61" t="str">
            <v>00011137</v>
          </cell>
          <cell r="B61" t="str">
            <v>Talbot Paul</v>
          </cell>
          <cell r="C61">
            <v>100</v>
          </cell>
          <cell r="D61" t="str">
            <v>TCR Accum Notational Pkge</v>
          </cell>
          <cell r="E61">
            <v>76650</v>
          </cell>
          <cell r="G61">
            <v>1</v>
          </cell>
          <cell r="I61">
            <v>76650</v>
          </cell>
        </row>
        <row r="62">
          <cell r="A62" t="str">
            <v>00011553</v>
          </cell>
          <cell r="B62" t="str">
            <v>Garnish Paul</v>
          </cell>
          <cell r="C62">
            <v>100</v>
          </cell>
          <cell r="D62" t="str">
            <v>TCR Accum Notational Pkge</v>
          </cell>
          <cell r="E62">
            <v>109854</v>
          </cell>
          <cell r="G62">
            <v>1</v>
          </cell>
          <cell r="I62">
            <v>109854</v>
          </cell>
        </row>
        <row r="63">
          <cell r="A63" t="str">
            <v>00011520</v>
          </cell>
          <cell r="B63" t="str">
            <v>Cross Melanie</v>
          </cell>
          <cell r="C63">
            <v>100</v>
          </cell>
          <cell r="D63" t="str">
            <v>TCR Accum Notational Pkge</v>
          </cell>
          <cell r="E63">
            <v>57288</v>
          </cell>
          <cell r="G63">
            <v>1</v>
          </cell>
          <cell r="I63">
            <v>57288</v>
          </cell>
        </row>
        <row r="64">
          <cell r="A64" t="str">
            <v>00011519</v>
          </cell>
          <cell r="B64" t="str">
            <v>Rooney David</v>
          </cell>
          <cell r="C64">
            <v>100</v>
          </cell>
          <cell r="D64" t="str">
            <v>TCR Accum Notational Pkge</v>
          </cell>
          <cell r="E64">
            <v>57288</v>
          </cell>
          <cell r="G64">
            <v>1</v>
          </cell>
          <cell r="I64">
            <v>57288</v>
          </cell>
        </row>
        <row r="65">
          <cell r="A65" t="str">
            <v>00011495</v>
          </cell>
          <cell r="B65" t="str">
            <v>Peirano Laura</v>
          </cell>
          <cell r="C65">
            <v>100</v>
          </cell>
          <cell r="D65" t="str">
            <v>TCR Accum Notational Pkge</v>
          </cell>
          <cell r="E65">
            <v>67795</v>
          </cell>
          <cell r="G65">
            <v>1</v>
          </cell>
          <cell r="I65">
            <v>67795</v>
          </cell>
        </row>
        <row r="66">
          <cell r="A66" t="str">
            <v>00011444</v>
          </cell>
          <cell r="B66" t="str">
            <v>Strang David</v>
          </cell>
          <cell r="C66">
            <v>100</v>
          </cell>
          <cell r="D66" t="str">
            <v>TCR Accum Notational Pkge</v>
          </cell>
          <cell r="E66">
            <v>166163</v>
          </cell>
          <cell r="G66">
            <v>1</v>
          </cell>
          <cell r="I66">
            <v>166163</v>
          </cell>
        </row>
        <row r="67">
          <cell r="A67" t="str">
            <v>00011638</v>
          </cell>
          <cell r="B67" t="str">
            <v>Richards Nicole</v>
          </cell>
          <cell r="C67">
            <v>100</v>
          </cell>
          <cell r="D67" t="str">
            <v>TCR Accum Notational Pkge</v>
          </cell>
          <cell r="E67">
            <v>63979</v>
          </cell>
          <cell r="G67">
            <v>1</v>
          </cell>
          <cell r="I67">
            <v>63979</v>
          </cell>
        </row>
        <row r="68">
          <cell r="A68" t="str">
            <v>00011569</v>
          </cell>
          <cell r="B68" t="str">
            <v>Mihailidis Chris</v>
          </cell>
          <cell r="C68">
            <v>100</v>
          </cell>
          <cell r="D68" t="str">
            <v>TCR Accum Notational Pkge</v>
          </cell>
          <cell r="E68">
            <v>98756</v>
          </cell>
          <cell r="G68">
            <v>1</v>
          </cell>
          <cell r="I68">
            <v>98756</v>
          </cell>
        </row>
        <row r="69">
          <cell r="A69" t="str">
            <v>00011566</v>
          </cell>
          <cell r="B69" t="str">
            <v>Corrigan Andrea</v>
          </cell>
          <cell r="C69">
            <v>100</v>
          </cell>
          <cell r="D69" t="str">
            <v>TCR Accum Notational Pkge</v>
          </cell>
          <cell r="E69">
            <v>52500</v>
          </cell>
          <cell r="G69">
            <v>1</v>
          </cell>
          <cell r="I69">
            <v>52500</v>
          </cell>
        </row>
        <row r="70">
          <cell r="A70" t="str">
            <v>00011557</v>
          </cell>
          <cell r="B70" t="str">
            <v>Tran Lynda</v>
          </cell>
          <cell r="C70">
            <v>100</v>
          </cell>
          <cell r="D70" t="str">
            <v>TCR Accum Notational Pkge</v>
          </cell>
          <cell r="E70">
            <v>50955</v>
          </cell>
          <cell r="G70">
            <v>1</v>
          </cell>
          <cell r="I70">
            <v>50955</v>
          </cell>
        </row>
        <row r="71">
          <cell r="A71" t="str">
            <v>00011556</v>
          </cell>
          <cell r="B71" t="str">
            <v>Spiteri Mandy</v>
          </cell>
          <cell r="C71">
            <v>30</v>
          </cell>
          <cell r="D71" t="str">
            <v>TCR Accum Notational Pkge</v>
          </cell>
          <cell r="E71">
            <v>52668</v>
          </cell>
          <cell r="G71">
            <v>1</v>
          </cell>
          <cell r="I71">
            <v>52668</v>
          </cell>
        </row>
        <row r="72">
          <cell r="A72" t="str">
            <v>00011874</v>
          </cell>
          <cell r="B72" t="str">
            <v>Nguyen Kim</v>
          </cell>
          <cell r="C72">
            <v>100</v>
          </cell>
          <cell r="D72" t="str">
            <v>TCR Accum Notational Pkge</v>
          </cell>
          <cell r="E72">
            <v>57288</v>
          </cell>
          <cell r="G72">
            <v>1</v>
          </cell>
          <cell r="I72">
            <v>57288</v>
          </cell>
        </row>
        <row r="73">
          <cell r="A73" t="str">
            <v>00011811</v>
          </cell>
          <cell r="B73" t="str">
            <v>Noske Heather</v>
          </cell>
          <cell r="C73">
            <v>100</v>
          </cell>
          <cell r="D73" t="str">
            <v>TCR Accum Notational Pkge</v>
          </cell>
          <cell r="E73">
            <v>60387</v>
          </cell>
          <cell r="G73">
            <v>1</v>
          </cell>
          <cell r="I73">
            <v>60387</v>
          </cell>
        </row>
        <row r="74">
          <cell r="A74" t="str">
            <v>00011694</v>
          </cell>
          <cell r="B74" t="str">
            <v>Clerk David</v>
          </cell>
          <cell r="C74">
            <v>100</v>
          </cell>
          <cell r="D74" t="str">
            <v>TCR Accum Notational Pkge</v>
          </cell>
          <cell r="E74">
            <v>277674</v>
          </cell>
          <cell r="G74">
            <v>1</v>
          </cell>
          <cell r="I74">
            <v>277674</v>
          </cell>
        </row>
        <row r="75">
          <cell r="A75" t="str">
            <v>00011676</v>
          </cell>
          <cell r="B75" t="str">
            <v>Bakici Semra</v>
          </cell>
          <cell r="C75">
            <v>100</v>
          </cell>
          <cell r="D75" t="str">
            <v>TCR Accum Notational Pkge</v>
          </cell>
          <cell r="E75">
            <v>45170</v>
          </cell>
          <cell r="G75">
            <v>1</v>
          </cell>
          <cell r="I75">
            <v>45170</v>
          </cell>
        </row>
        <row r="76">
          <cell r="A76" t="str">
            <v>00011659</v>
          </cell>
          <cell r="B76" t="str">
            <v>Burnell Connie</v>
          </cell>
          <cell r="C76">
            <v>100</v>
          </cell>
          <cell r="D76" t="str">
            <v>TCR Accum Notational Pkge</v>
          </cell>
          <cell r="E76">
            <v>57729</v>
          </cell>
          <cell r="G76">
            <v>1</v>
          </cell>
          <cell r="I76">
            <v>57729</v>
          </cell>
        </row>
        <row r="77">
          <cell r="A77" t="str">
            <v>00011899</v>
          </cell>
          <cell r="B77" t="str">
            <v>De Robillard John</v>
          </cell>
          <cell r="C77">
            <v>100</v>
          </cell>
          <cell r="D77" t="str">
            <v>TCR Accum Notational Pkge</v>
          </cell>
          <cell r="E77">
            <v>148807</v>
          </cell>
          <cell r="G77">
            <v>1</v>
          </cell>
          <cell r="I77">
            <v>148807</v>
          </cell>
        </row>
        <row r="78">
          <cell r="A78" t="str">
            <v>00011896</v>
          </cell>
          <cell r="B78" t="str">
            <v>Hamilton Christopher</v>
          </cell>
          <cell r="C78">
            <v>100</v>
          </cell>
          <cell r="D78" t="str">
            <v>TCR Accum Notational Pkge</v>
          </cell>
          <cell r="E78">
            <v>108150</v>
          </cell>
          <cell r="G78">
            <v>1</v>
          </cell>
          <cell r="I78">
            <v>108150</v>
          </cell>
        </row>
        <row r="79">
          <cell r="A79" t="str">
            <v>00011895</v>
          </cell>
          <cell r="B79" t="str">
            <v>Czech Marek</v>
          </cell>
          <cell r="C79">
            <v>100</v>
          </cell>
          <cell r="D79" t="str">
            <v>TCR Accum Notational Pkge</v>
          </cell>
          <cell r="E79">
            <v>118877</v>
          </cell>
          <cell r="G79">
            <v>1</v>
          </cell>
          <cell r="I79">
            <v>118877</v>
          </cell>
        </row>
        <row r="80">
          <cell r="A80" t="str">
            <v>00011891</v>
          </cell>
          <cell r="B80" t="str">
            <v>Donald Gregory</v>
          </cell>
          <cell r="C80">
            <v>100</v>
          </cell>
          <cell r="D80" t="str">
            <v>TCR Accum Notational Pkge</v>
          </cell>
          <cell r="E80">
            <v>86542</v>
          </cell>
          <cell r="G80">
            <v>1</v>
          </cell>
          <cell r="I80">
            <v>86542</v>
          </cell>
        </row>
        <row r="81">
          <cell r="A81" t="str">
            <v>00011879</v>
          </cell>
          <cell r="B81" t="str">
            <v>Faggian Joanne</v>
          </cell>
          <cell r="C81">
            <v>100</v>
          </cell>
          <cell r="D81" t="str">
            <v>TCR Accum Notational Pkge</v>
          </cell>
          <cell r="E81">
            <v>50640</v>
          </cell>
          <cell r="G81">
            <v>1</v>
          </cell>
          <cell r="I81">
            <v>50640</v>
          </cell>
        </row>
        <row r="82">
          <cell r="A82" t="str">
            <v>00011934</v>
          </cell>
          <cell r="B82" t="str">
            <v>Vaidya Ranjan</v>
          </cell>
          <cell r="C82">
            <v>100</v>
          </cell>
          <cell r="D82" t="str">
            <v>TCR Accum Notational Pkge</v>
          </cell>
          <cell r="E82">
            <v>78000</v>
          </cell>
          <cell r="G82">
            <v>1</v>
          </cell>
          <cell r="I82">
            <v>78000</v>
          </cell>
        </row>
        <row r="83">
          <cell r="A83" t="str">
            <v>00011919</v>
          </cell>
          <cell r="B83" t="str">
            <v>Georgiadis Lucas</v>
          </cell>
          <cell r="C83">
            <v>100</v>
          </cell>
          <cell r="D83" t="str">
            <v>TCR Accum Notational Pkge</v>
          </cell>
          <cell r="E83">
            <v>70000</v>
          </cell>
          <cell r="G83">
            <v>1</v>
          </cell>
          <cell r="I83">
            <v>70000</v>
          </cell>
        </row>
        <row r="84">
          <cell r="A84" t="str">
            <v>00011918</v>
          </cell>
          <cell r="B84" t="str">
            <v>Muke Fellenxa</v>
          </cell>
          <cell r="C84">
            <v>100</v>
          </cell>
          <cell r="D84" t="str">
            <v>TCR Accum Notational Pkge</v>
          </cell>
          <cell r="E84">
            <v>57288</v>
          </cell>
          <cell r="G84">
            <v>1</v>
          </cell>
          <cell r="I84">
            <v>57288</v>
          </cell>
        </row>
        <row r="85">
          <cell r="A85" t="str">
            <v>00011905</v>
          </cell>
          <cell r="B85" t="str">
            <v>Milliken Barry</v>
          </cell>
          <cell r="C85">
            <v>100</v>
          </cell>
          <cell r="D85" t="str">
            <v>TCR Accum Notational Pkge</v>
          </cell>
          <cell r="E85">
            <v>86110</v>
          </cell>
          <cell r="G85">
            <v>1</v>
          </cell>
          <cell r="I85">
            <v>86110</v>
          </cell>
        </row>
        <row r="86">
          <cell r="A86" t="str">
            <v>00011902</v>
          </cell>
          <cell r="B86" t="str">
            <v>Masciantonio Robert</v>
          </cell>
          <cell r="C86">
            <v>100</v>
          </cell>
          <cell r="D86" t="str">
            <v>TCR Accum Notational Pkge</v>
          </cell>
          <cell r="E86">
            <v>117747</v>
          </cell>
          <cell r="G86">
            <v>1</v>
          </cell>
          <cell r="I86">
            <v>117747</v>
          </cell>
        </row>
        <row r="87">
          <cell r="A87" t="str">
            <v>00011987</v>
          </cell>
          <cell r="B87" t="str">
            <v>Oliver Nathan</v>
          </cell>
          <cell r="C87">
            <v>100</v>
          </cell>
          <cell r="D87" t="str">
            <v>TCR Accum Notational Pkge</v>
          </cell>
          <cell r="E87">
            <v>68250</v>
          </cell>
          <cell r="G87">
            <v>1</v>
          </cell>
          <cell r="I87">
            <v>68250</v>
          </cell>
        </row>
        <row r="88">
          <cell r="A88" t="str">
            <v>00011983</v>
          </cell>
          <cell r="B88" t="str">
            <v>Moen Bert</v>
          </cell>
          <cell r="C88">
            <v>100</v>
          </cell>
          <cell r="D88" t="str">
            <v>TCR Accum Notational Pkge</v>
          </cell>
          <cell r="E88">
            <v>85837</v>
          </cell>
          <cell r="G88">
            <v>1</v>
          </cell>
          <cell r="I88">
            <v>85837</v>
          </cell>
        </row>
        <row r="89">
          <cell r="A89" t="str">
            <v>00011981</v>
          </cell>
          <cell r="B89" t="str">
            <v>Colomb Sandra</v>
          </cell>
          <cell r="C89">
            <v>100</v>
          </cell>
          <cell r="D89" t="str">
            <v>TCR Accum Notational Pkge</v>
          </cell>
          <cell r="E89">
            <v>52868</v>
          </cell>
          <cell r="G89">
            <v>1</v>
          </cell>
          <cell r="I89">
            <v>52868</v>
          </cell>
        </row>
        <row r="90">
          <cell r="A90" t="str">
            <v>00011941</v>
          </cell>
          <cell r="B90" t="str">
            <v>Johnson Paul</v>
          </cell>
          <cell r="C90">
            <v>100</v>
          </cell>
          <cell r="D90" t="str">
            <v>TCR Accum Notational Pkge</v>
          </cell>
          <cell r="E90">
            <v>62700</v>
          </cell>
          <cell r="G90">
            <v>1</v>
          </cell>
          <cell r="I90">
            <v>62700</v>
          </cell>
        </row>
        <row r="91">
          <cell r="A91" t="str">
            <v>00011937</v>
          </cell>
          <cell r="B91" t="str">
            <v>Plowman Donald</v>
          </cell>
          <cell r="C91">
            <v>100</v>
          </cell>
          <cell r="D91" t="str">
            <v>TCR Accum Notational Pkge</v>
          </cell>
          <cell r="E91">
            <v>249820</v>
          </cell>
          <cell r="G91">
            <v>1</v>
          </cell>
          <cell r="I91">
            <v>249820</v>
          </cell>
        </row>
        <row r="92">
          <cell r="A92" t="str">
            <v>00011997</v>
          </cell>
          <cell r="B92" t="str">
            <v>Colville Malcolm</v>
          </cell>
          <cell r="C92">
            <v>100</v>
          </cell>
          <cell r="D92" t="str">
            <v>TCR Accum Notational Pkge</v>
          </cell>
          <cell r="E92">
            <v>115212</v>
          </cell>
          <cell r="G92">
            <v>1</v>
          </cell>
          <cell r="I92">
            <v>115212</v>
          </cell>
        </row>
        <row r="93">
          <cell r="A93" t="str">
            <v>00011996</v>
          </cell>
          <cell r="B93" t="str">
            <v>Davey Marc</v>
          </cell>
          <cell r="C93">
            <v>100</v>
          </cell>
          <cell r="D93" t="str">
            <v>TCR Accum Notational Pkge</v>
          </cell>
          <cell r="E93">
            <v>68575</v>
          </cell>
          <cell r="G93">
            <v>1</v>
          </cell>
          <cell r="I93">
            <v>68575</v>
          </cell>
        </row>
        <row r="94">
          <cell r="A94" t="str">
            <v>00011994</v>
          </cell>
          <cell r="B94" t="str">
            <v>Tyson Desmond</v>
          </cell>
          <cell r="C94">
            <v>100</v>
          </cell>
          <cell r="D94" t="str">
            <v>TCR Accum Notational Pkge</v>
          </cell>
          <cell r="E94">
            <v>69252</v>
          </cell>
          <cell r="G94">
            <v>1</v>
          </cell>
          <cell r="I94">
            <v>69252</v>
          </cell>
        </row>
        <row r="95">
          <cell r="A95" t="str">
            <v>00011993</v>
          </cell>
          <cell r="B95" t="str">
            <v>Beament Michael</v>
          </cell>
          <cell r="C95">
            <v>100</v>
          </cell>
          <cell r="D95" t="str">
            <v>TCR Accum Notational Pkge</v>
          </cell>
          <cell r="E95">
            <v>69252</v>
          </cell>
          <cell r="G95">
            <v>1</v>
          </cell>
          <cell r="I95">
            <v>69252</v>
          </cell>
        </row>
        <row r="96">
          <cell r="A96" t="str">
            <v>00011989</v>
          </cell>
          <cell r="B96" t="str">
            <v>Wells Gene</v>
          </cell>
          <cell r="C96">
            <v>100</v>
          </cell>
          <cell r="D96" t="str">
            <v>TCR Accum Notational Pkge</v>
          </cell>
          <cell r="E96">
            <v>77234</v>
          </cell>
          <cell r="G96">
            <v>1</v>
          </cell>
          <cell r="I96">
            <v>77234</v>
          </cell>
        </row>
        <row r="97">
          <cell r="A97" t="str">
            <v>00012005</v>
          </cell>
          <cell r="B97" t="str">
            <v>Blair Kelvin</v>
          </cell>
          <cell r="C97">
            <v>100</v>
          </cell>
          <cell r="D97" t="str">
            <v>TCR Accum Notational Pkge</v>
          </cell>
          <cell r="E97">
            <v>155250</v>
          </cell>
          <cell r="G97">
            <v>1</v>
          </cell>
          <cell r="I97">
            <v>155250</v>
          </cell>
        </row>
        <row r="98">
          <cell r="A98" t="str">
            <v>00012004</v>
          </cell>
          <cell r="B98" t="str">
            <v>Cordery Gary</v>
          </cell>
          <cell r="C98">
            <v>100</v>
          </cell>
          <cell r="D98" t="str">
            <v>TCR Accum Notational Pkge</v>
          </cell>
          <cell r="E98">
            <v>93965</v>
          </cell>
          <cell r="G98">
            <v>1</v>
          </cell>
          <cell r="I98">
            <v>93965</v>
          </cell>
        </row>
        <row r="99">
          <cell r="A99" t="str">
            <v>00012002</v>
          </cell>
          <cell r="B99" t="str">
            <v>Primer Andrew</v>
          </cell>
          <cell r="C99">
            <v>100</v>
          </cell>
          <cell r="D99" t="str">
            <v>TCR Accum Notational Pkge</v>
          </cell>
          <cell r="E99">
            <v>96008</v>
          </cell>
          <cell r="G99">
            <v>1</v>
          </cell>
          <cell r="I99">
            <v>96008</v>
          </cell>
        </row>
        <row r="100">
          <cell r="A100" t="str">
            <v>00012000</v>
          </cell>
          <cell r="B100" t="str">
            <v>So Kwok Leung</v>
          </cell>
          <cell r="C100">
            <v>100</v>
          </cell>
          <cell r="D100" t="str">
            <v>TCR Accum Notational Pkge</v>
          </cell>
          <cell r="E100">
            <v>71318</v>
          </cell>
          <cell r="G100">
            <v>1</v>
          </cell>
          <cell r="I100">
            <v>71318</v>
          </cell>
        </row>
        <row r="101">
          <cell r="A101" t="str">
            <v>00011998</v>
          </cell>
          <cell r="B101" t="str">
            <v>Floyd Paul</v>
          </cell>
          <cell r="C101">
            <v>100</v>
          </cell>
          <cell r="D101" t="str">
            <v>TCR Accum Notational Pkge</v>
          </cell>
          <cell r="E101">
            <v>133677</v>
          </cell>
          <cell r="G101">
            <v>1</v>
          </cell>
          <cell r="I101">
            <v>133677</v>
          </cell>
        </row>
        <row r="102">
          <cell r="A102" t="str">
            <v>00012013</v>
          </cell>
          <cell r="B102" t="str">
            <v>Foster Jeff</v>
          </cell>
          <cell r="C102">
            <v>100</v>
          </cell>
          <cell r="D102" t="str">
            <v>TCR Accum Notational Pkge</v>
          </cell>
          <cell r="E102">
            <v>89801</v>
          </cell>
          <cell r="G102">
            <v>1</v>
          </cell>
          <cell r="I102">
            <v>89801</v>
          </cell>
        </row>
        <row r="103">
          <cell r="A103" t="str">
            <v>00012012</v>
          </cell>
          <cell r="B103" t="str">
            <v>Wilson Helen</v>
          </cell>
          <cell r="C103">
            <v>65.78</v>
          </cell>
          <cell r="D103" t="str">
            <v>TCR Accum Notational Pkge</v>
          </cell>
          <cell r="E103">
            <v>52000</v>
          </cell>
          <cell r="G103">
            <v>1</v>
          </cell>
          <cell r="I103">
            <v>52000</v>
          </cell>
        </row>
        <row r="104">
          <cell r="A104" t="str">
            <v>00012010</v>
          </cell>
          <cell r="B104" t="str">
            <v>Tingey Brian</v>
          </cell>
          <cell r="C104">
            <v>100</v>
          </cell>
          <cell r="D104" t="str">
            <v>TCR Accum Notational Pkge</v>
          </cell>
          <cell r="E104">
            <v>99575</v>
          </cell>
          <cell r="G104">
            <v>1</v>
          </cell>
          <cell r="I104">
            <v>99575</v>
          </cell>
        </row>
        <row r="105">
          <cell r="A105" t="str">
            <v>00012007</v>
          </cell>
          <cell r="B105" t="str">
            <v>Lanciano Bruno</v>
          </cell>
          <cell r="C105">
            <v>100</v>
          </cell>
          <cell r="D105" t="str">
            <v>TCR Accum Notational Pkge</v>
          </cell>
          <cell r="E105">
            <v>75240</v>
          </cell>
          <cell r="G105">
            <v>1</v>
          </cell>
          <cell r="I105">
            <v>75240</v>
          </cell>
        </row>
        <row r="106">
          <cell r="A106" t="str">
            <v>00012006</v>
          </cell>
          <cell r="B106" t="str">
            <v>Guest Paul</v>
          </cell>
          <cell r="C106">
            <v>100</v>
          </cell>
          <cell r="D106" t="str">
            <v>TCR Accum Notational Pkge</v>
          </cell>
          <cell r="E106">
            <v>116243</v>
          </cell>
          <cell r="G106">
            <v>1</v>
          </cell>
          <cell r="I106">
            <v>116243</v>
          </cell>
        </row>
        <row r="107">
          <cell r="A107" t="str">
            <v>00012019</v>
          </cell>
          <cell r="B107" t="str">
            <v>Ashley Christopher</v>
          </cell>
          <cell r="C107">
            <v>100</v>
          </cell>
          <cell r="D107" t="str">
            <v>TCR Accum Notational Pkge</v>
          </cell>
          <cell r="E107">
            <v>106500</v>
          </cell>
          <cell r="G107">
            <v>1</v>
          </cell>
          <cell r="I107">
            <v>106500</v>
          </cell>
        </row>
        <row r="108">
          <cell r="A108" t="str">
            <v>00012017</v>
          </cell>
          <cell r="B108" t="str">
            <v>Szabo Auntonio</v>
          </cell>
          <cell r="C108">
            <v>100</v>
          </cell>
          <cell r="D108" t="str">
            <v>TCR Accum Notational Pkge</v>
          </cell>
          <cell r="E108">
            <v>80601</v>
          </cell>
          <cell r="G108">
            <v>1</v>
          </cell>
          <cell r="I108">
            <v>80601</v>
          </cell>
        </row>
        <row r="109">
          <cell r="A109" t="str">
            <v>00012016</v>
          </cell>
          <cell r="B109" t="str">
            <v>Quinton Debra</v>
          </cell>
          <cell r="C109">
            <v>60</v>
          </cell>
          <cell r="D109" t="str">
            <v>TCR Accum Notational Pkge</v>
          </cell>
          <cell r="E109">
            <v>54805</v>
          </cell>
          <cell r="G109">
            <v>1</v>
          </cell>
          <cell r="I109">
            <v>54805</v>
          </cell>
        </row>
        <row r="110">
          <cell r="A110" t="str">
            <v>00012015</v>
          </cell>
          <cell r="B110" t="str">
            <v>Biswas Swapan</v>
          </cell>
          <cell r="C110">
            <v>100</v>
          </cell>
          <cell r="D110" t="str">
            <v>TCR Accum Notational Pkge</v>
          </cell>
          <cell r="E110">
            <v>62832</v>
          </cell>
          <cell r="G110">
            <v>1</v>
          </cell>
          <cell r="I110">
            <v>62832</v>
          </cell>
        </row>
        <row r="111">
          <cell r="A111" t="str">
            <v>00012014</v>
          </cell>
          <cell r="B111" t="str">
            <v>Pooley Robert</v>
          </cell>
          <cell r="C111">
            <v>100</v>
          </cell>
          <cell r="D111" t="str">
            <v>TCR Accum Notational Pkge</v>
          </cell>
          <cell r="E111">
            <v>71318</v>
          </cell>
          <cell r="G111">
            <v>1</v>
          </cell>
          <cell r="I111">
            <v>71318</v>
          </cell>
        </row>
        <row r="112">
          <cell r="A112" t="str">
            <v>00012024</v>
          </cell>
          <cell r="B112" t="str">
            <v>Crack Peter</v>
          </cell>
          <cell r="C112">
            <v>100</v>
          </cell>
          <cell r="D112" t="str">
            <v>TCR Accum Notational Pkge</v>
          </cell>
          <cell r="E112">
            <v>87945</v>
          </cell>
          <cell r="G112">
            <v>1</v>
          </cell>
          <cell r="I112">
            <v>87945</v>
          </cell>
        </row>
        <row r="113">
          <cell r="A113" t="str">
            <v>00012023</v>
          </cell>
          <cell r="B113" t="str">
            <v>Tiaon Ueteri</v>
          </cell>
          <cell r="C113">
            <v>100</v>
          </cell>
          <cell r="D113" t="str">
            <v>TCR Accum Notational Pkge</v>
          </cell>
          <cell r="E113">
            <v>71318</v>
          </cell>
          <cell r="G113">
            <v>1</v>
          </cell>
          <cell r="I113">
            <v>71318</v>
          </cell>
        </row>
        <row r="114">
          <cell r="A114" t="str">
            <v>00012022</v>
          </cell>
          <cell r="B114" t="str">
            <v>Proudfoot Douglas</v>
          </cell>
          <cell r="C114">
            <v>100</v>
          </cell>
          <cell r="D114" t="str">
            <v>TCR Accum Notational Pkge</v>
          </cell>
          <cell r="E114">
            <v>62832</v>
          </cell>
          <cell r="G114">
            <v>1</v>
          </cell>
          <cell r="I114">
            <v>62832</v>
          </cell>
        </row>
        <row r="115">
          <cell r="A115" t="str">
            <v>00012021</v>
          </cell>
          <cell r="B115" t="str">
            <v>Siebert Hans</v>
          </cell>
          <cell r="C115">
            <v>100</v>
          </cell>
          <cell r="D115" t="str">
            <v>TCR Accum Notational Pkge</v>
          </cell>
          <cell r="E115">
            <v>84689</v>
          </cell>
          <cell r="G115">
            <v>1</v>
          </cell>
          <cell r="I115">
            <v>84689</v>
          </cell>
        </row>
        <row r="116">
          <cell r="A116" t="str">
            <v>00012020</v>
          </cell>
          <cell r="B116" t="str">
            <v>Ciffo Antonio</v>
          </cell>
          <cell r="C116">
            <v>100</v>
          </cell>
          <cell r="D116" t="str">
            <v>TCR Accum Notational Pkge</v>
          </cell>
          <cell r="E116">
            <v>149574</v>
          </cell>
          <cell r="G116">
            <v>1</v>
          </cell>
          <cell r="I116">
            <v>149574</v>
          </cell>
        </row>
        <row r="117">
          <cell r="A117" t="str">
            <v>00012033</v>
          </cell>
          <cell r="B117" t="str">
            <v>McBride Brian</v>
          </cell>
          <cell r="C117">
            <v>100</v>
          </cell>
          <cell r="D117" t="str">
            <v>TCR Accum Notational Pkge</v>
          </cell>
          <cell r="E117">
            <v>189056</v>
          </cell>
          <cell r="G117">
            <v>1</v>
          </cell>
          <cell r="I117">
            <v>189056</v>
          </cell>
        </row>
        <row r="118">
          <cell r="A118" t="str">
            <v>00012031</v>
          </cell>
          <cell r="B118" t="str">
            <v>Frith John</v>
          </cell>
          <cell r="C118">
            <v>100</v>
          </cell>
          <cell r="D118" t="str">
            <v>TCR Accum Notational Pkge</v>
          </cell>
          <cell r="E118">
            <v>215040</v>
          </cell>
          <cell r="G118">
            <v>1</v>
          </cell>
          <cell r="I118">
            <v>215040</v>
          </cell>
        </row>
        <row r="119">
          <cell r="A119" t="str">
            <v>00012030</v>
          </cell>
          <cell r="B119" t="str">
            <v>Bitney David</v>
          </cell>
          <cell r="C119">
            <v>100</v>
          </cell>
          <cell r="D119" t="str">
            <v>TCR Accum Notational Pkge</v>
          </cell>
          <cell r="E119">
            <v>191348</v>
          </cell>
          <cell r="G119">
            <v>1</v>
          </cell>
          <cell r="I119">
            <v>191348</v>
          </cell>
        </row>
        <row r="120">
          <cell r="A120" t="str">
            <v>00012029</v>
          </cell>
          <cell r="B120" t="str">
            <v>Rust David</v>
          </cell>
          <cell r="C120">
            <v>100</v>
          </cell>
          <cell r="D120" t="str">
            <v>TCR Accum Notational Pkge</v>
          </cell>
          <cell r="E120">
            <v>81473</v>
          </cell>
          <cell r="G120">
            <v>1</v>
          </cell>
          <cell r="I120">
            <v>81473</v>
          </cell>
        </row>
        <row r="121">
          <cell r="A121" t="str">
            <v>00012025</v>
          </cell>
          <cell r="B121" t="str">
            <v>Benfell Barry</v>
          </cell>
          <cell r="C121">
            <v>100</v>
          </cell>
          <cell r="D121" t="str">
            <v>TCR Accum Notational Pkge</v>
          </cell>
          <cell r="E121">
            <v>87945</v>
          </cell>
          <cell r="G121">
            <v>1</v>
          </cell>
          <cell r="I121">
            <v>87945</v>
          </cell>
        </row>
        <row r="122">
          <cell r="A122" t="str">
            <v>00012045</v>
          </cell>
          <cell r="B122" t="str">
            <v>Bell Sarah</v>
          </cell>
          <cell r="C122">
            <v>50</v>
          </cell>
          <cell r="D122" t="str">
            <v>TCR Accum Notational Pkge</v>
          </cell>
          <cell r="E122">
            <v>77522</v>
          </cell>
          <cell r="G122">
            <v>1</v>
          </cell>
          <cell r="I122">
            <v>77522</v>
          </cell>
        </row>
        <row r="123">
          <cell r="A123" t="str">
            <v>00012043</v>
          </cell>
          <cell r="B123" t="str">
            <v>James Nicole</v>
          </cell>
          <cell r="C123">
            <v>100</v>
          </cell>
          <cell r="D123" t="str">
            <v>TCR Accum Notational Pkge</v>
          </cell>
          <cell r="E123">
            <v>109481</v>
          </cell>
          <cell r="G123">
            <v>1</v>
          </cell>
          <cell r="I123">
            <v>109481</v>
          </cell>
        </row>
        <row r="124">
          <cell r="A124" t="str">
            <v>00012041</v>
          </cell>
          <cell r="B124" t="str">
            <v>Himson Simon</v>
          </cell>
          <cell r="C124">
            <v>100</v>
          </cell>
          <cell r="D124" t="str">
            <v>TCR Accum Notational Pkge</v>
          </cell>
          <cell r="E124">
            <v>151000</v>
          </cell>
          <cell r="G124">
            <v>1</v>
          </cell>
          <cell r="I124">
            <v>151000</v>
          </cell>
        </row>
        <row r="125">
          <cell r="A125" t="str">
            <v>00012039</v>
          </cell>
          <cell r="B125" t="str">
            <v>Eastwood Robert</v>
          </cell>
          <cell r="C125">
            <v>100</v>
          </cell>
          <cell r="D125" t="str">
            <v>TCR Accum Notational Pkge</v>
          </cell>
          <cell r="E125">
            <v>155549</v>
          </cell>
          <cell r="G125">
            <v>1</v>
          </cell>
          <cell r="I125">
            <v>155549</v>
          </cell>
        </row>
        <row r="126">
          <cell r="A126" t="str">
            <v>00012036</v>
          </cell>
          <cell r="B126" t="str">
            <v>McCulloch Bruce</v>
          </cell>
          <cell r="C126">
            <v>100</v>
          </cell>
          <cell r="D126" t="str">
            <v>TCR Accum Notational Pkge</v>
          </cell>
          <cell r="E126">
            <v>145600</v>
          </cell>
          <cell r="G126">
            <v>1</v>
          </cell>
          <cell r="I126">
            <v>145600</v>
          </cell>
        </row>
        <row r="127">
          <cell r="A127" t="str">
            <v>00012060</v>
          </cell>
          <cell r="B127" t="str">
            <v>Allan Elizabeth</v>
          </cell>
          <cell r="C127">
            <v>100</v>
          </cell>
          <cell r="D127" t="str">
            <v>TCR Accum Notational Pkge</v>
          </cell>
          <cell r="E127">
            <v>67600</v>
          </cell>
          <cell r="G127">
            <v>1</v>
          </cell>
          <cell r="I127">
            <v>67600</v>
          </cell>
        </row>
        <row r="128">
          <cell r="A128" t="str">
            <v>00012059</v>
          </cell>
          <cell r="B128" t="str">
            <v>Griffiths Ralph</v>
          </cell>
          <cell r="C128">
            <v>100</v>
          </cell>
          <cell r="D128" t="str">
            <v>TCR Accum Notational Pkge</v>
          </cell>
          <cell r="E128">
            <v>126720</v>
          </cell>
          <cell r="G128">
            <v>1</v>
          </cell>
          <cell r="I128">
            <v>126720</v>
          </cell>
        </row>
        <row r="129">
          <cell r="A129" t="str">
            <v>00012057</v>
          </cell>
          <cell r="B129" t="str">
            <v>Tran Allon</v>
          </cell>
          <cell r="C129">
            <v>100</v>
          </cell>
          <cell r="D129" t="str">
            <v>TCR Accum Notational Pkge</v>
          </cell>
          <cell r="E129">
            <v>91250</v>
          </cell>
          <cell r="G129">
            <v>1</v>
          </cell>
          <cell r="I129">
            <v>91250</v>
          </cell>
        </row>
        <row r="130">
          <cell r="A130" t="str">
            <v>00012056</v>
          </cell>
          <cell r="B130" t="str">
            <v>Spall David</v>
          </cell>
          <cell r="C130">
            <v>100</v>
          </cell>
          <cell r="D130" t="str">
            <v>TCR Accum Notational Pkge</v>
          </cell>
          <cell r="E130">
            <v>53040</v>
          </cell>
          <cell r="G130">
            <v>1</v>
          </cell>
          <cell r="I130">
            <v>53040</v>
          </cell>
        </row>
        <row r="131">
          <cell r="A131" t="str">
            <v>00012055</v>
          </cell>
          <cell r="B131" t="str">
            <v>Cooley Rosanne</v>
          </cell>
          <cell r="C131">
            <v>100</v>
          </cell>
          <cell r="D131" t="str">
            <v>TCR Accum Notational Pkge</v>
          </cell>
          <cell r="E131">
            <v>50058</v>
          </cell>
          <cell r="G131">
            <v>1</v>
          </cell>
          <cell r="I131">
            <v>50058</v>
          </cell>
        </row>
        <row r="132">
          <cell r="A132" t="str">
            <v>00012162</v>
          </cell>
          <cell r="B132" t="str">
            <v>Tamara Alain</v>
          </cell>
          <cell r="C132">
            <v>100</v>
          </cell>
          <cell r="D132" t="str">
            <v>TCR Accum Notational Pkge</v>
          </cell>
          <cell r="E132">
            <v>100700</v>
          </cell>
          <cell r="G132">
            <v>1</v>
          </cell>
          <cell r="I132">
            <v>100700</v>
          </cell>
        </row>
        <row r="133">
          <cell r="A133" t="str">
            <v>00012157</v>
          </cell>
          <cell r="B133" t="str">
            <v>Munshey Ashley</v>
          </cell>
          <cell r="C133">
            <v>100</v>
          </cell>
          <cell r="D133" t="str">
            <v>TCR Accum Notational Pkge</v>
          </cell>
          <cell r="E133">
            <v>89675</v>
          </cell>
          <cell r="G133">
            <v>1</v>
          </cell>
          <cell r="I133">
            <v>89675</v>
          </cell>
        </row>
        <row r="134">
          <cell r="A134" t="str">
            <v>00012064</v>
          </cell>
          <cell r="B134" t="str">
            <v>Ganegoda Saj</v>
          </cell>
          <cell r="C134">
            <v>100</v>
          </cell>
          <cell r="D134" t="str">
            <v>TCR Accum Notational Pkge</v>
          </cell>
          <cell r="E134">
            <v>57288</v>
          </cell>
          <cell r="G134">
            <v>1</v>
          </cell>
          <cell r="I134">
            <v>57288</v>
          </cell>
        </row>
        <row r="135">
          <cell r="A135" t="str">
            <v>00012063</v>
          </cell>
          <cell r="B135" t="str">
            <v>Ireland Mark</v>
          </cell>
          <cell r="C135">
            <v>100</v>
          </cell>
          <cell r="D135" t="str">
            <v>TCR Accum Notational Pkge</v>
          </cell>
          <cell r="E135">
            <v>133125</v>
          </cell>
          <cell r="G135">
            <v>1</v>
          </cell>
          <cell r="I135">
            <v>133125</v>
          </cell>
        </row>
        <row r="136">
          <cell r="A136" t="str">
            <v>00012061</v>
          </cell>
          <cell r="B136" t="str">
            <v>Gentile Lucy</v>
          </cell>
          <cell r="C136">
            <v>40</v>
          </cell>
          <cell r="D136" t="str">
            <v>TCR Accum Notational Pkge</v>
          </cell>
          <cell r="E136">
            <v>88308</v>
          </cell>
          <cell r="G136">
            <v>1</v>
          </cell>
          <cell r="I136">
            <v>88308</v>
          </cell>
        </row>
        <row r="137">
          <cell r="A137" t="str">
            <v>00012191</v>
          </cell>
          <cell r="B137" t="str">
            <v>Reymers Meagan</v>
          </cell>
          <cell r="C137">
            <v>100</v>
          </cell>
          <cell r="D137" t="str">
            <v>TCR Accum Notational Pkge</v>
          </cell>
          <cell r="E137">
            <v>52500</v>
          </cell>
          <cell r="G137">
            <v>1</v>
          </cell>
          <cell r="I137">
            <v>52500</v>
          </cell>
        </row>
        <row r="138">
          <cell r="A138" t="str">
            <v>00012190</v>
          </cell>
          <cell r="B138" t="str">
            <v>Nelson Fiona</v>
          </cell>
          <cell r="C138">
            <v>100</v>
          </cell>
          <cell r="D138" t="str">
            <v>TCR Accum Notational Pkge</v>
          </cell>
          <cell r="E138">
            <v>98643</v>
          </cell>
          <cell r="G138">
            <v>1</v>
          </cell>
          <cell r="I138">
            <v>98643</v>
          </cell>
        </row>
        <row r="139">
          <cell r="A139" t="str">
            <v>00012189</v>
          </cell>
          <cell r="B139" t="str">
            <v>Douglas Jennifer</v>
          </cell>
          <cell r="C139">
            <v>100</v>
          </cell>
          <cell r="D139" t="str">
            <v>TCR Accum Notational Pkge</v>
          </cell>
          <cell r="E139">
            <v>53000</v>
          </cell>
          <cell r="G139">
            <v>1</v>
          </cell>
          <cell r="I139">
            <v>53000</v>
          </cell>
        </row>
        <row r="140">
          <cell r="A140" t="str">
            <v>00012183</v>
          </cell>
          <cell r="B140" t="str">
            <v>Bergin Craig</v>
          </cell>
          <cell r="C140">
            <v>100</v>
          </cell>
          <cell r="D140" t="str">
            <v>TCR Accum Notational Pkge</v>
          </cell>
          <cell r="E140">
            <v>137800</v>
          </cell>
          <cell r="G140">
            <v>1</v>
          </cell>
          <cell r="I140">
            <v>137800</v>
          </cell>
        </row>
        <row r="141">
          <cell r="A141" t="str">
            <v>00012171</v>
          </cell>
          <cell r="B141" t="str">
            <v>Smith Dominic</v>
          </cell>
          <cell r="C141">
            <v>100</v>
          </cell>
          <cell r="D141" t="str">
            <v>TCR Accum Notational Pkge</v>
          </cell>
          <cell r="E141">
            <v>174164</v>
          </cell>
          <cell r="G141">
            <v>1</v>
          </cell>
          <cell r="I141">
            <v>174164</v>
          </cell>
        </row>
        <row r="142">
          <cell r="A142" t="str">
            <v>00012206</v>
          </cell>
          <cell r="B142" t="str">
            <v>Beasley Travis</v>
          </cell>
          <cell r="C142">
            <v>100</v>
          </cell>
          <cell r="D142" t="str">
            <v>TCR Accum Notational Pkge</v>
          </cell>
          <cell r="E142">
            <v>102078</v>
          </cell>
          <cell r="G142">
            <v>1</v>
          </cell>
          <cell r="I142">
            <v>102078</v>
          </cell>
        </row>
        <row r="143">
          <cell r="A143" t="str">
            <v>00012196</v>
          </cell>
          <cell r="B143" t="str">
            <v>Spink Jonathan</v>
          </cell>
          <cell r="C143">
            <v>100</v>
          </cell>
          <cell r="D143" t="str">
            <v>TCR Accum Notational Pkge</v>
          </cell>
          <cell r="E143">
            <v>58000</v>
          </cell>
          <cell r="G143">
            <v>1</v>
          </cell>
          <cell r="I143">
            <v>58000</v>
          </cell>
        </row>
        <row r="144">
          <cell r="A144" t="str">
            <v>00012195</v>
          </cell>
          <cell r="B144" t="str">
            <v>Truong Pieng</v>
          </cell>
          <cell r="C144">
            <v>100</v>
          </cell>
          <cell r="D144" t="str">
            <v>TCR Accum Notational Pkge</v>
          </cell>
          <cell r="E144">
            <v>57288</v>
          </cell>
          <cell r="G144">
            <v>1</v>
          </cell>
          <cell r="I144">
            <v>57288</v>
          </cell>
        </row>
        <row r="145">
          <cell r="A145" t="str">
            <v>00012193</v>
          </cell>
          <cell r="B145" t="str">
            <v>Hooi Peter</v>
          </cell>
          <cell r="C145">
            <v>100</v>
          </cell>
          <cell r="D145" t="str">
            <v>TCR Accum Notational Pkge</v>
          </cell>
          <cell r="E145">
            <v>57288</v>
          </cell>
          <cell r="G145">
            <v>1</v>
          </cell>
          <cell r="I145">
            <v>57288</v>
          </cell>
        </row>
        <row r="146">
          <cell r="A146" t="str">
            <v>00012192</v>
          </cell>
          <cell r="B146" t="str">
            <v>Perez Fabian</v>
          </cell>
          <cell r="C146">
            <v>100</v>
          </cell>
          <cell r="D146" t="str">
            <v>TCR Accum Notational Pkge</v>
          </cell>
          <cell r="E146">
            <v>70000</v>
          </cell>
          <cell r="G146">
            <v>1</v>
          </cell>
          <cell r="I146">
            <v>70000</v>
          </cell>
        </row>
        <row r="147">
          <cell r="A147" t="str">
            <v>00012299</v>
          </cell>
          <cell r="B147" t="str">
            <v>Berenstein Miriam</v>
          </cell>
          <cell r="C147">
            <v>50</v>
          </cell>
          <cell r="D147" t="str">
            <v>TCR Accum Notational Pkge</v>
          </cell>
          <cell r="E147">
            <v>111300</v>
          </cell>
          <cell r="G147">
            <v>1</v>
          </cell>
          <cell r="I147">
            <v>111300</v>
          </cell>
        </row>
        <row r="148">
          <cell r="A148" t="str">
            <v>00012298</v>
          </cell>
          <cell r="B148" t="str">
            <v>O'Brien Tony</v>
          </cell>
          <cell r="C148">
            <v>100</v>
          </cell>
          <cell r="D148" t="str">
            <v>TCR Accum Notational Pkge</v>
          </cell>
          <cell r="E148">
            <v>98580</v>
          </cell>
          <cell r="G148">
            <v>1</v>
          </cell>
          <cell r="I148">
            <v>98580</v>
          </cell>
        </row>
        <row r="149">
          <cell r="A149" t="str">
            <v>00012238</v>
          </cell>
          <cell r="B149" t="str">
            <v>Ng Chang Ming</v>
          </cell>
          <cell r="C149">
            <v>100</v>
          </cell>
          <cell r="D149" t="str">
            <v>TCR Accum Notational Pkge</v>
          </cell>
          <cell r="E149">
            <v>57750</v>
          </cell>
          <cell r="G149">
            <v>1</v>
          </cell>
          <cell r="I149">
            <v>57750</v>
          </cell>
        </row>
        <row r="150">
          <cell r="A150" t="str">
            <v>00012237</v>
          </cell>
          <cell r="B150" t="str">
            <v>Farrell Derek</v>
          </cell>
          <cell r="C150">
            <v>100</v>
          </cell>
          <cell r="D150" t="str">
            <v>TCR Accum Notational Pkge</v>
          </cell>
          <cell r="E150">
            <v>145000</v>
          </cell>
          <cell r="G150">
            <v>1</v>
          </cell>
          <cell r="I150">
            <v>145000</v>
          </cell>
        </row>
        <row r="151">
          <cell r="A151" t="str">
            <v>00012215</v>
          </cell>
          <cell r="B151" t="str">
            <v>Hickinbotham Ian</v>
          </cell>
          <cell r="C151">
            <v>100</v>
          </cell>
          <cell r="D151" t="str">
            <v>TCR Accum Notational Pkge</v>
          </cell>
          <cell r="E151">
            <v>97900</v>
          </cell>
          <cell r="G151">
            <v>1</v>
          </cell>
          <cell r="I151">
            <v>97900</v>
          </cell>
        </row>
        <row r="152">
          <cell r="A152" t="str">
            <v>00012337</v>
          </cell>
          <cell r="B152" t="str">
            <v>Cubitt Robert</v>
          </cell>
          <cell r="C152">
            <v>100</v>
          </cell>
          <cell r="D152" t="str">
            <v>TCR Accum Notational Pkge</v>
          </cell>
          <cell r="E152">
            <v>98898</v>
          </cell>
          <cell r="G152">
            <v>1</v>
          </cell>
          <cell r="I152">
            <v>98898</v>
          </cell>
        </row>
        <row r="153">
          <cell r="A153" t="str">
            <v>00012335</v>
          </cell>
          <cell r="B153" t="str">
            <v>Sharma Sudha</v>
          </cell>
          <cell r="C153">
            <v>100</v>
          </cell>
          <cell r="D153" t="str">
            <v>TCR Accum Notational Pkge</v>
          </cell>
          <cell r="E153">
            <v>57750</v>
          </cell>
          <cell r="G153">
            <v>1</v>
          </cell>
          <cell r="I153">
            <v>57750</v>
          </cell>
        </row>
        <row r="154">
          <cell r="A154" t="str">
            <v>00012326</v>
          </cell>
          <cell r="B154" t="str">
            <v>Pollock Deborah</v>
          </cell>
          <cell r="C154">
            <v>100</v>
          </cell>
          <cell r="D154" t="str">
            <v>TCR Accum Notational Pkge</v>
          </cell>
          <cell r="E154">
            <v>97283</v>
          </cell>
          <cell r="G154">
            <v>1</v>
          </cell>
          <cell r="I154">
            <v>97283</v>
          </cell>
        </row>
        <row r="155">
          <cell r="A155" t="str">
            <v>00012310</v>
          </cell>
          <cell r="B155" t="str">
            <v>Batchelor Jodie</v>
          </cell>
          <cell r="C155">
            <v>100</v>
          </cell>
          <cell r="D155" t="str">
            <v>TCR Accum Notational Pkge</v>
          </cell>
          <cell r="E155">
            <v>98280</v>
          </cell>
          <cell r="G155">
            <v>1</v>
          </cell>
          <cell r="I155">
            <v>98280</v>
          </cell>
        </row>
        <row r="156">
          <cell r="A156" t="str">
            <v>00012302</v>
          </cell>
          <cell r="B156" t="str">
            <v>Rakai Tawake</v>
          </cell>
          <cell r="C156">
            <v>100</v>
          </cell>
          <cell r="D156" t="str">
            <v>TCR Accum Notational Pkge</v>
          </cell>
          <cell r="E156">
            <v>266910</v>
          </cell>
          <cell r="G156">
            <v>1</v>
          </cell>
          <cell r="I156">
            <v>266910</v>
          </cell>
        </row>
        <row r="157">
          <cell r="A157" t="str">
            <v>00012343</v>
          </cell>
          <cell r="B157" t="str">
            <v>Cook Murray</v>
          </cell>
          <cell r="C157">
            <v>100</v>
          </cell>
          <cell r="D157" t="str">
            <v>TCR Accum Notational Pkge</v>
          </cell>
          <cell r="E157">
            <v>163240</v>
          </cell>
          <cell r="G157">
            <v>1</v>
          </cell>
          <cell r="I157">
            <v>163240</v>
          </cell>
        </row>
        <row r="158">
          <cell r="A158" t="str">
            <v>00012342</v>
          </cell>
          <cell r="B158" t="str">
            <v>Clark Todd</v>
          </cell>
          <cell r="C158">
            <v>100</v>
          </cell>
          <cell r="D158" t="str">
            <v>TCR Accum Notational Pkge</v>
          </cell>
          <cell r="E158">
            <v>75855</v>
          </cell>
          <cell r="G158">
            <v>1</v>
          </cell>
          <cell r="I158">
            <v>75855</v>
          </cell>
        </row>
        <row r="159">
          <cell r="A159" t="str">
            <v>00012341</v>
          </cell>
          <cell r="B159" t="str">
            <v>Butler Allan</v>
          </cell>
          <cell r="C159">
            <v>100</v>
          </cell>
          <cell r="D159" t="str">
            <v>TCR Accum Notational Pkge</v>
          </cell>
          <cell r="E159">
            <v>74776</v>
          </cell>
          <cell r="G159">
            <v>1</v>
          </cell>
          <cell r="I159">
            <v>74776</v>
          </cell>
        </row>
        <row r="160">
          <cell r="A160" t="str">
            <v>00012340</v>
          </cell>
          <cell r="B160" t="str">
            <v>Bower Don</v>
          </cell>
          <cell r="C160">
            <v>100</v>
          </cell>
          <cell r="D160" t="str">
            <v>TCR Accum Notational Pkge</v>
          </cell>
          <cell r="E160">
            <v>96600</v>
          </cell>
          <cell r="G160">
            <v>1</v>
          </cell>
          <cell r="I160">
            <v>96600</v>
          </cell>
        </row>
        <row r="161">
          <cell r="A161" t="str">
            <v>00012339</v>
          </cell>
          <cell r="B161" t="str">
            <v>Bauer Robert</v>
          </cell>
          <cell r="C161">
            <v>100</v>
          </cell>
          <cell r="D161" t="str">
            <v>TCR Accum Notational Pkge</v>
          </cell>
          <cell r="E161">
            <v>89987</v>
          </cell>
          <cell r="G161">
            <v>1</v>
          </cell>
          <cell r="I161">
            <v>89987</v>
          </cell>
        </row>
        <row r="162">
          <cell r="A162" t="str">
            <v>00012350</v>
          </cell>
          <cell r="B162" t="str">
            <v>Nabi-Zadeh Hassan</v>
          </cell>
          <cell r="C162">
            <v>100</v>
          </cell>
          <cell r="D162" t="str">
            <v>TCR Accum Notational Pkge</v>
          </cell>
          <cell r="E162">
            <v>108360</v>
          </cell>
          <cell r="G162">
            <v>1</v>
          </cell>
          <cell r="I162">
            <v>108360</v>
          </cell>
        </row>
        <row r="163">
          <cell r="A163" t="str">
            <v>00012347</v>
          </cell>
          <cell r="B163" t="str">
            <v>Inglis-Dawson Sara</v>
          </cell>
          <cell r="C163">
            <v>100</v>
          </cell>
          <cell r="D163" t="str">
            <v>TCR Accum Notational Pkge</v>
          </cell>
          <cell r="E163">
            <v>140400</v>
          </cell>
          <cell r="G163">
            <v>1</v>
          </cell>
          <cell r="I163">
            <v>140400</v>
          </cell>
        </row>
        <row r="164">
          <cell r="A164" t="str">
            <v>00012346</v>
          </cell>
          <cell r="B164" t="str">
            <v>Eliasz John</v>
          </cell>
          <cell r="C164">
            <v>100</v>
          </cell>
          <cell r="D164" t="str">
            <v>TCR Accum Notational Pkge</v>
          </cell>
          <cell r="E164">
            <v>96361</v>
          </cell>
          <cell r="G164">
            <v>1</v>
          </cell>
          <cell r="I164">
            <v>96361</v>
          </cell>
        </row>
        <row r="165">
          <cell r="A165" t="str">
            <v>00012345</v>
          </cell>
          <cell r="B165" t="str">
            <v>Dunning Vaughan</v>
          </cell>
          <cell r="C165">
            <v>100</v>
          </cell>
          <cell r="D165" t="str">
            <v>TCR Accum Notational Pkge</v>
          </cell>
          <cell r="E165">
            <v>134101</v>
          </cell>
          <cell r="G165">
            <v>1</v>
          </cell>
          <cell r="I165">
            <v>134101</v>
          </cell>
        </row>
        <row r="166">
          <cell r="A166" t="str">
            <v>00012344</v>
          </cell>
          <cell r="B166" t="str">
            <v>Dunn Mike</v>
          </cell>
          <cell r="C166">
            <v>100</v>
          </cell>
          <cell r="D166" t="str">
            <v>TCR Accum Notational Pkge</v>
          </cell>
          <cell r="E166">
            <v>202650</v>
          </cell>
          <cell r="G166">
            <v>1</v>
          </cell>
          <cell r="I166">
            <v>202650</v>
          </cell>
        </row>
        <row r="167">
          <cell r="A167" t="str">
            <v>00012357</v>
          </cell>
          <cell r="B167" t="str">
            <v>Suggate Trevor</v>
          </cell>
          <cell r="C167">
            <v>100</v>
          </cell>
          <cell r="D167" t="str">
            <v>TCR Accum Notational Pkge</v>
          </cell>
          <cell r="E167">
            <v>92432</v>
          </cell>
          <cell r="G167">
            <v>1</v>
          </cell>
          <cell r="I167">
            <v>92432</v>
          </cell>
        </row>
        <row r="168">
          <cell r="A168" t="str">
            <v>00012356</v>
          </cell>
          <cell r="B168" t="str">
            <v>Spratt Peter</v>
          </cell>
          <cell r="C168">
            <v>100</v>
          </cell>
          <cell r="D168" t="str">
            <v>TCR Accum Notational Pkge</v>
          </cell>
          <cell r="E168">
            <v>108373</v>
          </cell>
          <cell r="G168">
            <v>1</v>
          </cell>
          <cell r="I168">
            <v>108373</v>
          </cell>
        </row>
        <row r="169">
          <cell r="A169" t="str">
            <v>00012353</v>
          </cell>
          <cell r="B169" t="str">
            <v>Podgorski Janusz</v>
          </cell>
          <cell r="C169">
            <v>100</v>
          </cell>
          <cell r="D169" t="str">
            <v>TCR Accum Notational Pkge</v>
          </cell>
          <cell r="E169">
            <v>108360</v>
          </cell>
          <cell r="G169">
            <v>1</v>
          </cell>
          <cell r="I169">
            <v>108360</v>
          </cell>
        </row>
        <row r="170">
          <cell r="A170" t="str">
            <v>00012352</v>
          </cell>
          <cell r="B170" t="str">
            <v>Pedrick Bill</v>
          </cell>
          <cell r="C170">
            <v>100</v>
          </cell>
          <cell r="D170" t="str">
            <v>TCR Accum Notational Pkge</v>
          </cell>
          <cell r="E170">
            <v>109392</v>
          </cell>
          <cell r="G170">
            <v>1</v>
          </cell>
          <cell r="I170">
            <v>109392</v>
          </cell>
        </row>
        <row r="171">
          <cell r="A171" t="str">
            <v>00012351</v>
          </cell>
          <cell r="B171" t="str">
            <v>Nicholls Gary</v>
          </cell>
          <cell r="C171">
            <v>100</v>
          </cell>
          <cell r="D171" t="str">
            <v>TCR Accum Notational Pkge</v>
          </cell>
          <cell r="E171">
            <v>75855</v>
          </cell>
          <cell r="G171">
            <v>1</v>
          </cell>
          <cell r="I171">
            <v>75855</v>
          </cell>
        </row>
        <row r="172">
          <cell r="A172" t="str">
            <v>00012363</v>
          </cell>
          <cell r="B172" t="str">
            <v>Linsten Emily</v>
          </cell>
          <cell r="C172">
            <v>60</v>
          </cell>
          <cell r="D172" t="str">
            <v>TCR Accum Notational Pkge</v>
          </cell>
          <cell r="E172">
            <v>118767</v>
          </cell>
          <cell r="G172">
            <v>1</v>
          </cell>
          <cell r="I172">
            <v>118767</v>
          </cell>
        </row>
        <row r="173">
          <cell r="A173" t="str">
            <v>00012362</v>
          </cell>
          <cell r="B173" t="str">
            <v>Grant Megan</v>
          </cell>
          <cell r="C173">
            <v>100</v>
          </cell>
          <cell r="D173" t="str">
            <v>TCR Accum Notational Pkge</v>
          </cell>
          <cell r="E173">
            <v>63600</v>
          </cell>
          <cell r="G173">
            <v>1</v>
          </cell>
          <cell r="I173">
            <v>63600</v>
          </cell>
        </row>
        <row r="174">
          <cell r="A174" t="str">
            <v>00012360</v>
          </cell>
          <cell r="B174" t="str">
            <v>Crevola Michael</v>
          </cell>
          <cell r="C174">
            <v>100</v>
          </cell>
          <cell r="D174" t="str">
            <v>TCR Accum Notational Pkge</v>
          </cell>
          <cell r="E174">
            <v>133618</v>
          </cell>
          <cell r="G174">
            <v>1</v>
          </cell>
          <cell r="I174">
            <v>133618</v>
          </cell>
        </row>
        <row r="175">
          <cell r="A175" t="str">
            <v>00012359</v>
          </cell>
          <cell r="B175" t="str">
            <v>Truong Nghia</v>
          </cell>
          <cell r="C175">
            <v>100</v>
          </cell>
          <cell r="D175" t="str">
            <v>TCR Accum Notational Pkge</v>
          </cell>
          <cell r="E175">
            <v>134385</v>
          </cell>
          <cell r="G175">
            <v>1</v>
          </cell>
          <cell r="I175">
            <v>134385</v>
          </cell>
        </row>
        <row r="176">
          <cell r="A176" t="str">
            <v>00012358</v>
          </cell>
          <cell r="B176" t="str">
            <v>Thomson Eric</v>
          </cell>
          <cell r="C176">
            <v>100</v>
          </cell>
          <cell r="D176" t="str">
            <v>TCR Accum Notational Pkge</v>
          </cell>
          <cell r="E176">
            <v>75855</v>
          </cell>
          <cell r="G176">
            <v>1</v>
          </cell>
          <cell r="I176">
            <v>75855</v>
          </cell>
        </row>
        <row r="177">
          <cell r="A177" t="str">
            <v>00012368</v>
          </cell>
          <cell r="B177" t="str">
            <v>Travers Verity</v>
          </cell>
          <cell r="C177">
            <v>100</v>
          </cell>
          <cell r="D177" t="str">
            <v>TCR Accum Notational Pkge</v>
          </cell>
          <cell r="E177">
            <v>80000</v>
          </cell>
          <cell r="G177">
            <v>1</v>
          </cell>
          <cell r="I177">
            <v>80000</v>
          </cell>
        </row>
        <row r="178">
          <cell r="A178" t="str">
            <v>00012367</v>
          </cell>
          <cell r="B178" t="str">
            <v>Trapnell David</v>
          </cell>
          <cell r="C178">
            <v>100</v>
          </cell>
          <cell r="D178" t="str">
            <v>TCR Accum Notational Pkge</v>
          </cell>
          <cell r="E178">
            <v>229500</v>
          </cell>
          <cell r="G178">
            <v>1</v>
          </cell>
          <cell r="I178">
            <v>229500</v>
          </cell>
        </row>
        <row r="179">
          <cell r="A179" t="str">
            <v>00012366</v>
          </cell>
          <cell r="B179" t="str">
            <v>McGinley Lisanne</v>
          </cell>
          <cell r="C179">
            <v>80</v>
          </cell>
          <cell r="D179" t="str">
            <v>TCR Accum Notational Pkge</v>
          </cell>
          <cell r="E179">
            <v>115101</v>
          </cell>
          <cell r="G179">
            <v>1</v>
          </cell>
          <cell r="I179">
            <v>115101</v>
          </cell>
        </row>
        <row r="180">
          <cell r="A180" t="str">
            <v>00012365</v>
          </cell>
          <cell r="B180" t="str">
            <v>McDougall Stephanie</v>
          </cell>
          <cell r="C180">
            <v>100</v>
          </cell>
          <cell r="D180" t="str">
            <v>TCR Accum Notational Pkge</v>
          </cell>
          <cell r="E180">
            <v>61480</v>
          </cell>
          <cell r="G180">
            <v>1</v>
          </cell>
          <cell r="I180">
            <v>61480</v>
          </cell>
        </row>
        <row r="181">
          <cell r="A181" t="str">
            <v>00012364</v>
          </cell>
          <cell r="B181" t="str">
            <v>McMullan Louise</v>
          </cell>
          <cell r="C181">
            <v>60</v>
          </cell>
          <cell r="D181" t="str">
            <v>TCR Accum Notational Pkge</v>
          </cell>
          <cell r="E181">
            <v>50324</v>
          </cell>
          <cell r="G181">
            <v>1</v>
          </cell>
          <cell r="I181">
            <v>50324</v>
          </cell>
        </row>
        <row r="182">
          <cell r="A182" t="str">
            <v>00012430</v>
          </cell>
          <cell r="B182" t="str">
            <v>Hannett Lorraine</v>
          </cell>
          <cell r="C182">
            <v>100</v>
          </cell>
          <cell r="D182" t="str">
            <v>TCR Accum Notational Pkge</v>
          </cell>
          <cell r="E182">
            <v>114400</v>
          </cell>
          <cell r="G182">
            <v>1</v>
          </cell>
          <cell r="I182">
            <v>114400</v>
          </cell>
        </row>
        <row r="183">
          <cell r="A183" t="str">
            <v>00012424</v>
          </cell>
          <cell r="B183" t="str">
            <v>Kotlyar Jack</v>
          </cell>
          <cell r="C183">
            <v>100</v>
          </cell>
          <cell r="D183" t="str">
            <v>TCR Accum Notational Pkge</v>
          </cell>
          <cell r="E183">
            <v>120500</v>
          </cell>
          <cell r="G183">
            <v>1</v>
          </cell>
          <cell r="I183">
            <v>120500</v>
          </cell>
        </row>
        <row r="184">
          <cell r="A184" t="str">
            <v>00012413</v>
          </cell>
          <cell r="B184" t="str">
            <v>Perry Andrew</v>
          </cell>
          <cell r="C184">
            <v>100</v>
          </cell>
          <cell r="D184" t="str">
            <v>TCR Accum Notational Pkge</v>
          </cell>
          <cell r="E184">
            <v>78840</v>
          </cell>
          <cell r="G184">
            <v>1</v>
          </cell>
          <cell r="I184">
            <v>78840</v>
          </cell>
        </row>
        <row r="185">
          <cell r="A185" t="str">
            <v>00012381</v>
          </cell>
          <cell r="B185" t="str">
            <v>Hunt Michelle</v>
          </cell>
          <cell r="C185">
            <v>50</v>
          </cell>
          <cell r="D185" t="str">
            <v>TCR Accum Notational Pkge</v>
          </cell>
          <cell r="E185">
            <v>58032</v>
          </cell>
          <cell r="G185">
            <v>1</v>
          </cell>
          <cell r="I185">
            <v>58032</v>
          </cell>
        </row>
        <row r="186">
          <cell r="A186" t="str">
            <v>00012369</v>
          </cell>
          <cell r="B186" t="str">
            <v>Turner Shari</v>
          </cell>
          <cell r="C186">
            <v>45</v>
          </cell>
          <cell r="D186" t="str">
            <v>TCR Accum Notational Pkge</v>
          </cell>
          <cell r="E186">
            <v>49184</v>
          </cell>
          <cell r="G186">
            <v>1</v>
          </cell>
          <cell r="I186">
            <v>49184</v>
          </cell>
        </row>
        <row r="187">
          <cell r="A187" t="str">
            <v>00012466</v>
          </cell>
          <cell r="B187" t="str">
            <v>Chin Carol</v>
          </cell>
          <cell r="C187">
            <v>100</v>
          </cell>
          <cell r="D187" t="str">
            <v>TCR Accum Notational Pkge</v>
          </cell>
          <cell r="E187">
            <v>77100</v>
          </cell>
          <cell r="G187">
            <v>1</v>
          </cell>
          <cell r="I187">
            <v>77100</v>
          </cell>
        </row>
        <row r="188">
          <cell r="A188" t="str">
            <v>00012465</v>
          </cell>
          <cell r="B188" t="str">
            <v>Melnikova Albina</v>
          </cell>
          <cell r="C188">
            <v>100</v>
          </cell>
          <cell r="D188" t="str">
            <v>TCR Accum Notational Pkge</v>
          </cell>
          <cell r="E188">
            <v>65600</v>
          </cell>
          <cell r="G188">
            <v>1</v>
          </cell>
          <cell r="I188">
            <v>65600</v>
          </cell>
        </row>
        <row r="189">
          <cell r="A189" t="str">
            <v>00012463</v>
          </cell>
          <cell r="B189" t="str">
            <v>Gleeson Hugh</v>
          </cell>
          <cell r="C189">
            <v>100</v>
          </cell>
          <cell r="D189" t="str">
            <v>TCR Accum Notational Pkge</v>
          </cell>
          <cell r="E189">
            <v>286000</v>
          </cell>
          <cell r="G189">
            <v>1</v>
          </cell>
          <cell r="I189">
            <v>286000</v>
          </cell>
        </row>
        <row r="190">
          <cell r="A190" t="str">
            <v>00012459</v>
          </cell>
          <cell r="B190" t="str">
            <v>McKenzie Elizabeth</v>
          </cell>
          <cell r="C190">
            <v>100</v>
          </cell>
          <cell r="D190" t="str">
            <v>TCR Accum Notational Pkge</v>
          </cell>
          <cell r="E190">
            <v>73150</v>
          </cell>
          <cell r="G190">
            <v>1</v>
          </cell>
          <cell r="I190">
            <v>73150</v>
          </cell>
        </row>
        <row r="191">
          <cell r="A191" t="str">
            <v>00012433</v>
          </cell>
          <cell r="B191" t="str">
            <v>Permain Neil</v>
          </cell>
          <cell r="C191">
            <v>100</v>
          </cell>
          <cell r="D191" t="str">
            <v>TCR Accum Notational Pkge</v>
          </cell>
          <cell r="E191">
            <v>95942</v>
          </cell>
          <cell r="G191">
            <v>1</v>
          </cell>
          <cell r="I191">
            <v>95942</v>
          </cell>
        </row>
        <row r="192">
          <cell r="A192" t="str">
            <v>00012523</v>
          </cell>
          <cell r="B192" t="str">
            <v>Lambert Rodney</v>
          </cell>
          <cell r="C192">
            <v>100</v>
          </cell>
          <cell r="D192" t="str">
            <v>TCR Accum Notational Pkge</v>
          </cell>
          <cell r="E192">
            <v>96570</v>
          </cell>
          <cell r="G192">
            <v>1</v>
          </cell>
          <cell r="I192">
            <v>96570</v>
          </cell>
        </row>
        <row r="193">
          <cell r="A193" t="str">
            <v>00012521</v>
          </cell>
          <cell r="B193" t="str">
            <v>Fast Stephanie</v>
          </cell>
          <cell r="C193">
            <v>100</v>
          </cell>
          <cell r="D193" t="str">
            <v>TCR Accum Notational Pkge</v>
          </cell>
          <cell r="E193">
            <v>102024</v>
          </cell>
          <cell r="G193">
            <v>1</v>
          </cell>
          <cell r="I193">
            <v>102024</v>
          </cell>
        </row>
        <row r="194">
          <cell r="A194" t="str">
            <v>00012470</v>
          </cell>
          <cell r="B194" t="str">
            <v>Whyman Glenn</v>
          </cell>
          <cell r="C194">
            <v>100</v>
          </cell>
          <cell r="D194" t="str">
            <v>TCR Accum Notational Pkge</v>
          </cell>
          <cell r="E194">
            <v>121900</v>
          </cell>
          <cell r="G194">
            <v>1</v>
          </cell>
          <cell r="I194">
            <v>121900</v>
          </cell>
        </row>
        <row r="195">
          <cell r="A195" t="str">
            <v>00012468</v>
          </cell>
          <cell r="B195" t="str">
            <v>Thompson Allan</v>
          </cell>
          <cell r="C195">
            <v>100</v>
          </cell>
          <cell r="D195" t="str">
            <v>TCR Accum Notational Pkge</v>
          </cell>
          <cell r="E195">
            <v>120750</v>
          </cell>
          <cell r="G195">
            <v>1</v>
          </cell>
          <cell r="I195">
            <v>120750</v>
          </cell>
        </row>
        <row r="196">
          <cell r="A196" t="str">
            <v>00012467</v>
          </cell>
          <cell r="B196" t="str">
            <v>Gillespie David</v>
          </cell>
          <cell r="C196">
            <v>100</v>
          </cell>
          <cell r="D196" t="str">
            <v>TCR Accum Notational Pkge</v>
          </cell>
          <cell r="E196">
            <v>110000</v>
          </cell>
          <cell r="G196">
            <v>1</v>
          </cell>
          <cell r="I196">
            <v>110000</v>
          </cell>
        </row>
        <row r="197">
          <cell r="A197" t="str">
            <v>00012555</v>
          </cell>
          <cell r="B197" t="str">
            <v>Searle Lewis</v>
          </cell>
          <cell r="C197">
            <v>100</v>
          </cell>
          <cell r="D197" t="str">
            <v>TCR Accum Notational Pkge</v>
          </cell>
          <cell r="E197">
            <v>61358</v>
          </cell>
          <cell r="G197">
            <v>1</v>
          </cell>
          <cell r="I197">
            <v>61358</v>
          </cell>
        </row>
        <row r="198">
          <cell r="A198" t="str">
            <v>00012554</v>
          </cell>
          <cell r="B198" t="str">
            <v>Babenko Loredana</v>
          </cell>
          <cell r="C198">
            <v>60</v>
          </cell>
          <cell r="D198" t="str">
            <v>TCR Accum Notational Pkge</v>
          </cell>
          <cell r="E198">
            <v>56301</v>
          </cell>
          <cell r="G198">
            <v>1</v>
          </cell>
          <cell r="I198">
            <v>56301</v>
          </cell>
        </row>
        <row r="199">
          <cell r="A199" t="str">
            <v>00012544</v>
          </cell>
          <cell r="B199" t="str">
            <v>Vescovi Paul</v>
          </cell>
          <cell r="C199">
            <v>100</v>
          </cell>
          <cell r="D199" t="str">
            <v>TCR Accum Notational Pkge</v>
          </cell>
          <cell r="E199">
            <v>209000</v>
          </cell>
          <cell r="G199">
            <v>1</v>
          </cell>
          <cell r="I199">
            <v>209000</v>
          </cell>
        </row>
        <row r="200">
          <cell r="A200" t="str">
            <v>00012530</v>
          </cell>
          <cell r="B200" t="str">
            <v>Mitchell Scott</v>
          </cell>
          <cell r="C200">
            <v>100</v>
          </cell>
          <cell r="D200" t="str">
            <v>TCR Accum Notational Pkge</v>
          </cell>
          <cell r="E200">
            <v>112000</v>
          </cell>
          <cell r="G200">
            <v>1</v>
          </cell>
          <cell r="I200">
            <v>112000</v>
          </cell>
        </row>
        <row r="201">
          <cell r="A201" t="str">
            <v>00012529</v>
          </cell>
          <cell r="B201" t="str">
            <v>Rundle Anthony</v>
          </cell>
          <cell r="C201">
            <v>100</v>
          </cell>
          <cell r="D201" t="str">
            <v>TCR Accum Notational Pkge</v>
          </cell>
          <cell r="E201">
            <v>53300</v>
          </cell>
          <cell r="G201">
            <v>1</v>
          </cell>
          <cell r="I201">
            <v>53300</v>
          </cell>
        </row>
        <row r="202">
          <cell r="A202" t="str">
            <v>00012569</v>
          </cell>
          <cell r="B202" t="str">
            <v>Brown Suzan</v>
          </cell>
          <cell r="C202">
            <v>100</v>
          </cell>
          <cell r="D202" t="str">
            <v>TCR Accum Notational Pkge</v>
          </cell>
          <cell r="E202">
            <v>63372</v>
          </cell>
          <cell r="G202">
            <v>1</v>
          </cell>
          <cell r="I202">
            <v>63372</v>
          </cell>
        </row>
        <row r="203">
          <cell r="A203" t="str">
            <v>00012562</v>
          </cell>
          <cell r="B203" t="str">
            <v>Hill Bernadette</v>
          </cell>
          <cell r="C203">
            <v>100</v>
          </cell>
          <cell r="D203" t="str">
            <v>TCR Accum Notational Pkge</v>
          </cell>
          <cell r="E203">
            <v>64430</v>
          </cell>
          <cell r="G203">
            <v>1</v>
          </cell>
          <cell r="I203">
            <v>64430</v>
          </cell>
        </row>
        <row r="204">
          <cell r="A204" t="str">
            <v>00012561</v>
          </cell>
          <cell r="B204" t="str">
            <v>Reilly Paul</v>
          </cell>
          <cell r="C204">
            <v>100</v>
          </cell>
          <cell r="D204" t="str">
            <v>TCR Accum Notational Pkge</v>
          </cell>
          <cell r="E204">
            <v>110000</v>
          </cell>
          <cell r="G204">
            <v>1</v>
          </cell>
          <cell r="I204">
            <v>110000</v>
          </cell>
        </row>
        <row r="205">
          <cell r="A205" t="str">
            <v>00012560</v>
          </cell>
          <cell r="B205" t="str">
            <v>King Murray</v>
          </cell>
          <cell r="C205">
            <v>100</v>
          </cell>
          <cell r="D205" t="str">
            <v>TCR Accum Notational Pkge</v>
          </cell>
          <cell r="E205">
            <v>350000</v>
          </cell>
          <cell r="G205">
            <v>1</v>
          </cell>
          <cell r="I205">
            <v>350000</v>
          </cell>
        </row>
        <row r="206">
          <cell r="A206" t="str">
            <v>00012559</v>
          </cell>
          <cell r="B206" t="str">
            <v>Woodward Tamsin</v>
          </cell>
          <cell r="C206">
            <v>100</v>
          </cell>
          <cell r="D206" t="str">
            <v>TCR Accum Notational Pkge</v>
          </cell>
          <cell r="E206">
            <v>80534</v>
          </cell>
          <cell r="G206">
            <v>1</v>
          </cell>
          <cell r="I206">
            <v>80534</v>
          </cell>
        </row>
        <row r="207">
          <cell r="A207" t="str">
            <v>00012577</v>
          </cell>
          <cell r="B207" t="str">
            <v>Frankel David</v>
          </cell>
          <cell r="C207">
            <v>100</v>
          </cell>
          <cell r="D207" t="str">
            <v>TCR Accum Notational Pkge</v>
          </cell>
          <cell r="E207">
            <v>78988</v>
          </cell>
          <cell r="G207">
            <v>1</v>
          </cell>
          <cell r="I207">
            <v>78988</v>
          </cell>
        </row>
        <row r="208">
          <cell r="A208" t="str">
            <v>00012575</v>
          </cell>
          <cell r="B208" t="str">
            <v>Dineen Renee</v>
          </cell>
          <cell r="C208">
            <v>40</v>
          </cell>
          <cell r="D208" t="str">
            <v>TCR Accum Notational Pkge</v>
          </cell>
          <cell r="E208">
            <v>50949</v>
          </cell>
          <cell r="G208">
            <v>1</v>
          </cell>
          <cell r="I208">
            <v>50949</v>
          </cell>
        </row>
        <row r="209">
          <cell r="A209" t="str">
            <v>00012574</v>
          </cell>
          <cell r="B209" t="str">
            <v>Bibby Cathryn</v>
          </cell>
          <cell r="C209">
            <v>100</v>
          </cell>
          <cell r="D209" t="str">
            <v>TCR Accum Notational Pkge</v>
          </cell>
          <cell r="E209">
            <v>350000</v>
          </cell>
          <cell r="G209">
            <v>1</v>
          </cell>
          <cell r="I209">
            <v>350000</v>
          </cell>
        </row>
        <row r="210">
          <cell r="A210" t="str">
            <v>00012573</v>
          </cell>
          <cell r="B210" t="str">
            <v>Magarry Peter</v>
          </cell>
          <cell r="C210">
            <v>100</v>
          </cell>
          <cell r="D210" t="str">
            <v>TCR Accum Notational Pkge</v>
          </cell>
          <cell r="E210">
            <v>500000</v>
          </cell>
          <cell r="G210">
            <v>1</v>
          </cell>
          <cell r="I210">
            <v>500000</v>
          </cell>
        </row>
        <row r="211">
          <cell r="A211" t="str">
            <v>00012572</v>
          </cell>
          <cell r="B211" t="str">
            <v>Petrov Zorica</v>
          </cell>
          <cell r="C211">
            <v>100</v>
          </cell>
          <cell r="D211" t="str">
            <v>TCR Accum Notational Pkge</v>
          </cell>
          <cell r="E211">
            <v>51655</v>
          </cell>
          <cell r="G211">
            <v>1</v>
          </cell>
          <cell r="I211">
            <v>51655</v>
          </cell>
        </row>
        <row r="212">
          <cell r="A212" t="str">
            <v>00012587</v>
          </cell>
          <cell r="B212" t="str">
            <v>Reid Liam</v>
          </cell>
          <cell r="C212">
            <v>100</v>
          </cell>
          <cell r="D212" t="str">
            <v>TCR Accum Notational Pkge</v>
          </cell>
          <cell r="E212">
            <v>81000</v>
          </cell>
          <cell r="G212">
            <v>1</v>
          </cell>
          <cell r="I212">
            <v>81000</v>
          </cell>
        </row>
        <row r="213">
          <cell r="A213" t="str">
            <v>00012586</v>
          </cell>
          <cell r="B213" t="str">
            <v>Indermaur Christopher</v>
          </cell>
          <cell r="C213">
            <v>100</v>
          </cell>
          <cell r="D213" t="str">
            <v>TCR Accum Notational Pkge</v>
          </cell>
          <cell r="E213">
            <v>445210</v>
          </cell>
          <cell r="G213">
            <v>1</v>
          </cell>
          <cell r="I213">
            <v>445210</v>
          </cell>
        </row>
        <row r="214">
          <cell r="A214" t="str">
            <v>00012585</v>
          </cell>
          <cell r="B214" t="str">
            <v>Edwards Diana</v>
          </cell>
          <cell r="C214">
            <v>100</v>
          </cell>
          <cell r="D214" t="str">
            <v>TCR Accum Notational Pkge</v>
          </cell>
          <cell r="E214">
            <v>62000</v>
          </cell>
          <cell r="G214">
            <v>1</v>
          </cell>
          <cell r="I214">
            <v>62000</v>
          </cell>
        </row>
        <row r="215">
          <cell r="A215" t="str">
            <v>00012581</v>
          </cell>
          <cell r="B215" t="str">
            <v>O'Brien Josephine</v>
          </cell>
          <cell r="C215">
            <v>50</v>
          </cell>
          <cell r="D215" t="str">
            <v>TCR Accum Notational Pkge</v>
          </cell>
          <cell r="E215">
            <v>62170</v>
          </cell>
          <cell r="G215">
            <v>1</v>
          </cell>
          <cell r="I215">
            <v>62170</v>
          </cell>
        </row>
        <row r="216">
          <cell r="A216" t="str">
            <v>00012579</v>
          </cell>
          <cell r="B216" t="str">
            <v>Gebert Janine</v>
          </cell>
          <cell r="C216">
            <v>100</v>
          </cell>
          <cell r="D216" t="str">
            <v>TCR Accum Notational Pkge</v>
          </cell>
          <cell r="E216">
            <v>58187</v>
          </cell>
          <cell r="G216">
            <v>1</v>
          </cell>
          <cell r="I216">
            <v>58187</v>
          </cell>
        </row>
        <row r="217">
          <cell r="A217" t="str">
            <v>00012592</v>
          </cell>
          <cell r="B217" t="str">
            <v>Browning Robert</v>
          </cell>
          <cell r="C217">
            <v>100</v>
          </cell>
          <cell r="D217" t="str">
            <v>TCR Accum Notational Pkge</v>
          </cell>
          <cell r="E217">
            <v>1250000</v>
          </cell>
          <cell r="G217">
            <v>1</v>
          </cell>
          <cell r="I217">
            <v>1250000</v>
          </cell>
        </row>
        <row r="218">
          <cell r="A218" t="str">
            <v>00012591</v>
          </cell>
          <cell r="B218" t="str">
            <v>Schmidt Dean</v>
          </cell>
          <cell r="C218">
            <v>100</v>
          </cell>
          <cell r="D218" t="str">
            <v>TCR Accum Notational Pkge</v>
          </cell>
          <cell r="E218">
            <v>46119</v>
          </cell>
          <cell r="G218">
            <v>1</v>
          </cell>
          <cell r="I218">
            <v>46119</v>
          </cell>
        </row>
        <row r="219">
          <cell r="A219" t="str">
            <v>00012590</v>
          </cell>
          <cell r="B219" t="str">
            <v>Moynihan Sara</v>
          </cell>
          <cell r="C219">
            <v>80</v>
          </cell>
          <cell r="D219" t="str">
            <v>TCR Accum Notational Pkge</v>
          </cell>
          <cell r="E219">
            <v>47671</v>
          </cell>
          <cell r="G219">
            <v>1</v>
          </cell>
          <cell r="I219">
            <v>47671</v>
          </cell>
        </row>
        <row r="220">
          <cell r="A220" t="str">
            <v>00012589</v>
          </cell>
          <cell r="B220" t="str">
            <v>Walczak Jeanne</v>
          </cell>
          <cell r="C220">
            <v>100</v>
          </cell>
          <cell r="D220" t="str">
            <v>TCR Accum Notational Pkge</v>
          </cell>
          <cell r="E220">
            <v>67473</v>
          </cell>
          <cell r="G220">
            <v>1</v>
          </cell>
          <cell r="I220">
            <v>67473</v>
          </cell>
        </row>
        <row r="221">
          <cell r="A221" t="str">
            <v>00012588</v>
          </cell>
          <cell r="B221" t="str">
            <v>Barallon Julia</v>
          </cell>
          <cell r="C221">
            <v>60</v>
          </cell>
          <cell r="D221" t="str">
            <v>TCR Accum Notational Pkge</v>
          </cell>
          <cell r="E221">
            <v>53201</v>
          </cell>
          <cell r="G221">
            <v>1</v>
          </cell>
          <cell r="I221">
            <v>53201</v>
          </cell>
        </row>
        <row r="222">
          <cell r="A222" t="str">
            <v>00012601</v>
          </cell>
          <cell r="B222" t="str">
            <v>Stubbs Marc</v>
          </cell>
          <cell r="C222">
            <v>100</v>
          </cell>
          <cell r="D222" t="str">
            <v>TCR Accum Notational Pkge</v>
          </cell>
          <cell r="E222">
            <v>100633</v>
          </cell>
          <cell r="G222">
            <v>1</v>
          </cell>
          <cell r="I222">
            <v>100633</v>
          </cell>
        </row>
        <row r="223">
          <cell r="A223" t="str">
            <v>00012599</v>
          </cell>
          <cell r="B223" t="str">
            <v>Marsuki Maswadi</v>
          </cell>
          <cell r="C223">
            <v>100</v>
          </cell>
          <cell r="D223" t="str">
            <v>TCR Accum Notational Pkge</v>
          </cell>
          <cell r="E223">
            <v>127209</v>
          </cell>
          <cell r="G223">
            <v>1</v>
          </cell>
          <cell r="I223">
            <v>127209</v>
          </cell>
        </row>
        <row r="224">
          <cell r="A224" t="str">
            <v>00012596</v>
          </cell>
          <cell r="B224" t="str">
            <v>Cahill John</v>
          </cell>
          <cell r="C224">
            <v>100</v>
          </cell>
          <cell r="D224" t="str">
            <v>TCR Accum Notational Pkge</v>
          </cell>
          <cell r="E224">
            <v>350000</v>
          </cell>
          <cell r="G224">
            <v>1</v>
          </cell>
          <cell r="I224">
            <v>350000</v>
          </cell>
        </row>
        <row r="225">
          <cell r="A225" t="str">
            <v>00012595</v>
          </cell>
          <cell r="B225" t="str">
            <v>Hennessy James</v>
          </cell>
          <cell r="C225">
            <v>100</v>
          </cell>
          <cell r="D225" t="str">
            <v>TCR Accum Notational Pkge</v>
          </cell>
          <cell r="E225">
            <v>350000</v>
          </cell>
          <cell r="G225">
            <v>1</v>
          </cell>
          <cell r="I225">
            <v>350000</v>
          </cell>
        </row>
        <row r="226">
          <cell r="A226" t="str">
            <v>00012594</v>
          </cell>
          <cell r="B226" t="str">
            <v>Browner Victor</v>
          </cell>
          <cell r="C226">
            <v>100</v>
          </cell>
          <cell r="D226" t="str">
            <v>TCR Accum Notational Pkge</v>
          </cell>
          <cell r="E226">
            <v>190000</v>
          </cell>
          <cell r="G226">
            <v>1</v>
          </cell>
          <cell r="I226">
            <v>190000</v>
          </cell>
        </row>
        <row r="227">
          <cell r="A227" t="str">
            <v>00012608</v>
          </cell>
          <cell r="B227" t="str">
            <v>McGinley Bernard</v>
          </cell>
          <cell r="C227">
            <v>100</v>
          </cell>
          <cell r="D227" t="str">
            <v>TCR Accum Notational Pkge</v>
          </cell>
          <cell r="E227">
            <v>88000</v>
          </cell>
          <cell r="G227">
            <v>1</v>
          </cell>
          <cell r="I227">
            <v>88000</v>
          </cell>
        </row>
        <row r="228">
          <cell r="A228" t="str">
            <v>00012607</v>
          </cell>
          <cell r="B228" t="str">
            <v>Denning Adrian</v>
          </cell>
          <cell r="C228">
            <v>100</v>
          </cell>
          <cell r="D228" t="str">
            <v>TCR Accum Notational Pkge</v>
          </cell>
          <cell r="E228">
            <v>75348</v>
          </cell>
          <cell r="G228">
            <v>1</v>
          </cell>
          <cell r="I228">
            <v>75348</v>
          </cell>
        </row>
        <row r="229">
          <cell r="A229" t="str">
            <v>00012606</v>
          </cell>
          <cell r="B229" t="str">
            <v>Van Wyk Marie</v>
          </cell>
          <cell r="C229">
            <v>100</v>
          </cell>
          <cell r="D229" t="str">
            <v>TCR Accum Notational Pkge</v>
          </cell>
          <cell r="E229">
            <v>88400</v>
          </cell>
          <cell r="G229">
            <v>1</v>
          </cell>
          <cell r="I229">
            <v>88400</v>
          </cell>
        </row>
        <row r="230">
          <cell r="A230" t="str">
            <v>00012604</v>
          </cell>
          <cell r="B230" t="str">
            <v>Deacon Lee</v>
          </cell>
          <cell r="C230">
            <v>100</v>
          </cell>
          <cell r="D230" t="str">
            <v>TCR Accum Notational Pkge</v>
          </cell>
          <cell r="E230">
            <v>61993</v>
          </cell>
          <cell r="G230">
            <v>1</v>
          </cell>
          <cell r="I230">
            <v>61993</v>
          </cell>
        </row>
        <row r="231">
          <cell r="A231" t="str">
            <v>00012603</v>
          </cell>
          <cell r="B231" t="str">
            <v>Jarvis Leslie</v>
          </cell>
          <cell r="C231">
            <v>100</v>
          </cell>
          <cell r="D231" t="str">
            <v>TCR Accum Notational Pkge</v>
          </cell>
          <cell r="E231">
            <v>85662</v>
          </cell>
          <cell r="G231">
            <v>1</v>
          </cell>
          <cell r="I231">
            <v>85662</v>
          </cell>
        </row>
        <row r="232">
          <cell r="A232" t="str">
            <v>00012615</v>
          </cell>
          <cell r="B232" t="str">
            <v>Arthur Justin</v>
          </cell>
          <cell r="C232">
            <v>100</v>
          </cell>
          <cell r="D232" t="str">
            <v>TCR Accum Notational Pkge</v>
          </cell>
          <cell r="E232">
            <v>51500</v>
          </cell>
          <cell r="G232">
            <v>1</v>
          </cell>
          <cell r="I232">
            <v>51500</v>
          </cell>
        </row>
        <row r="233">
          <cell r="A233" t="str">
            <v>00012614</v>
          </cell>
          <cell r="B233" t="str">
            <v>Evans Glenn</v>
          </cell>
          <cell r="C233">
            <v>100</v>
          </cell>
          <cell r="D233" t="str">
            <v>TCR Accum Notational Pkge</v>
          </cell>
          <cell r="E233">
            <v>45637</v>
          </cell>
          <cell r="G233">
            <v>1</v>
          </cell>
          <cell r="I233">
            <v>45637</v>
          </cell>
        </row>
        <row r="234">
          <cell r="A234" t="str">
            <v>00012613</v>
          </cell>
          <cell r="B234" t="str">
            <v>Pool Emmanuel</v>
          </cell>
          <cell r="C234">
            <v>100</v>
          </cell>
          <cell r="D234" t="str">
            <v>TCR Accum Notational Pkge</v>
          </cell>
          <cell r="E234">
            <v>48404</v>
          </cell>
          <cell r="G234">
            <v>1</v>
          </cell>
          <cell r="I234">
            <v>48404</v>
          </cell>
        </row>
        <row r="235">
          <cell r="A235" t="str">
            <v>00012612</v>
          </cell>
          <cell r="B235" t="str">
            <v>Solmundson Dean</v>
          </cell>
          <cell r="C235">
            <v>100</v>
          </cell>
          <cell r="D235" t="str">
            <v>TCR Accum Notational Pkge</v>
          </cell>
          <cell r="E235">
            <v>116310</v>
          </cell>
          <cell r="G235">
            <v>1</v>
          </cell>
          <cell r="I235">
            <v>116310</v>
          </cell>
        </row>
        <row r="236">
          <cell r="A236" t="str">
            <v>00012611</v>
          </cell>
          <cell r="B236" t="str">
            <v>MacKenzie Donald</v>
          </cell>
          <cell r="C236">
            <v>100</v>
          </cell>
          <cell r="D236" t="str">
            <v>TCR Accum Notational Pkge</v>
          </cell>
          <cell r="E236">
            <v>350000</v>
          </cell>
          <cell r="G236">
            <v>1</v>
          </cell>
          <cell r="I236">
            <v>350000</v>
          </cell>
        </row>
        <row r="237">
          <cell r="A237" t="str">
            <v>00012620</v>
          </cell>
          <cell r="B237" t="str">
            <v>Ferraz Andre</v>
          </cell>
          <cell r="C237">
            <v>100</v>
          </cell>
          <cell r="D237" t="str">
            <v>TCR Accum Notational Pkge</v>
          </cell>
          <cell r="E237">
            <v>78183</v>
          </cell>
          <cell r="G237">
            <v>1</v>
          </cell>
          <cell r="I237">
            <v>78183</v>
          </cell>
        </row>
        <row r="238">
          <cell r="A238" t="str">
            <v>00012619</v>
          </cell>
          <cell r="B238" t="str">
            <v>Myles Ray</v>
          </cell>
          <cell r="C238">
            <v>100</v>
          </cell>
          <cell r="D238" t="str">
            <v>TCR Accum Notational Pkge</v>
          </cell>
          <cell r="E238">
            <v>88261</v>
          </cell>
          <cell r="G238">
            <v>1</v>
          </cell>
          <cell r="I238">
            <v>88261</v>
          </cell>
        </row>
        <row r="239">
          <cell r="A239" t="str">
            <v>00012618</v>
          </cell>
          <cell r="B239" t="str">
            <v>Evans Deborah</v>
          </cell>
          <cell r="C239">
            <v>100</v>
          </cell>
          <cell r="D239" t="str">
            <v>TCR Accum Notational Pkge</v>
          </cell>
          <cell r="E239">
            <v>153414</v>
          </cell>
          <cell r="G239">
            <v>1</v>
          </cell>
          <cell r="I239">
            <v>153414</v>
          </cell>
        </row>
        <row r="240">
          <cell r="A240" t="str">
            <v>00012617</v>
          </cell>
          <cell r="B240" t="str">
            <v>Comer Peter</v>
          </cell>
          <cell r="C240">
            <v>100</v>
          </cell>
          <cell r="D240" t="str">
            <v>TCR Accum Notational Pkge</v>
          </cell>
          <cell r="E240">
            <v>76216</v>
          </cell>
          <cell r="G240">
            <v>1</v>
          </cell>
          <cell r="I240">
            <v>76216</v>
          </cell>
        </row>
        <row r="241">
          <cell r="A241" t="str">
            <v>00012616</v>
          </cell>
          <cell r="B241" t="str">
            <v>Mitsopoulos Norman</v>
          </cell>
          <cell r="C241">
            <v>100</v>
          </cell>
          <cell r="D241" t="str">
            <v>TCR Accum Notational Pkge</v>
          </cell>
          <cell r="E241">
            <v>193200</v>
          </cell>
          <cell r="G241">
            <v>1</v>
          </cell>
          <cell r="I241">
            <v>193200</v>
          </cell>
        </row>
        <row r="242">
          <cell r="A242" t="str">
            <v>00012629</v>
          </cell>
          <cell r="B242" t="str">
            <v>Rizzi Gianfranco</v>
          </cell>
          <cell r="C242">
            <v>100</v>
          </cell>
          <cell r="D242" t="str">
            <v>TCR Accum Notational Pkge</v>
          </cell>
          <cell r="E242">
            <v>61993</v>
          </cell>
          <cell r="G242">
            <v>1</v>
          </cell>
          <cell r="I242">
            <v>61993</v>
          </cell>
        </row>
        <row r="243">
          <cell r="A243" t="str">
            <v>00012628</v>
          </cell>
          <cell r="B243" t="str">
            <v>Garg Ramit</v>
          </cell>
          <cell r="C243">
            <v>100</v>
          </cell>
          <cell r="D243" t="str">
            <v>TCR Accum Notational Pkge</v>
          </cell>
          <cell r="E243">
            <v>60000</v>
          </cell>
          <cell r="G243">
            <v>1</v>
          </cell>
          <cell r="I243">
            <v>60000</v>
          </cell>
        </row>
        <row r="244">
          <cell r="A244" t="str">
            <v>00012624</v>
          </cell>
          <cell r="B244" t="str">
            <v>Petersen Gary</v>
          </cell>
          <cell r="C244">
            <v>100</v>
          </cell>
          <cell r="D244" t="str">
            <v>TCR Accum Notational Pkge</v>
          </cell>
          <cell r="E244">
            <v>127325</v>
          </cell>
          <cell r="G244">
            <v>1</v>
          </cell>
          <cell r="I244">
            <v>127325</v>
          </cell>
        </row>
        <row r="245">
          <cell r="A245" t="str">
            <v>00012622</v>
          </cell>
          <cell r="B245" t="str">
            <v>Boehm Rebecca</v>
          </cell>
          <cell r="C245">
            <v>53.33</v>
          </cell>
          <cell r="D245" t="str">
            <v>TCR Accum Notational Pkge</v>
          </cell>
          <cell r="E245">
            <v>51915</v>
          </cell>
          <cell r="G245">
            <v>1</v>
          </cell>
          <cell r="I245">
            <v>51915</v>
          </cell>
        </row>
        <row r="246">
          <cell r="A246" t="str">
            <v>00012621</v>
          </cell>
          <cell r="B246" t="str">
            <v>Weldrake Ngaire</v>
          </cell>
          <cell r="C246">
            <v>100</v>
          </cell>
          <cell r="D246" t="str">
            <v>TCR Accum Notational Pkge</v>
          </cell>
          <cell r="E246">
            <v>68640</v>
          </cell>
          <cell r="G246">
            <v>1</v>
          </cell>
          <cell r="I246">
            <v>68640</v>
          </cell>
        </row>
        <row r="247">
          <cell r="A247" t="str">
            <v>00012640</v>
          </cell>
          <cell r="B247" t="str">
            <v>Black George</v>
          </cell>
          <cell r="C247">
            <v>100</v>
          </cell>
          <cell r="D247" t="str">
            <v>TCR Accum Notational Pkge</v>
          </cell>
          <cell r="E247">
            <v>84743</v>
          </cell>
          <cell r="G247">
            <v>1</v>
          </cell>
          <cell r="I247">
            <v>84743</v>
          </cell>
        </row>
        <row r="248">
          <cell r="A248" t="str">
            <v>00012637</v>
          </cell>
          <cell r="B248" t="str">
            <v>Ramsey David</v>
          </cell>
          <cell r="C248">
            <v>100</v>
          </cell>
          <cell r="D248" t="str">
            <v>TCR Accum Notational Pkge</v>
          </cell>
          <cell r="E248">
            <v>63393</v>
          </cell>
          <cell r="G248">
            <v>1</v>
          </cell>
          <cell r="I248">
            <v>63393</v>
          </cell>
        </row>
        <row r="249">
          <cell r="A249" t="str">
            <v>00012636</v>
          </cell>
          <cell r="B249" t="str">
            <v>Gill Ian</v>
          </cell>
          <cell r="C249">
            <v>100</v>
          </cell>
          <cell r="D249" t="str">
            <v>TCR Accum Notational Pkge</v>
          </cell>
          <cell r="E249">
            <v>108613</v>
          </cell>
          <cell r="G249">
            <v>1</v>
          </cell>
          <cell r="I249">
            <v>108613</v>
          </cell>
        </row>
        <row r="250">
          <cell r="A250" t="str">
            <v>00012633</v>
          </cell>
          <cell r="B250" t="str">
            <v>Ter Kuile Aart</v>
          </cell>
          <cell r="C250">
            <v>100</v>
          </cell>
          <cell r="D250" t="str">
            <v>TCR Accum Notational Pkge</v>
          </cell>
          <cell r="E250">
            <v>160890</v>
          </cell>
          <cell r="G250">
            <v>1</v>
          </cell>
          <cell r="I250">
            <v>160890</v>
          </cell>
        </row>
        <row r="251">
          <cell r="A251" t="str">
            <v>00012630</v>
          </cell>
          <cell r="B251" t="str">
            <v>Devenish Ian</v>
          </cell>
          <cell r="C251">
            <v>100</v>
          </cell>
          <cell r="D251" t="str">
            <v>TCR Accum Notational Pkge</v>
          </cell>
          <cell r="E251">
            <v>325000</v>
          </cell>
          <cell r="G251">
            <v>1</v>
          </cell>
          <cell r="I251">
            <v>325000</v>
          </cell>
        </row>
        <row r="252">
          <cell r="A252" t="str">
            <v>00012646</v>
          </cell>
          <cell r="B252" t="str">
            <v>Snowball Karen</v>
          </cell>
          <cell r="C252">
            <v>100</v>
          </cell>
          <cell r="D252" t="str">
            <v>TCR Accum Notational Pkge</v>
          </cell>
          <cell r="E252">
            <v>152863</v>
          </cell>
          <cell r="G252">
            <v>1</v>
          </cell>
          <cell r="I252">
            <v>152863</v>
          </cell>
        </row>
        <row r="253">
          <cell r="A253" t="str">
            <v>00012645</v>
          </cell>
          <cell r="B253" t="str">
            <v>Bell Emma</v>
          </cell>
          <cell r="C253">
            <v>60</v>
          </cell>
          <cell r="D253" t="str">
            <v>TCR Accum Notational Pkge</v>
          </cell>
          <cell r="E253">
            <v>77718</v>
          </cell>
          <cell r="G253">
            <v>1</v>
          </cell>
          <cell r="I253">
            <v>77718</v>
          </cell>
        </row>
        <row r="254">
          <cell r="A254" t="str">
            <v>00012644</v>
          </cell>
          <cell r="B254" t="str">
            <v>Paolino John</v>
          </cell>
          <cell r="C254">
            <v>100</v>
          </cell>
          <cell r="D254" t="str">
            <v>TCR Accum Notational Pkge</v>
          </cell>
          <cell r="E254">
            <v>162440</v>
          </cell>
          <cell r="G254">
            <v>1</v>
          </cell>
          <cell r="I254">
            <v>162440</v>
          </cell>
        </row>
        <row r="255">
          <cell r="A255" t="str">
            <v>00012643</v>
          </cell>
          <cell r="B255" t="str">
            <v>Billingham Deborah</v>
          </cell>
          <cell r="C255">
            <v>100</v>
          </cell>
          <cell r="D255" t="str">
            <v>TCR Accum Notational Pkge</v>
          </cell>
          <cell r="E255">
            <v>80000</v>
          </cell>
          <cell r="G255">
            <v>1</v>
          </cell>
          <cell r="I255">
            <v>80000</v>
          </cell>
        </row>
        <row r="256">
          <cell r="A256" t="str">
            <v>00012642</v>
          </cell>
          <cell r="B256" t="str">
            <v>Whitehead David</v>
          </cell>
          <cell r="C256">
            <v>100</v>
          </cell>
          <cell r="D256" t="str">
            <v>TCR Accum Notational Pkge</v>
          </cell>
          <cell r="E256">
            <v>72232</v>
          </cell>
          <cell r="G256">
            <v>1</v>
          </cell>
          <cell r="I256">
            <v>72232</v>
          </cell>
        </row>
        <row r="257">
          <cell r="A257" t="str">
            <v>00012655</v>
          </cell>
          <cell r="B257" t="str">
            <v>Hofmann Maik</v>
          </cell>
          <cell r="C257">
            <v>100</v>
          </cell>
          <cell r="D257" t="str">
            <v>TCR Accum Notational Pkge</v>
          </cell>
          <cell r="E257">
            <v>43677</v>
          </cell>
          <cell r="G257">
            <v>1</v>
          </cell>
          <cell r="I257">
            <v>43677</v>
          </cell>
        </row>
        <row r="258">
          <cell r="A258" t="str">
            <v>00012654</v>
          </cell>
          <cell r="B258" t="str">
            <v>Tan Yau</v>
          </cell>
          <cell r="C258">
            <v>100</v>
          </cell>
          <cell r="D258" t="str">
            <v>TCR Accum Notational Pkge</v>
          </cell>
          <cell r="E258">
            <v>87111</v>
          </cell>
          <cell r="G258">
            <v>1</v>
          </cell>
          <cell r="I258">
            <v>87111</v>
          </cell>
        </row>
        <row r="259">
          <cell r="A259" t="str">
            <v>00012652</v>
          </cell>
          <cell r="B259" t="str">
            <v>Bernhard Romano</v>
          </cell>
          <cell r="C259">
            <v>100</v>
          </cell>
          <cell r="D259" t="str">
            <v>TCR Accum Notational Pkge</v>
          </cell>
          <cell r="E259">
            <v>132699</v>
          </cell>
          <cell r="G259">
            <v>1</v>
          </cell>
          <cell r="I259">
            <v>132699</v>
          </cell>
        </row>
        <row r="260">
          <cell r="A260" t="str">
            <v>00012651</v>
          </cell>
          <cell r="B260" t="str">
            <v>Hobley Geoffrey</v>
          </cell>
          <cell r="C260">
            <v>100</v>
          </cell>
          <cell r="D260" t="str">
            <v>TCR Accum Notational Pkge</v>
          </cell>
          <cell r="E260">
            <v>135000</v>
          </cell>
          <cell r="G260">
            <v>1</v>
          </cell>
          <cell r="I260">
            <v>135000</v>
          </cell>
        </row>
        <row r="261">
          <cell r="A261" t="str">
            <v>00012647</v>
          </cell>
          <cell r="B261" t="str">
            <v>Hodges Darren</v>
          </cell>
          <cell r="C261">
            <v>100</v>
          </cell>
          <cell r="D261" t="str">
            <v>TCR Accum Notational Pkge</v>
          </cell>
          <cell r="E261">
            <v>85000</v>
          </cell>
          <cell r="G261">
            <v>1</v>
          </cell>
          <cell r="I261">
            <v>85000</v>
          </cell>
        </row>
        <row r="262">
          <cell r="A262" t="str">
            <v>00012665</v>
          </cell>
          <cell r="B262" t="str">
            <v>Evans Rodney</v>
          </cell>
          <cell r="C262">
            <v>100</v>
          </cell>
          <cell r="D262" t="str">
            <v>TCR Accum Notational Pkge</v>
          </cell>
          <cell r="E262">
            <v>198446</v>
          </cell>
          <cell r="G262">
            <v>1</v>
          </cell>
          <cell r="I262">
            <v>198446</v>
          </cell>
        </row>
        <row r="263">
          <cell r="A263" t="str">
            <v>00012664</v>
          </cell>
          <cell r="B263" t="str">
            <v>Dawson Linda</v>
          </cell>
          <cell r="C263">
            <v>100</v>
          </cell>
          <cell r="D263" t="str">
            <v>TCR Accum Notational Pkge</v>
          </cell>
          <cell r="E263">
            <v>350000</v>
          </cell>
          <cell r="G263">
            <v>1</v>
          </cell>
          <cell r="I263">
            <v>350000</v>
          </cell>
        </row>
        <row r="264">
          <cell r="A264" t="str">
            <v>00012663</v>
          </cell>
          <cell r="B264" t="str">
            <v>Robertson Anthony</v>
          </cell>
          <cell r="C264">
            <v>100</v>
          </cell>
          <cell r="D264" t="str">
            <v>TCR Accum Notational Pkge</v>
          </cell>
          <cell r="E264">
            <v>152247</v>
          </cell>
          <cell r="G264">
            <v>1</v>
          </cell>
          <cell r="I264">
            <v>152247</v>
          </cell>
        </row>
        <row r="265">
          <cell r="A265" t="str">
            <v>00012662</v>
          </cell>
          <cell r="B265" t="str">
            <v>Bound Christopher</v>
          </cell>
          <cell r="C265">
            <v>80</v>
          </cell>
          <cell r="D265" t="str">
            <v>TCR Accum Notational Pkge</v>
          </cell>
          <cell r="E265">
            <v>52572</v>
          </cell>
          <cell r="G265">
            <v>1</v>
          </cell>
          <cell r="I265">
            <v>52572</v>
          </cell>
        </row>
        <row r="266">
          <cell r="A266" t="str">
            <v>00012661</v>
          </cell>
          <cell r="B266" t="str">
            <v>Walsh Tara</v>
          </cell>
          <cell r="C266">
            <v>100</v>
          </cell>
          <cell r="D266" t="str">
            <v>TCR Accum Notational Pkge</v>
          </cell>
          <cell r="E266">
            <v>47704</v>
          </cell>
          <cell r="G266">
            <v>1</v>
          </cell>
          <cell r="I266">
            <v>47704</v>
          </cell>
        </row>
        <row r="267">
          <cell r="A267" t="str">
            <v>00012673</v>
          </cell>
          <cell r="B267" t="str">
            <v>Rattenbury Wendy-Lee</v>
          </cell>
          <cell r="C267">
            <v>100</v>
          </cell>
          <cell r="D267" t="str">
            <v>TCR Accum Notational Pkge</v>
          </cell>
          <cell r="E267">
            <v>48527</v>
          </cell>
          <cell r="G267">
            <v>1</v>
          </cell>
          <cell r="I267">
            <v>48527</v>
          </cell>
        </row>
        <row r="268">
          <cell r="A268" t="str">
            <v>00012672</v>
          </cell>
          <cell r="B268" t="str">
            <v>Broughton Yasmin</v>
          </cell>
          <cell r="C268">
            <v>50</v>
          </cell>
          <cell r="D268" t="str">
            <v>TCR Accum Notational Pkge</v>
          </cell>
          <cell r="E268">
            <v>203300</v>
          </cell>
          <cell r="G268">
            <v>1</v>
          </cell>
          <cell r="I268">
            <v>203300</v>
          </cell>
        </row>
        <row r="269">
          <cell r="A269" t="str">
            <v>00012669</v>
          </cell>
          <cell r="B269" t="str">
            <v>Ferreira Johannes</v>
          </cell>
          <cell r="C269">
            <v>100</v>
          </cell>
          <cell r="D269" t="str">
            <v>TCR Accum Notational Pkge</v>
          </cell>
          <cell r="E269">
            <v>115000</v>
          </cell>
          <cell r="G269">
            <v>1</v>
          </cell>
          <cell r="I269">
            <v>115000</v>
          </cell>
        </row>
        <row r="270">
          <cell r="A270" t="str">
            <v>00012668</v>
          </cell>
          <cell r="B270" t="str">
            <v>Kessell Susanne</v>
          </cell>
          <cell r="C270">
            <v>100</v>
          </cell>
          <cell r="D270" t="str">
            <v>TCR Accum Notational Pkge</v>
          </cell>
          <cell r="E270">
            <v>47704</v>
          </cell>
          <cell r="G270">
            <v>1</v>
          </cell>
          <cell r="I270">
            <v>47704</v>
          </cell>
        </row>
        <row r="271">
          <cell r="A271" t="str">
            <v>00012666</v>
          </cell>
          <cell r="B271" t="str">
            <v>Horgan Nyomi</v>
          </cell>
          <cell r="C271">
            <v>100</v>
          </cell>
          <cell r="D271" t="str">
            <v>TCR Accum Notational Pkge</v>
          </cell>
          <cell r="E271">
            <v>102080</v>
          </cell>
          <cell r="G271">
            <v>1</v>
          </cell>
          <cell r="I271">
            <v>102080</v>
          </cell>
        </row>
        <row r="272">
          <cell r="A272" t="str">
            <v>00012679</v>
          </cell>
          <cell r="B272" t="str">
            <v>Myhre Kristian</v>
          </cell>
          <cell r="C272">
            <v>100</v>
          </cell>
          <cell r="D272" t="str">
            <v>TCR Accum Notational Pkge</v>
          </cell>
          <cell r="E272">
            <v>105000</v>
          </cell>
          <cell r="G272">
            <v>1</v>
          </cell>
          <cell r="I272">
            <v>105000</v>
          </cell>
        </row>
        <row r="273">
          <cell r="A273" t="str">
            <v>00012678</v>
          </cell>
          <cell r="B273" t="str">
            <v>Patel Sanjay</v>
          </cell>
          <cell r="C273">
            <v>100</v>
          </cell>
          <cell r="D273" t="str">
            <v>TCR Accum Notational Pkge</v>
          </cell>
          <cell r="E273">
            <v>203500</v>
          </cell>
          <cell r="G273">
            <v>1</v>
          </cell>
          <cell r="I273">
            <v>203500</v>
          </cell>
        </row>
        <row r="274">
          <cell r="A274" t="str">
            <v>00012676</v>
          </cell>
          <cell r="B274" t="str">
            <v>Wells Ian</v>
          </cell>
          <cell r="C274">
            <v>100</v>
          </cell>
          <cell r="D274" t="str">
            <v>TCR Accum Notational Pkge</v>
          </cell>
          <cell r="E274">
            <v>191735</v>
          </cell>
          <cell r="G274">
            <v>1</v>
          </cell>
          <cell r="I274">
            <v>191735</v>
          </cell>
        </row>
        <row r="275">
          <cell r="A275" t="str">
            <v>00012675</v>
          </cell>
          <cell r="B275" t="str">
            <v>Schell Connie</v>
          </cell>
          <cell r="C275">
            <v>100</v>
          </cell>
          <cell r="D275" t="str">
            <v>TCR Accum Notational Pkge</v>
          </cell>
          <cell r="E275">
            <v>62065</v>
          </cell>
          <cell r="G275">
            <v>1</v>
          </cell>
          <cell r="I275">
            <v>62065</v>
          </cell>
        </row>
        <row r="276">
          <cell r="A276" t="str">
            <v>00012674</v>
          </cell>
          <cell r="B276" t="str">
            <v>Duffy Shaun</v>
          </cell>
          <cell r="C276">
            <v>100</v>
          </cell>
          <cell r="D276" t="str">
            <v>TCR Accum Notational Pkge</v>
          </cell>
          <cell r="E276">
            <v>192816</v>
          </cell>
          <cell r="G276">
            <v>1</v>
          </cell>
          <cell r="I276">
            <v>192816</v>
          </cell>
        </row>
        <row r="277">
          <cell r="A277" t="str">
            <v>00012689</v>
          </cell>
          <cell r="B277" t="str">
            <v>Prodanovski Menka</v>
          </cell>
          <cell r="C277">
            <v>80</v>
          </cell>
          <cell r="D277" t="str">
            <v>TCR Accum Notational Pkge</v>
          </cell>
          <cell r="E277">
            <v>41350</v>
          </cell>
          <cell r="G277">
            <v>1</v>
          </cell>
          <cell r="I277">
            <v>41350</v>
          </cell>
        </row>
        <row r="278">
          <cell r="A278" t="str">
            <v>00012687</v>
          </cell>
          <cell r="B278" t="str">
            <v>Gavin Laura</v>
          </cell>
          <cell r="C278">
            <v>32</v>
          </cell>
          <cell r="D278" t="str">
            <v>TCR Accum Notational Pkge</v>
          </cell>
          <cell r="E278">
            <v>42800</v>
          </cell>
          <cell r="G278">
            <v>1</v>
          </cell>
          <cell r="I278">
            <v>42800</v>
          </cell>
        </row>
        <row r="279">
          <cell r="A279" t="str">
            <v>00012683</v>
          </cell>
          <cell r="B279" t="str">
            <v>Bilotta Elaine</v>
          </cell>
          <cell r="C279">
            <v>100</v>
          </cell>
          <cell r="D279" t="str">
            <v>TCR Accum Notational Pkge</v>
          </cell>
          <cell r="E279">
            <v>77174</v>
          </cell>
          <cell r="G279">
            <v>1</v>
          </cell>
          <cell r="I279">
            <v>77174</v>
          </cell>
        </row>
        <row r="280">
          <cell r="A280" t="str">
            <v>00012682</v>
          </cell>
          <cell r="B280" t="str">
            <v>Gobby Stephen</v>
          </cell>
          <cell r="C280">
            <v>100</v>
          </cell>
          <cell r="D280" t="str">
            <v>TCR Accum Notational Pkge</v>
          </cell>
          <cell r="E280">
            <v>200000</v>
          </cell>
          <cell r="G280">
            <v>1</v>
          </cell>
          <cell r="I280">
            <v>200000</v>
          </cell>
        </row>
        <row r="281">
          <cell r="A281" t="str">
            <v>00012680</v>
          </cell>
          <cell r="B281" t="str">
            <v>Owens-Smith Valerie</v>
          </cell>
          <cell r="C281">
            <v>100</v>
          </cell>
          <cell r="D281" t="str">
            <v>TCR Accum Notational Pkge</v>
          </cell>
          <cell r="E281">
            <v>46338</v>
          </cell>
          <cell r="G281">
            <v>1</v>
          </cell>
          <cell r="I281">
            <v>46338</v>
          </cell>
        </row>
        <row r="282">
          <cell r="A282" t="str">
            <v>00012698</v>
          </cell>
          <cell r="B282" t="str">
            <v>Griffiths Amy</v>
          </cell>
          <cell r="C282">
            <v>33.33</v>
          </cell>
          <cell r="D282" t="str">
            <v>TCR Accum Notational Pkge</v>
          </cell>
          <cell r="E282">
            <v>42800</v>
          </cell>
          <cell r="G282">
            <v>1</v>
          </cell>
          <cell r="I282">
            <v>42800</v>
          </cell>
        </row>
        <row r="283">
          <cell r="A283" t="str">
            <v>00012695</v>
          </cell>
          <cell r="B283" t="str">
            <v>Hourani Lina</v>
          </cell>
          <cell r="C283">
            <v>100</v>
          </cell>
          <cell r="D283" t="str">
            <v>TCR Accum Notational Pkge</v>
          </cell>
          <cell r="E283">
            <v>41350</v>
          </cell>
          <cell r="G283">
            <v>1</v>
          </cell>
          <cell r="I283">
            <v>41350</v>
          </cell>
        </row>
        <row r="284">
          <cell r="A284" t="str">
            <v>00012692</v>
          </cell>
          <cell r="B284" t="str">
            <v>Smith Anthony</v>
          </cell>
          <cell r="C284">
            <v>100</v>
          </cell>
          <cell r="D284" t="str">
            <v>TCR Accum Notational Pkge</v>
          </cell>
          <cell r="E284">
            <v>41000</v>
          </cell>
          <cell r="G284">
            <v>1</v>
          </cell>
          <cell r="I284">
            <v>41000</v>
          </cell>
        </row>
        <row r="285">
          <cell r="A285" t="str">
            <v>00012691</v>
          </cell>
          <cell r="B285" t="str">
            <v>McCluer Gale</v>
          </cell>
          <cell r="C285">
            <v>40</v>
          </cell>
          <cell r="D285" t="str">
            <v>TCR Accum Notational Pkge</v>
          </cell>
          <cell r="E285">
            <v>41350</v>
          </cell>
          <cell r="G285">
            <v>1</v>
          </cell>
          <cell r="I285">
            <v>41350</v>
          </cell>
        </row>
        <row r="286">
          <cell r="A286" t="str">
            <v>00012690</v>
          </cell>
          <cell r="B286" t="str">
            <v>Stankowski Carla</v>
          </cell>
          <cell r="C286">
            <v>100</v>
          </cell>
          <cell r="D286" t="str">
            <v>TCR Accum Notational Pkge</v>
          </cell>
          <cell r="E286">
            <v>42800</v>
          </cell>
          <cell r="G286">
            <v>1</v>
          </cell>
          <cell r="I286">
            <v>42800</v>
          </cell>
        </row>
        <row r="287">
          <cell r="A287" t="str">
            <v>00012704</v>
          </cell>
          <cell r="B287" t="str">
            <v>Knott Isobella</v>
          </cell>
          <cell r="C287">
            <v>100</v>
          </cell>
          <cell r="D287" t="str">
            <v>TCR Accum Notational Pkge</v>
          </cell>
          <cell r="E287">
            <v>58968</v>
          </cell>
          <cell r="G287">
            <v>1</v>
          </cell>
          <cell r="I287">
            <v>58968</v>
          </cell>
        </row>
        <row r="288">
          <cell r="A288" t="str">
            <v>00012703</v>
          </cell>
          <cell r="B288" t="str">
            <v>Philips Jillian</v>
          </cell>
          <cell r="C288">
            <v>100</v>
          </cell>
          <cell r="D288" t="str">
            <v>TCR Accum Notational Pkge</v>
          </cell>
          <cell r="E288">
            <v>41000</v>
          </cell>
          <cell r="G288">
            <v>1</v>
          </cell>
          <cell r="I288">
            <v>41000</v>
          </cell>
        </row>
        <row r="289">
          <cell r="A289" t="str">
            <v>00012701</v>
          </cell>
          <cell r="B289" t="str">
            <v>Slaughter Karen</v>
          </cell>
          <cell r="C289">
            <v>80</v>
          </cell>
          <cell r="D289" t="str">
            <v>TCR Accum Notational Pkge</v>
          </cell>
          <cell r="E289">
            <v>41350</v>
          </cell>
          <cell r="G289">
            <v>1</v>
          </cell>
          <cell r="I289">
            <v>41350</v>
          </cell>
        </row>
        <row r="290">
          <cell r="A290" t="str">
            <v>00012700</v>
          </cell>
          <cell r="B290" t="str">
            <v>Matzke Andreas</v>
          </cell>
          <cell r="C290">
            <v>100</v>
          </cell>
          <cell r="D290" t="str">
            <v>TCR Accum Notational Pkge</v>
          </cell>
          <cell r="E290">
            <v>42800</v>
          </cell>
          <cell r="G290">
            <v>1</v>
          </cell>
          <cell r="I290">
            <v>42800</v>
          </cell>
        </row>
        <row r="291">
          <cell r="A291" t="str">
            <v>00012699</v>
          </cell>
          <cell r="B291" t="str">
            <v>Harvey Sandra</v>
          </cell>
          <cell r="C291">
            <v>100</v>
          </cell>
          <cell r="D291" t="str">
            <v>TCR Accum Notational Pkge</v>
          </cell>
          <cell r="E291">
            <v>42000</v>
          </cell>
          <cell r="G291">
            <v>1</v>
          </cell>
          <cell r="I291">
            <v>42000</v>
          </cell>
        </row>
        <row r="292">
          <cell r="A292" t="str">
            <v>00012712</v>
          </cell>
          <cell r="B292" t="str">
            <v>Rundle Wendi</v>
          </cell>
          <cell r="C292">
            <v>100</v>
          </cell>
          <cell r="D292" t="str">
            <v>TCR Accum Notational Pkge</v>
          </cell>
          <cell r="E292">
            <v>43680</v>
          </cell>
          <cell r="G292">
            <v>1</v>
          </cell>
          <cell r="I292">
            <v>43680</v>
          </cell>
        </row>
        <row r="293">
          <cell r="A293" t="str">
            <v>00012710</v>
          </cell>
          <cell r="B293" t="str">
            <v>Rizzi Debra</v>
          </cell>
          <cell r="C293">
            <v>80</v>
          </cell>
          <cell r="D293" t="str">
            <v>TCR Accum Notational Pkge</v>
          </cell>
          <cell r="E293">
            <v>63000</v>
          </cell>
          <cell r="G293">
            <v>1</v>
          </cell>
          <cell r="I293">
            <v>63000</v>
          </cell>
        </row>
        <row r="294">
          <cell r="A294" t="str">
            <v>00012709</v>
          </cell>
          <cell r="B294" t="str">
            <v>Leah Gillian</v>
          </cell>
          <cell r="C294">
            <v>70</v>
          </cell>
          <cell r="D294" t="str">
            <v>TCR Accum Notational Pkge</v>
          </cell>
          <cell r="E294">
            <v>61000</v>
          </cell>
          <cell r="G294">
            <v>1</v>
          </cell>
          <cell r="I294">
            <v>61000</v>
          </cell>
        </row>
        <row r="295">
          <cell r="A295" t="str">
            <v>00012708</v>
          </cell>
          <cell r="B295" t="str">
            <v>Jones Rachael</v>
          </cell>
          <cell r="C295">
            <v>100</v>
          </cell>
          <cell r="D295" t="str">
            <v>TCR Accum Notational Pkge</v>
          </cell>
          <cell r="E295">
            <v>41350</v>
          </cell>
          <cell r="G295">
            <v>1</v>
          </cell>
          <cell r="I295">
            <v>41350</v>
          </cell>
        </row>
        <row r="296">
          <cell r="A296" t="str">
            <v>00012705</v>
          </cell>
          <cell r="B296" t="str">
            <v>Pool Cathryn</v>
          </cell>
          <cell r="C296">
            <v>66.67</v>
          </cell>
          <cell r="D296" t="str">
            <v>TCR Accum Notational Pkge</v>
          </cell>
          <cell r="E296">
            <v>42000</v>
          </cell>
          <cell r="G296">
            <v>1</v>
          </cell>
          <cell r="I296">
            <v>42000</v>
          </cell>
        </row>
        <row r="297">
          <cell r="A297" t="str">
            <v>00012719</v>
          </cell>
          <cell r="B297" t="str">
            <v>Spinella Tania</v>
          </cell>
          <cell r="C297">
            <v>100</v>
          </cell>
          <cell r="D297" t="str">
            <v>TCR Accum Notational Pkge</v>
          </cell>
          <cell r="E297">
            <v>71155</v>
          </cell>
          <cell r="G297">
            <v>1</v>
          </cell>
          <cell r="I297">
            <v>71155</v>
          </cell>
        </row>
        <row r="298">
          <cell r="A298" t="str">
            <v>00012717</v>
          </cell>
          <cell r="B298" t="str">
            <v>Kong Jeffrey</v>
          </cell>
          <cell r="C298">
            <v>100</v>
          </cell>
          <cell r="D298" t="str">
            <v>TCR Accum Notational Pkge</v>
          </cell>
          <cell r="E298">
            <v>110000</v>
          </cell>
          <cell r="G298">
            <v>1</v>
          </cell>
          <cell r="I298">
            <v>110000</v>
          </cell>
        </row>
        <row r="299">
          <cell r="A299" t="str">
            <v>00012716</v>
          </cell>
          <cell r="B299" t="str">
            <v>Barton Wendy</v>
          </cell>
          <cell r="C299">
            <v>100</v>
          </cell>
          <cell r="D299" t="str">
            <v>TCR Accum Notational Pkge</v>
          </cell>
          <cell r="E299">
            <v>52250</v>
          </cell>
          <cell r="G299">
            <v>1</v>
          </cell>
          <cell r="I299">
            <v>52250</v>
          </cell>
        </row>
        <row r="300">
          <cell r="A300" t="str">
            <v>00012715</v>
          </cell>
          <cell r="B300" t="str">
            <v>Stevenson Catherine</v>
          </cell>
          <cell r="C300">
            <v>50</v>
          </cell>
          <cell r="D300" t="str">
            <v>TCR Accum Notational Pkge</v>
          </cell>
          <cell r="E300">
            <v>76850</v>
          </cell>
          <cell r="G300">
            <v>1</v>
          </cell>
          <cell r="I300">
            <v>76850</v>
          </cell>
        </row>
        <row r="301">
          <cell r="A301" t="str">
            <v>00012713</v>
          </cell>
          <cell r="B301" t="str">
            <v>Mancini Carla</v>
          </cell>
          <cell r="C301">
            <v>100</v>
          </cell>
          <cell r="D301" t="str">
            <v>TCR Accum Notational Pkge</v>
          </cell>
          <cell r="E301">
            <v>41000</v>
          </cell>
          <cell r="G301">
            <v>1</v>
          </cell>
          <cell r="I301">
            <v>41000</v>
          </cell>
        </row>
        <row r="302">
          <cell r="A302" t="str">
            <v>00012725</v>
          </cell>
          <cell r="B302" t="str">
            <v>Thompson Lisa</v>
          </cell>
          <cell r="C302">
            <v>100</v>
          </cell>
          <cell r="D302" t="str">
            <v>TCR Accum Notational Pkge</v>
          </cell>
          <cell r="E302">
            <v>58458</v>
          </cell>
          <cell r="G302">
            <v>1</v>
          </cell>
          <cell r="I302">
            <v>58458</v>
          </cell>
        </row>
        <row r="303">
          <cell r="A303" t="str">
            <v>00012724</v>
          </cell>
          <cell r="B303" t="str">
            <v>Verjans Thomas</v>
          </cell>
          <cell r="C303">
            <v>100</v>
          </cell>
          <cell r="D303" t="str">
            <v>TCR Accum Notational Pkge</v>
          </cell>
          <cell r="E303">
            <v>60320</v>
          </cell>
          <cell r="G303">
            <v>1</v>
          </cell>
          <cell r="I303">
            <v>60320</v>
          </cell>
        </row>
        <row r="304">
          <cell r="A304" t="str">
            <v>00012723</v>
          </cell>
          <cell r="B304" t="str">
            <v>Miller Christopher</v>
          </cell>
          <cell r="C304">
            <v>100</v>
          </cell>
          <cell r="D304" t="str">
            <v>TCR Accum Notational Pkge</v>
          </cell>
          <cell r="E304">
            <v>41000</v>
          </cell>
          <cell r="G304">
            <v>1</v>
          </cell>
          <cell r="I304">
            <v>41000</v>
          </cell>
        </row>
        <row r="305">
          <cell r="A305" t="str">
            <v>00012721</v>
          </cell>
          <cell r="B305" t="str">
            <v>Graves Richard</v>
          </cell>
          <cell r="C305">
            <v>100</v>
          </cell>
          <cell r="D305" t="str">
            <v>TCR Accum Notational Pkge</v>
          </cell>
          <cell r="E305">
            <v>42000</v>
          </cell>
          <cell r="G305">
            <v>1</v>
          </cell>
          <cell r="I305">
            <v>42000</v>
          </cell>
        </row>
        <row r="306">
          <cell r="A306" t="str">
            <v>00012720</v>
          </cell>
          <cell r="B306" t="str">
            <v>Oehme Linda</v>
          </cell>
          <cell r="C306">
            <v>100</v>
          </cell>
          <cell r="D306" t="str">
            <v>TCR Accum Notational Pkge</v>
          </cell>
          <cell r="E306">
            <v>90000</v>
          </cell>
          <cell r="G306">
            <v>1</v>
          </cell>
          <cell r="I306">
            <v>90000</v>
          </cell>
        </row>
        <row r="307">
          <cell r="A307" t="str">
            <v>00012733</v>
          </cell>
          <cell r="B307" t="str">
            <v>Nyew Lee Peng</v>
          </cell>
          <cell r="C307">
            <v>100</v>
          </cell>
          <cell r="D307" t="str">
            <v>TCR Accum Notational Pkge</v>
          </cell>
          <cell r="E307">
            <v>41000</v>
          </cell>
          <cell r="G307">
            <v>1</v>
          </cell>
          <cell r="I307">
            <v>41000</v>
          </cell>
        </row>
        <row r="308">
          <cell r="A308" t="str">
            <v>00012732</v>
          </cell>
          <cell r="B308" t="str">
            <v>Mahardhika Ronny</v>
          </cell>
          <cell r="C308">
            <v>100</v>
          </cell>
          <cell r="D308" t="str">
            <v>TCR Accum Notational Pkge</v>
          </cell>
          <cell r="E308">
            <v>44973</v>
          </cell>
          <cell r="G308">
            <v>1</v>
          </cell>
          <cell r="I308">
            <v>44973</v>
          </cell>
        </row>
        <row r="309">
          <cell r="A309" t="str">
            <v>00012730</v>
          </cell>
          <cell r="B309" t="str">
            <v>See Chui</v>
          </cell>
          <cell r="C309">
            <v>100</v>
          </cell>
          <cell r="D309" t="str">
            <v>TCR Accum Notational Pkge</v>
          </cell>
          <cell r="E309">
            <v>58500</v>
          </cell>
          <cell r="G309">
            <v>1</v>
          </cell>
          <cell r="I309">
            <v>58500</v>
          </cell>
        </row>
        <row r="310">
          <cell r="A310" t="str">
            <v>00012729</v>
          </cell>
          <cell r="B310" t="str">
            <v>Do Huy</v>
          </cell>
          <cell r="C310">
            <v>100</v>
          </cell>
          <cell r="D310" t="str">
            <v>TCR Accum Notational Pkge</v>
          </cell>
          <cell r="E310">
            <v>57288</v>
          </cell>
          <cell r="G310">
            <v>1</v>
          </cell>
          <cell r="I310">
            <v>57288</v>
          </cell>
        </row>
        <row r="311">
          <cell r="A311" t="str">
            <v>00012727</v>
          </cell>
          <cell r="B311" t="str">
            <v>De Loub David</v>
          </cell>
          <cell r="C311">
            <v>100</v>
          </cell>
          <cell r="D311" t="str">
            <v>TCR Accum Notational Pkge</v>
          </cell>
          <cell r="E311">
            <v>212000</v>
          </cell>
          <cell r="G311">
            <v>1</v>
          </cell>
          <cell r="I311">
            <v>212000</v>
          </cell>
        </row>
        <row r="312">
          <cell r="A312" t="str">
            <v>00012744</v>
          </cell>
          <cell r="B312" t="str">
            <v>Sycamore Gabrielle</v>
          </cell>
          <cell r="C312">
            <v>100</v>
          </cell>
          <cell r="D312" t="str">
            <v>TCR Accum Notational Pkge</v>
          </cell>
          <cell r="E312">
            <v>63300</v>
          </cell>
          <cell r="G312">
            <v>1</v>
          </cell>
          <cell r="I312">
            <v>63300</v>
          </cell>
        </row>
        <row r="313">
          <cell r="A313" t="str">
            <v>00012742</v>
          </cell>
          <cell r="B313" t="str">
            <v>Rattray Gillian</v>
          </cell>
          <cell r="C313">
            <v>45.33</v>
          </cell>
          <cell r="D313" t="str">
            <v>TCR Accum Notational Pkge</v>
          </cell>
          <cell r="E313">
            <v>38480</v>
          </cell>
          <cell r="G313">
            <v>1</v>
          </cell>
          <cell r="I313">
            <v>38480</v>
          </cell>
        </row>
        <row r="314">
          <cell r="A314" t="str">
            <v>00012739</v>
          </cell>
          <cell r="B314" t="str">
            <v>Smith Kelly</v>
          </cell>
          <cell r="C314">
            <v>100</v>
          </cell>
          <cell r="D314" t="str">
            <v>TCR Accum Notational Pkge</v>
          </cell>
          <cell r="E314">
            <v>41350</v>
          </cell>
          <cell r="G314">
            <v>1</v>
          </cell>
          <cell r="I314">
            <v>41350</v>
          </cell>
        </row>
        <row r="315">
          <cell r="A315" t="str">
            <v>00012738</v>
          </cell>
          <cell r="B315" t="str">
            <v>Condo Adriano</v>
          </cell>
          <cell r="C315">
            <v>100</v>
          </cell>
          <cell r="D315" t="str">
            <v>TCR Accum Notational Pkge</v>
          </cell>
          <cell r="E315">
            <v>41350</v>
          </cell>
          <cell r="G315">
            <v>1</v>
          </cell>
          <cell r="I315">
            <v>41350</v>
          </cell>
        </row>
        <row r="316">
          <cell r="A316" t="str">
            <v>00012735</v>
          </cell>
          <cell r="B316" t="str">
            <v>Andrews Geoffrey</v>
          </cell>
          <cell r="C316">
            <v>100</v>
          </cell>
          <cell r="D316" t="str">
            <v>TCR Accum Notational Pkge</v>
          </cell>
          <cell r="E316">
            <v>41350</v>
          </cell>
          <cell r="G316">
            <v>1</v>
          </cell>
          <cell r="I316">
            <v>41350</v>
          </cell>
        </row>
        <row r="317">
          <cell r="A317" t="str">
            <v>00012750</v>
          </cell>
          <cell r="B317" t="str">
            <v>Magee Katrina</v>
          </cell>
          <cell r="C317">
            <v>100</v>
          </cell>
          <cell r="D317" t="str">
            <v>TCR Accum Notational Pkge</v>
          </cell>
          <cell r="E317">
            <v>42400</v>
          </cell>
          <cell r="G317">
            <v>1</v>
          </cell>
          <cell r="I317">
            <v>42400</v>
          </cell>
        </row>
        <row r="318">
          <cell r="A318" t="str">
            <v>00012749</v>
          </cell>
          <cell r="B318" t="str">
            <v>Smith Rachael</v>
          </cell>
          <cell r="C318">
            <v>100</v>
          </cell>
          <cell r="D318" t="str">
            <v>TCR Accum Notational Pkge</v>
          </cell>
          <cell r="E318">
            <v>67600</v>
          </cell>
          <cell r="G318">
            <v>1</v>
          </cell>
          <cell r="I318">
            <v>67600</v>
          </cell>
        </row>
        <row r="319">
          <cell r="A319" t="str">
            <v>00012748</v>
          </cell>
          <cell r="B319" t="str">
            <v>Cook Angela</v>
          </cell>
          <cell r="C319">
            <v>100</v>
          </cell>
          <cell r="D319" t="str">
            <v>TCR Accum Notational Pkge</v>
          </cell>
          <cell r="E319">
            <v>40618</v>
          </cell>
          <cell r="G319">
            <v>1</v>
          </cell>
          <cell r="I319">
            <v>40618</v>
          </cell>
        </row>
        <row r="320">
          <cell r="A320" t="str">
            <v>00012747</v>
          </cell>
          <cell r="B320" t="str">
            <v>Dudek Diana</v>
          </cell>
          <cell r="C320">
            <v>100</v>
          </cell>
          <cell r="D320" t="str">
            <v>TCR Accum Notational Pkge</v>
          </cell>
          <cell r="E320">
            <v>50000</v>
          </cell>
          <cell r="G320">
            <v>1</v>
          </cell>
          <cell r="I320">
            <v>50000</v>
          </cell>
        </row>
        <row r="321">
          <cell r="A321" t="str">
            <v>00012746</v>
          </cell>
          <cell r="B321" t="str">
            <v>Maclachlan Gemma</v>
          </cell>
          <cell r="C321">
            <v>100</v>
          </cell>
          <cell r="D321" t="str">
            <v>TCR Accum Notational Pkge</v>
          </cell>
          <cell r="E321">
            <v>41350</v>
          </cell>
          <cell r="G321">
            <v>1</v>
          </cell>
          <cell r="I321">
            <v>41350</v>
          </cell>
        </row>
        <row r="322">
          <cell r="A322" t="str">
            <v>00012763</v>
          </cell>
          <cell r="B322" t="str">
            <v>Richardson Michelle</v>
          </cell>
          <cell r="C322">
            <v>100</v>
          </cell>
          <cell r="D322" t="str">
            <v>TCR Accum Notational Pkge</v>
          </cell>
          <cell r="E322">
            <v>80000</v>
          </cell>
          <cell r="G322">
            <v>1</v>
          </cell>
          <cell r="I322">
            <v>80000</v>
          </cell>
        </row>
        <row r="323">
          <cell r="A323" t="str">
            <v>00012758</v>
          </cell>
          <cell r="B323" t="str">
            <v>Cresswell Raymond</v>
          </cell>
          <cell r="C323">
            <v>100</v>
          </cell>
          <cell r="D323" t="str">
            <v>TCR Accum Notational Pkge</v>
          </cell>
          <cell r="E323">
            <v>41000</v>
          </cell>
          <cell r="G323">
            <v>1</v>
          </cell>
          <cell r="I323">
            <v>41000</v>
          </cell>
        </row>
        <row r="324">
          <cell r="A324" t="str">
            <v>00012757</v>
          </cell>
          <cell r="B324" t="str">
            <v>Weber Catherine</v>
          </cell>
          <cell r="C324">
            <v>100</v>
          </cell>
          <cell r="D324" t="str">
            <v>TCR Accum Notational Pkge</v>
          </cell>
          <cell r="E324">
            <v>41350</v>
          </cell>
          <cell r="G324">
            <v>1</v>
          </cell>
          <cell r="I324">
            <v>41350</v>
          </cell>
        </row>
        <row r="325">
          <cell r="A325" t="str">
            <v>00012756</v>
          </cell>
          <cell r="B325" t="str">
            <v>Smith Nathan</v>
          </cell>
          <cell r="C325">
            <v>100</v>
          </cell>
          <cell r="D325" t="str">
            <v>TCR Accum Notational Pkge</v>
          </cell>
          <cell r="E325">
            <v>39500</v>
          </cell>
          <cell r="G325">
            <v>1</v>
          </cell>
          <cell r="I325">
            <v>39500</v>
          </cell>
        </row>
        <row r="326">
          <cell r="A326" t="str">
            <v>00012752</v>
          </cell>
          <cell r="B326" t="str">
            <v>Salleh Zulkifli</v>
          </cell>
          <cell r="C326">
            <v>100</v>
          </cell>
          <cell r="D326" t="str">
            <v>TCR Accum Notational Pkge</v>
          </cell>
          <cell r="E326">
            <v>85800</v>
          </cell>
          <cell r="G326">
            <v>1</v>
          </cell>
          <cell r="I326">
            <v>85800</v>
          </cell>
        </row>
        <row r="327">
          <cell r="A327" t="str">
            <v>00012774</v>
          </cell>
          <cell r="B327" t="str">
            <v>Aird Wayne</v>
          </cell>
          <cell r="C327">
            <v>100</v>
          </cell>
          <cell r="D327" t="str">
            <v>TCR Accum Notational Pkge</v>
          </cell>
          <cell r="E327">
            <v>83200</v>
          </cell>
          <cell r="G327">
            <v>1</v>
          </cell>
          <cell r="I327">
            <v>83200</v>
          </cell>
        </row>
        <row r="328">
          <cell r="A328" t="str">
            <v>00012773</v>
          </cell>
          <cell r="B328" t="str">
            <v>De Beurs Joost</v>
          </cell>
          <cell r="C328">
            <v>100</v>
          </cell>
          <cell r="D328" t="str">
            <v>TCR Accum Notational Pkge</v>
          </cell>
          <cell r="E328">
            <v>124800</v>
          </cell>
          <cell r="G328">
            <v>1</v>
          </cell>
          <cell r="I328">
            <v>124800</v>
          </cell>
        </row>
        <row r="329">
          <cell r="A329" t="str">
            <v>00012771</v>
          </cell>
          <cell r="B329" t="str">
            <v>Young Philip</v>
          </cell>
          <cell r="C329">
            <v>100</v>
          </cell>
          <cell r="D329" t="str">
            <v>TCR Accum Notational Pkge</v>
          </cell>
          <cell r="E329">
            <v>52750</v>
          </cell>
          <cell r="G329">
            <v>1</v>
          </cell>
          <cell r="I329">
            <v>52750</v>
          </cell>
        </row>
        <row r="330">
          <cell r="A330" t="str">
            <v>00012769</v>
          </cell>
          <cell r="B330" t="str">
            <v>Williams Vanessa</v>
          </cell>
          <cell r="C330">
            <v>40</v>
          </cell>
          <cell r="D330" t="str">
            <v>TCR Accum Notational Pkge</v>
          </cell>
          <cell r="E330">
            <v>60000</v>
          </cell>
          <cell r="G330">
            <v>1</v>
          </cell>
          <cell r="I330">
            <v>60000</v>
          </cell>
        </row>
        <row r="331">
          <cell r="A331" t="str">
            <v>00012767</v>
          </cell>
          <cell r="B331" t="str">
            <v>Lawrence Melinda</v>
          </cell>
          <cell r="C331">
            <v>100</v>
          </cell>
          <cell r="D331" t="str">
            <v>TCR Accum Notational Pkge</v>
          </cell>
          <cell r="E331">
            <v>42000</v>
          </cell>
          <cell r="G331">
            <v>1</v>
          </cell>
          <cell r="I331">
            <v>42000</v>
          </cell>
        </row>
        <row r="332">
          <cell r="A332" t="str">
            <v>00012811</v>
          </cell>
          <cell r="B332" t="str">
            <v>Brassil John</v>
          </cell>
          <cell r="C332">
            <v>100</v>
          </cell>
          <cell r="D332" t="str">
            <v>TCR Accum Notational Pkge</v>
          </cell>
          <cell r="E332">
            <v>65720</v>
          </cell>
          <cell r="G332">
            <v>1</v>
          </cell>
          <cell r="I332">
            <v>65720</v>
          </cell>
        </row>
        <row r="333">
          <cell r="A333" t="str">
            <v>00012800</v>
          </cell>
          <cell r="B333" t="str">
            <v>Taylor Christopher</v>
          </cell>
          <cell r="C333">
            <v>100</v>
          </cell>
          <cell r="D333" t="str">
            <v>TCR Accum Notational Pkge</v>
          </cell>
          <cell r="E333">
            <v>73440</v>
          </cell>
          <cell r="G333">
            <v>1</v>
          </cell>
          <cell r="I333">
            <v>73440</v>
          </cell>
        </row>
        <row r="334">
          <cell r="A334" t="str">
            <v>00012788</v>
          </cell>
          <cell r="B334" t="str">
            <v>Matthews Brook</v>
          </cell>
          <cell r="C334">
            <v>100</v>
          </cell>
          <cell r="D334" t="str">
            <v>TCR Accum Notational Pkge</v>
          </cell>
          <cell r="E334">
            <v>42000</v>
          </cell>
          <cell r="G334">
            <v>1</v>
          </cell>
          <cell r="I334">
            <v>42000</v>
          </cell>
        </row>
        <row r="335">
          <cell r="A335" t="str">
            <v>00012780</v>
          </cell>
          <cell r="B335" t="str">
            <v>Srinivasan Natarajan</v>
          </cell>
          <cell r="C335">
            <v>100</v>
          </cell>
          <cell r="D335" t="str">
            <v>TCR Accum Notational Pkge</v>
          </cell>
          <cell r="E335">
            <v>108465</v>
          </cell>
          <cell r="G335">
            <v>1</v>
          </cell>
          <cell r="I335">
            <v>108465</v>
          </cell>
        </row>
        <row r="336">
          <cell r="A336" t="str">
            <v>00012778</v>
          </cell>
          <cell r="B336" t="str">
            <v>Payne Eliot</v>
          </cell>
          <cell r="C336">
            <v>100</v>
          </cell>
          <cell r="D336" t="str">
            <v>TCR Accum Notational Pkge</v>
          </cell>
          <cell r="E336">
            <v>63300</v>
          </cell>
          <cell r="G336">
            <v>1</v>
          </cell>
          <cell r="I336">
            <v>63300</v>
          </cell>
        </row>
        <row r="337">
          <cell r="A337" t="str">
            <v>00012826</v>
          </cell>
          <cell r="B337" t="str">
            <v>Olding Rosalie</v>
          </cell>
          <cell r="C337">
            <v>100</v>
          </cell>
          <cell r="D337" t="str">
            <v>TCR Accum Notational Pkge</v>
          </cell>
          <cell r="E337">
            <v>59751</v>
          </cell>
          <cell r="G337">
            <v>1</v>
          </cell>
          <cell r="I337">
            <v>59751</v>
          </cell>
        </row>
        <row r="338">
          <cell r="A338" t="str">
            <v>00012824</v>
          </cell>
          <cell r="B338" t="str">
            <v>Richardson Vanessa</v>
          </cell>
          <cell r="C338">
            <v>60</v>
          </cell>
          <cell r="D338" t="str">
            <v>TCR Accum Notational Pkge</v>
          </cell>
          <cell r="E338">
            <v>61774</v>
          </cell>
          <cell r="G338">
            <v>1</v>
          </cell>
          <cell r="I338">
            <v>61774</v>
          </cell>
        </row>
        <row r="339">
          <cell r="A339" t="str">
            <v>00012814</v>
          </cell>
          <cell r="B339" t="str">
            <v>Kong Winnie</v>
          </cell>
          <cell r="C339">
            <v>100</v>
          </cell>
          <cell r="D339" t="str">
            <v>TCR Accum Notational Pkge</v>
          </cell>
          <cell r="E339">
            <v>107000</v>
          </cell>
          <cell r="G339">
            <v>1</v>
          </cell>
          <cell r="I339">
            <v>107000</v>
          </cell>
        </row>
        <row r="340">
          <cell r="A340" t="str">
            <v>00012813</v>
          </cell>
          <cell r="B340" t="str">
            <v>Whittaker Eugene</v>
          </cell>
          <cell r="C340">
            <v>100</v>
          </cell>
          <cell r="D340" t="str">
            <v>TCR Accum Notational Pkge</v>
          </cell>
          <cell r="E340">
            <v>106000</v>
          </cell>
          <cell r="G340">
            <v>1</v>
          </cell>
          <cell r="I340">
            <v>106000</v>
          </cell>
        </row>
        <row r="341">
          <cell r="A341" t="str">
            <v>00012812</v>
          </cell>
          <cell r="B341" t="str">
            <v>Israelsohn Ian</v>
          </cell>
          <cell r="C341">
            <v>100</v>
          </cell>
          <cell r="D341" t="str">
            <v>TCR Accum Notational Pkge</v>
          </cell>
          <cell r="E341">
            <v>225750</v>
          </cell>
          <cell r="G341">
            <v>1</v>
          </cell>
          <cell r="I341">
            <v>225750</v>
          </cell>
        </row>
        <row r="342">
          <cell r="A342" t="str">
            <v>00012834</v>
          </cell>
          <cell r="B342" t="str">
            <v>Wright Clifford</v>
          </cell>
          <cell r="C342">
            <v>100</v>
          </cell>
          <cell r="D342" t="str">
            <v>TCR DB Notational Package</v>
          </cell>
          <cell r="E342">
            <v>105500</v>
          </cell>
          <cell r="G342">
            <v>1</v>
          </cell>
          <cell r="I342">
            <v>105500</v>
          </cell>
        </row>
        <row r="343">
          <cell r="A343" t="str">
            <v>00012831</v>
          </cell>
          <cell r="B343" t="str">
            <v>Reid Stanley</v>
          </cell>
          <cell r="C343">
            <v>100</v>
          </cell>
          <cell r="D343" t="str">
            <v>TCR Accum Notational Pkge</v>
          </cell>
          <cell r="E343">
            <v>110000</v>
          </cell>
          <cell r="G343">
            <v>1</v>
          </cell>
          <cell r="I343">
            <v>110000</v>
          </cell>
        </row>
        <row r="344">
          <cell r="A344" t="str">
            <v>00012829</v>
          </cell>
          <cell r="B344" t="str">
            <v>Azizi Yama</v>
          </cell>
          <cell r="C344">
            <v>100</v>
          </cell>
          <cell r="D344" t="str">
            <v>TCR Accum Notational Pkge</v>
          </cell>
          <cell r="E344">
            <v>63600</v>
          </cell>
          <cell r="G344">
            <v>1</v>
          </cell>
          <cell r="I344">
            <v>63600</v>
          </cell>
        </row>
        <row r="345">
          <cell r="A345" t="str">
            <v>00012828</v>
          </cell>
          <cell r="B345" t="str">
            <v>Mercier Colin</v>
          </cell>
          <cell r="C345">
            <v>100</v>
          </cell>
          <cell r="D345" t="str">
            <v>TCR DB Notational Package</v>
          </cell>
          <cell r="E345">
            <v>85666</v>
          </cell>
          <cell r="G345">
            <v>1</v>
          </cell>
          <cell r="I345">
            <v>85666</v>
          </cell>
        </row>
        <row r="346">
          <cell r="A346" t="str">
            <v>00012827</v>
          </cell>
          <cell r="B346" t="str">
            <v>Curtis James</v>
          </cell>
          <cell r="C346">
            <v>100</v>
          </cell>
          <cell r="D346" t="str">
            <v>TCR DB Notational Package</v>
          </cell>
          <cell r="E346">
            <v>85644</v>
          </cell>
          <cell r="G346">
            <v>1</v>
          </cell>
          <cell r="I346">
            <v>85644</v>
          </cell>
        </row>
        <row r="347">
          <cell r="A347" t="str">
            <v>00012875</v>
          </cell>
          <cell r="B347" t="str">
            <v>Butler Margaret</v>
          </cell>
          <cell r="C347">
            <v>100</v>
          </cell>
          <cell r="D347" t="str">
            <v>TCR Accum Notational Pkge</v>
          </cell>
          <cell r="E347">
            <v>63248</v>
          </cell>
          <cell r="G347">
            <v>1</v>
          </cell>
          <cell r="I347">
            <v>63248</v>
          </cell>
        </row>
        <row r="348">
          <cell r="A348" t="str">
            <v>00012874</v>
          </cell>
          <cell r="B348" t="str">
            <v>Iancov Peter</v>
          </cell>
          <cell r="C348">
            <v>100</v>
          </cell>
          <cell r="D348" t="str">
            <v>TCR Accum Notational Pkge</v>
          </cell>
          <cell r="E348">
            <v>228975</v>
          </cell>
          <cell r="G348">
            <v>1</v>
          </cell>
          <cell r="I348">
            <v>228975</v>
          </cell>
        </row>
        <row r="349">
          <cell r="A349" t="str">
            <v>00012872</v>
          </cell>
          <cell r="B349" t="str">
            <v>Young Benjamin</v>
          </cell>
          <cell r="C349">
            <v>100</v>
          </cell>
          <cell r="D349" t="str">
            <v>TCR Accum Notational Pkge</v>
          </cell>
          <cell r="E349">
            <v>140400</v>
          </cell>
          <cell r="G349">
            <v>1</v>
          </cell>
          <cell r="I349">
            <v>140400</v>
          </cell>
        </row>
        <row r="350">
          <cell r="A350" t="str">
            <v>00012870</v>
          </cell>
          <cell r="B350" t="str">
            <v>Garrett Ken</v>
          </cell>
          <cell r="C350">
            <v>100</v>
          </cell>
          <cell r="D350" t="str">
            <v>TCR Accum Notational Pkge</v>
          </cell>
          <cell r="E350">
            <v>70720</v>
          </cell>
          <cell r="G350">
            <v>1</v>
          </cell>
          <cell r="I350">
            <v>70720</v>
          </cell>
        </row>
        <row r="351">
          <cell r="A351" t="str">
            <v>00012839</v>
          </cell>
          <cell r="B351" t="str">
            <v>Klyen Stephen</v>
          </cell>
          <cell r="C351">
            <v>100</v>
          </cell>
          <cell r="D351" t="str">
            <v>TCR Accum Notational Pkge</v>
          </cell>
          <cell r="E351">
            <v>105940</v>
          </cell>
          <cell r="G351">
            <v>1</v>
          </cell>
          <cell r="I351">
            <v>105940</v>
          </cell>
        </row>
        <row r="352">
          <cell r="A352" t="str">
            <v>00012887</v>
          </cell>
          <cell r="B352" t="str">
            <v>McDonnell Gail</v>
          </cell>
          <cell r="C352">
            <v>66.67</v>
          </cell>
          <cell r="D352" t="str">
            <v>TCR Accum Notational Pkge</v>
          </cell>
          <cell r="E352">
            <v>37440</v>
          </cell>
          <cell r="G352">
            <v>1</v>
          </cell>
          <cell r="I352">
            <v>37440</v>
          </cell>
        </row>
        <row r="353">
          <cell r="A353" t="str">
            <v>00012883</v>
          </cell>
          <cell r="B353" t="str">
            <v>Haynes Stephen</v>
          </cell>
          <cell r="C353">
            <v>100</v>
          </cell>
          <cell r="D353" t="str">
            <v>TCR Accum Notational Pkge</v>
          </cell>
          <cell r="E353">
            <v>75136</v>
          </cell>
          <cell r="G353">
            <v>1</v>
          </cell>
          <cell r="I353">
            <v>75136</v>
          </cell>
        </row>
        <row r="354">
          <cell r="A354" t="str">
            <v>00012881</v>
          </cell>
          <cell r="B354" t="str">
            <v>Ferrante Adrian</v>
          </cell>
          <cell r="C354">
            <v>100</v>
          </cell>
          <cell r="D354" t="str">
            <v>TCR Accum Notational Pkge</v>
          </cell>
          <cell r="E354">
            <v>41000</v>
          </cell>
          <cell r="G354">
            <v>1</v>
          </cell>
          <cell r="I354">
            <v>41000</v>
          </cell>
        </row>
        <row r="355">
          <cell r="A355" t="str">
            <v>00012879</v>
          </cell>
          <cell r="B355" t="str">
            <v>Clutterbuck Nicole</v>
          </cell>
          <cell r="C355">
            <v>100</v>
          </cell>
          <cell r="D355" t="str">
            <v>TCR Accum Notational Pkge</v>
          </cell>
          <cell r="E355">
            <v>41000</v>
          </cell>
          <cell r="G355">
            <v>1</v>
          </cell>
          <cell r="I355">
            <v>41000</v>
          </cell>
        </row>
        <row r="356">
          <cell r="A356" t="str">
            <v>00012876</v>
          </cell>
          <cell r="B356" t="str">
            <v>Ellison Clinton</v>
          </cell>
          <cell r="C356">
            <v>100</v>
          </cell>
          <cell r="D356" t="str">
            <v>TCR Accum Notational Pkge</v>
          </cell>
          <cell r="E356">
            <v>90000</v>
          </cell>
          <cell r="G356">
            <v>1</v>
          </cell>
          <cell r="I356">
            <v>90000</v>
          </cell>
        </row>
        <row r="357">
          <cell r="A357" t="str">
            <v>00012900</v>
          </cell>
          <cell r="B357" t="str">
            <v>Brooker Tamara</v>
          </cell>
          <cell r="C357">
            <v>100</v>
          </cell>
          <cell r="D357" t="str">
            <v>TCR Accum Notational Pkge</v>
          </cell>
          <cell r="E357">
            <v>116050</v>
          </cell>
          <cell r="G357">
            <v>1</v>
          </cell>
          <cell r="I357">
            <v>116050</v>
          </cell>
        </row>
        <row r="358">
          <cell r="A358" t="str">
            <v>00012895</v>
          </cell>
          <cell r="B358" t="str">
            <v>Yeak Mark</v>
          </cell>
          <cell r="C358">
            <v>100</v>
          </cell>
          <cell r="D358" t="str">
            <v>TCR Accum Notational Pkge</v>
          </cell>
          <cell r="E358">
            <v>85000</v>
          </cell>
          <cell r="G358">
            <v>1</v>
          </cell>
          <cell r="I358">
            <v>85000</v>
          </cell>
        </row>
        <row r="359">
          <cell r="A359" t="str">
            <v>00012894</v>
          </cell>
          <cell r="B359" t="str">
            <v>Lloyd Sarah</v>
          </cell>
          <cell r="C359">
            <v>100</v>
          </cell>
          <cell r="D359" t="str">
            <v>TCR Accum Notational Pkge</v>
          </cell>
          <cell r="E359">
            <v>75002</v>
          </cell>
          <cell r="G359">
            <v>1</v>
          </cell>
          <cell r="I359">
            <v>75002</v>
          </cell>
        </row>
        <row r="360">
          <cell r="A360" t="str">
            <v>00012893</v>
          </cell>
          <cell r="B360" t="str">
            <v>Muhar Julie</v>
          </cell>
          <cell r="C360">
            <v>100</v>
          </cell>
          <cell r="D360" t="str">
            <v>TCR Accum Notational Pkge</v>
          </cell>
          <cell r="E360">
            <v>120175</v>
          </cell>
          <cell r="G360">
            <v>1</v>
          </cell>
          <cell r="I360">
            <v>120175</v>
          </cell>
        </row>
        <row r="361">
          <cell r="A361" t="str">
            <v>00012889</v>
          </cell>
          <cell r="B361" t="str">
            <v>Soper John</v>
          </cell>
          <cell r="C361">
            <v>100</v>
          </cell>
          <cell r="D361" t="str">
            <v>TCR Accum Notational Pkge</v>
          </cell>
          <cell r="E361">
            <v>69135</v>
          </cell>
          <cell r="G361">
            <v>1</v>
          </cell>
          <cell r="I361">
            <v>69135</v>
          </cell>
        </row>
        <row r="362">
          <cell r="A362" t="str">
            <v>00012916</v>
          </cell>
          <cell r="B362" t="str">
            <v>Rowlands Joanna</v>
          </cell>
          <cell r="C362">
            <v>100</v>
          </cell>
          <cell r="D362" t="str">
            <v>TCR Accum Notational Pkge</v>
          </cell>
          <cell r="E362">
            <v>74200</v>
          </cell>
          <cell r="G362">
            <v>1</v>
          </cell>
          <cell r="I362">
            <v>74200</v>
          </cell>
        </row>
        <row r="363">
          <cell r="A363" t="str">
            <v>00012914</v>
          </cell>
          <cell r="B363" t="str">
            <v>Saigal Sheena</v>
          </cell>
          <cell r="C363">
            <v>100</v>
          </cell>
          <cell r="D363" t="str">
            <v>TCR Accum Notational Pkge</v>
          </cell>
          <cell r="E363">
            <v>90200</v>
          </cell>
          <cell r="G363">
            <v>1</v>
          </cell>
          <cell r="I363">
            <v>90200</v>
          </cell>
        </row>
        <row r="364">
          <cell r="A364" t="str">
            <v>00012907</v>
          </cell>
          <cell r="B364" t="str">
            <v>Rafi Syed</v>
          </cell>
          <cell r="C364">
            <v>100</v>
          </cell>
          <cell r="D364" t="str">
            <v>TCR Accum Notational Pkge</v>
          </cell>
          <cell r="E364">
            <v>54500</v>
          </cell>
          <cell r="G364">
            <v>1</v>
          </cell>
          <cell r="I364">
            <v>54500</v>
          </cell>
        </row>
        <row r="365">
          <cell r="A365" t="str">
            <v>00012902</v>
          </cell>
          <cell r="B365" t="str">
            <v>Harrington Gavin</v>
          </cell>
          <cell r="C365">
            <v>100</v>
          </cell>
          <cell r="D365" t="str">
            <v>TCR Accum Notational Pkge</v>
          </cell>
          <cell r="E365">
            <v>143100</v>
          </cell>
          <cell r="G365">
            <v>1</v>
          </cell>
          <cell r="I365">
            <v>143100</v>
          </cell>
        </row>
        <row r="366">
          <cell r="A366" t="str">
            <v>00012901</v>
          </cell>
          <cell r="B366" t="str">
            <v>Lee Sing-E</v>
          </cell>
          <cell r="C366">
            <v>100</v>
          </cell>
          <cell r="D366" t="str">
            <v>TCR Accum Notational Pkge</v>
          </cell>
          <cell r="E366">
            <v>79125</v>
          </cell>
          <cell r="G366">
            <v>1</v>
          </cell>
          <cell r="I366">
            <v>79125</v>
          </cell>
        </row>
        <row r="367">
          <cell r="A367" t="str">
            <v>00012925</v>
          </cell>
          <cell r="B367" t="str">
            <v>Mitchell Craig</v>
          </cell>
          <cell r="C367">
            <v>100</v>
          </cell>
          <cell r="D367" t="str">
            <v>TCR Accum Notational Pkge</v>
          </cell>
          <cell r="E367">
            <v>73850</v>
          </cell>
          <cell r="G367">
            <v>1</v>
          </cell>
          <cell r="I367">
            <v>73850</v>
          </cell>
        </row>
        <row r="368">
          <cell r="A368" t="str">
            <v>00012920</v>
          </cell>
          <cell r="B368" t="str">
            <v>Siebert Teresa</v>
          </cell>
          <cell r="C368">
            <v>39.47</v>
          </cell>
          <cell r="D368" t="str">
            <v>TCR Accum Notational Pkge</v>
          </cell>
          <cell r="E368">
            <v>45000</v>
          </cell>
          <cell r="G368">
            <v>1</v>
          </cell>
          <cell r="I368">
            <v>45000</v>
          </cell>
        </row>
        <row r="369">
          <cell r="A369" t="str">
            <v>00012919</v>
          </cell>
          <cell r="B369" t="str">
            <v>Swoboda Hannelore</v>
          </cell>
          <cell r="C369">
            <v>100</v>
          </cell>
          <cell r="D369" t="str">
            <v>TCR Accum Notational Pkge</v>
          </cell>
          <cell r="E369">
            <v>49500</v>
          </cell>
          <cell r="G369">
            <v>1</v>
          </cell>
          <cell r="I369">
            <v>49500</v>
          </cell>
        </row>
        <row r="370">
          <cell r="A370" t="str">
            <v>00012918</v>
          </cell>
          <cell r="B370" t="str">
            <v>Kyte Holly</v>
          </cell>
          <cell r="C370">
            <v>100</v>
          </cell>
          <cell r="D370" t="str">
            <v>TCR Accum Notational Pkge</v>
          </cell>
          <cell r="E370">
            <v>65000</v>
          </cell>
          <cell r="G370">
            <v>1</v>
          </cell>
          <cell r="I370">
            <v>65000</v>
          </cell>
        </row>
        <row r="371">
          <cell r="A371" t="str">
            <v>00012917</v>
          </cell>
          <cell r="B371" t="str">
            <v>Lockyer Toni</v>
          </cell>
          <cell r="C371">
            <v>100</v>
          </cell>
          <cell r="D371" t="str">
            <v>TCR Accum Notational Pkge</v>
          </cell>
          <cell r="E371">
            <v>78000</v>
          </cell>
          <cell r="G371">
            <v>1</v>
          </cell>
          <cell r="I371">
            <v>78000</v>
          </cell>
        </row>
        <row r="372">
          <cell r="A372" t="str">
            <v>00012946</v>
          </cell>
          <cell r="B372" t="str">
            <v>Kaplan Debbie</v>
          </cell>
          <cell r="C372">
            <v>100</v>
          </cell>
          <cell r="D372" t="str">
            <v>TCR Accum Notational Pkge</v>
          </cell>
          <cell r="E372">
            <v>89250</v>
          </cell>
          <cell r="G372">
            <v>1</v>
          </cell>
          <cell r="I372">
            <v>89250</v>
          </cell>
        </row>
        <row r="373">
          <cell r="A373" t="str">
            <v>00012942</v>
          </cell>
          <cell r="B373" t="str">
            <v>McCann Brian</v>
          </cell>
          <cell r="C373">
            <v>100</v>
          </cell>
          <cell r="D373" t="str">
            <v>TCR Accum Notational Pkge</v>
          </cell>
          <cell r="E373">
            <v>80560</v>
          </cell>
          <cell r="G373">
            <v>1</v>
          </cell>
          <cell r="I373">
            <v>80560</v>
          </cell>
        </row>
        <row r="374">
          <cell r="A374" t="str">
            <v>00012941</v>
          </cell>
          <cell r="B374" t="str">
            <v>Hargrave Angeline</v>
          </cell>
          <cell r="C374">
            <v>100</v>
          </cell>
          <cell r="D374" t="str">
            <v>TCR Accum Notational Pkge</v>
          </cell>
          <cell r="E374">
            <v>50140</v>
          </cell>
          <cell r="G374">
            <v>1</v>
          </cell>
          <cell r="I374">
            <v>50140</v>
          </cell>
        </row>
        <row r="375">
          <cell r="A375" t="str">
            <v>00012938</v>
          </cell>
          <cell r="B375" t="str">
            <v>Chandrajit Suren</v>
          </cell>
          <cell r="C375">
            <v>100</v>
          </cell>
          <cell r="D375" t="str">
            <v>TCR Accum Notational Pkge</v>
          </cell>
          <cell r="E375">
            <v>84800</v>
          </cell>
          <cell r="G375">
            <v>1</v>
          </cell>
          <cell r="I375">
            <v>84800</v>
          </cell>
        </row>
        <row r="376">
          <cell r="A376" t="str">
            <v>00012926</v>
          </cell>
          <cell r="B376" t="str">
            <v>Bastick Mark</v>
          </cell>
          <cell r="C376">
            <v>100</v>
          </cell>
          <cell r="D376" t="str">
            <v>TCR Accum Notational Pkge</v>
          </cell>
          <cell r="E376">
            <v>201160</v>
          </cell>
          <cell r="G376">
            <v>1</v>
          </cell>
          <cell r="I376">
            <v>201160</v>
          </cell>
        </row>
        <row r="377">
          <cell r="A377" t="str">
            <v>00012963</v>
          </cell>
          <cell r="B377" t="str">
            <v>Kuhn Hugo</v>
          </cell>
          <cell r="C377">
            <v>100</v>
          </cell>
          <cell r="D377" t="str">
            <v>TCR Accum Notational Pkge</v>
          </cell>
          <cell r="E377">
            <v>163525</v>
          </cell>
          <cell r="G377">
            <v>1</v>
          </cell>
          <cell r="I377">
            <v>163525</v>
          </cell>
        </row>
        <row r="378">
          <cell r="A378" t="str">
            <v>00012950</v>
          </cell>
          <cell r="B378" t="str">
            <v>Salins Duanne</v>
          </cell>
          <cell r="C378">
            <v>100</v>
          </cell>
          <cell r="D378" t="str">
            <v>TCR Accum Notational Pkge</v>
          </cell>
          <cell r="E378">
            <v>86690</v>
          </cell>
          <cell r="G378">
            <v>1</v>
          </cell>
          <cell r="I378">
            <v>86690</v>
          </cell>
        </row>
        <row r="379">
          <cell r="A379" t="str">
            <v>00012949</v>
          </cell>
          <cell r="B379" t="str">
            <v>Morton Marnie</v>
          </cell>
          <cell r="C379">
            <v>50</v>
          </cell>
          <cell r="D379" t="str">
            <v>TCR Accum Notational Pkge</v>
          </cell>
          <cell r="E379">
            <v>110336</v>
          </cell>
          <cell r="G379">
            <v>1</v>
          </cell>
          <cell r="I379">
            <v>110336</v>
          </cell>
        </row>
        <row r="380">
          <cell r="A380" t="str">
            <v>00012948</v>
          </cell>
          <cell r="B380" t="str">
            <v>Rawlings Kim</v>
          </cell>
          <cell r="C380">
            <v>100</v>
          </cell>
          <cell r="D380" t="str">
            <v>TCR Accum Notational Pkge</v>
          </cell>
          <cell r="E380">
            <v>113990</v>
          </cell>
          <cell r="G380">
            <v>1</v>
          </cell>
          <cell r="I380">
            <v>113990</v>
          </cell>
        </row>
        <row r="381">
          <cell r="A381" t="str">
            <v>00012947</v>
          </cell>
          <cell r="B381" t="str">
            <v>Crichton Andrew</v>
          </cell>
          <cell r="C381">
            <v>100</v>
          </cell>
          <cell r="D381" t="str">
            <v>TCR Accum Notational Pkge</v>
          </cell>
          <cell r="E381">
            <v>107500</v>
          </cell>
          <cell r="G381">
            <v>1</v>
          </cell>
          <cell r="I381">
            <v>107500</v>
          </cell>
        </row>
        <row r="382">
          <cell r="A382" t="str">
            <v>00012971</v>
          </cell>
          <cell r="B382" t="str">
            <v>Wood Pamela</v>
          </cell>
          <cell r="C382">
            <v>100</v>
          </cell>
          <cell r="D382" t="str">
            <v>TCR Accum Notational Pkge</v>
          </cell>
          <cell r="E382">
            <v>41000</v>
          </cell>
          <cell r="G382">
            <v>1</v>
          </cell>
          <cell r="I382">
            <v>41000</v>
          </cell>
        </row>
        <row r="383">
          <cell r="A383" t="str">
            <v>00012970</v>
          </cell>
          <cell r="B383" t="str">
            <v>Stevens Andrew</v>
          </cell>
          <cell r="C383">
            <v>100</v>
          </cell>
          <cell r="D383" t="str">
            <v>TCR Accum Notational Pkge</v>
          </cell>
          <cell r="E383">
            <v>78375</v>
          </cell>
          <cell r="G383">
            <v>1</v>
          </cell>
          <cell r="I383">
            <v>78375</v>
          </cell>
        </row>
        <row r="384">
          <cell r="A384" t="str">
            <v>00012968</v>
          </cell>
          <cell r="B384" t="str">
            <v>Lear Rachelle</v>
          </cell>
          <cell r="C384">
            <v>100</v>
          </cell>
          <cell r="D384" t="str">
            <v>TCR Accum Notational Pkge</v>
          </cell>
          <cell r="E384">
            <v>65000</v>
          </cell>
          <cell r="G384">
            <v>1</v>
          </cell>
          <cell r="I384">
            <v>65000</v>
          </cell>
        </row>
        <row r="385">
          <cell r="A385" t="str">
            <v>00012967</v>
          </cell>
          <cell r="B385" t="str">
            <v>Brackman Kim</v>
          </cell>
          <cell r="C385">
            <v>100</v>
          </cell>
          <cell r="D385" t="str">
            <v>TCR Accum Notational Pkge</v>
          </cell>
          <cell r="E385">
            <v>85181</v>
          </cell>
          <cell r="G385">
            <v>1</v>
          </cell>
          <cell r="I385">
            <v>85181</v>
          </cell>
        </row>
        <row r="386">
          <cell r="A386" t="str">
            <v>00012964</v>
          </cell>
          <cell r="B386" t="str">
            <v>Evans Jeff</v>
          </cell>
          <cell r="C386">
            <v>100</v>
          </cell>
          <cell r="D386" t="str">
            <v>TCR Accum Notational Pkge</v>
          </cell>
          <cell r="E386">
            <v>100225</v>
          </cell>
          <cell r="G386">
            <v>1</v>
          </cell>
          <cell r="I386">
            <v>100225</v>
          </cell>
        </row>
        <row r="387">
          <cell r="A387" t="str">
            <v>00012978</v>
          </cell>
          <cell r="B387" t="str">
            <v>Choubey Arunesh</v>
          </cell>
          <cell r="C387">
            <v>100</v>
          </cell>
          <cell r="D387" t="str">
            <v>TCR Accum Notational Pkge</v>
          </cell>
          <cell r="E387">
            <v>105000</v>
          </cell>
          <cell r="G387">
            <v>1</v>
          </cell>
          <cell r="I387">
            <v>105000</v>
          </cell>
        </row>
        <row r="388">
          <cell r="A388" t="str">
            <v>00012977</v>
          </cell>
          <cell r="B388" t="str">
            <v>Graham Narelle</v>
          </cell>
          <cell r="C388">
            <v>100</v>
          </cell>
          <cell r="D388" t="str">
            <v>TCR Accum Notational Pkge</v>
          </cell>
          <cell r="E388">
            <v>97000</v>
          </cell>
          <cell r="G388">
            <v>1</v>
          </cell>
          <cell r="I388">
            <v>97000</v>
          </cell>
        </row>
        <row r="389">
          <cell r="A389" t="str">
            <v>00012976</v>
          </cell>
          <cell r="B389" t="str">
            <v>Smith Stuart</v>
          </cell>
          <cell r="C389">
            <v>100</v>
          </cell>
          <cell r="D389" t="str">
            <v>TCR Accum Notational Pkge</v>
          </cell>
          <cell r="E389">
            <v>147000</v>
          </cell>
          <cell r="G389">
            <v>1</v>
          </cell>
          <cell r="I389">
            <v>147000</v>
          </cell>
        </row>
        <row r="390">
          <cell r="A390" t="str">
            <v>00012975</v>
          </cell>
          <cell r="B390" t="str">
            <v>Glasson James</v>
          </cell>
          <cell r="C390">
            <v>100</v>
          </cell>
          <cell r="D390" t="str">
            <v>TCR Accum Notational Pkge</v>
          </cell>
          <cell r="E390">
            <v>90100</v>
          </cell>
          <cell r="G390">
            <v>1</v>
          </cell>
          <cell r="I390">
            <v>90100</v>
          </cell>
        </row>
        <row r="391">
          <cell r="A391" t="str">
            <v>00012974</v>
          </cell>
          <cell r="B391" t="str">
            <v>Jolley Sherridan</v>
          </cell>
          <cell r="C391">
            <v>100</v>
          </cell>
          <cell r="D391" t="str">
            <v>TCR Accum Notational Pkge</v>
          </cell>
          <cell r="E391">
            <v>52000</v>
          </cell>
          <cell r="G391">
            <v>1</v>
          </cell>
          <cell r="I391">
            <v>52000</v>
          </cell>
        </row>
        <row r="392">
          <cell r="A392" t="str">
            <v>00012998</v>
          </cell>
          <cell r="B392" t="str">
            <v>Teroi Rachel</v>
          </cell>
          <cell r="C392">
            <v>100</v>
          </cell>
          <cell r="D392" t="str">
            <v>TCR Accum Notational Pkge</v>
          </cell>
          <cell r="E392">
            <v>39500</v>
          </cell>
          <cell r="G392">
            <v>1</v>
          </cell>
          <cell r="I392">
            <v>39500</v>
          </cell>
        </row>
        <row r="393">
          <cell r="A393" t="str">
            <v>00012997</v>
          </cell>
          <cell r="B393" t="str">
            <v>Tranter James</v>
          </cell>
          <cell r="C393">
            <v>100</v>
          </cell>
          <cell r="D393" t="str">
            <v>TCR Accum Notational Pkge</v>
          </cell>
          <cell r="E393">
            <v>135000</v>
          </cell>
          <cell r="G393">
            <v>1</v>
          </cell>
          <cell r="I393">
            <v>135000</v>
          </cell>
        </row>
        <row r="394">
          <cell r="A394" t="str">
            <v>00012995</v>
          </cell>
          <cell r="B394" t="str">
            <v>Paul Roy</v>
          </cell>
          <cell r="C394">
            <v>100</v>
          </cell>
          <cell r="D394" t="str">
            <v>TCR Accum Notational Pkge</v>
          </cell>
          <cell r="E394">
            <v>62400</v>
          </cell>
          <cell r="G394">
            <v>1</v>
          </cell>
          <cell r="I394">
            <v>62400</v>
          </cell>
        </row>
        <row r="395">
          <cell r="A395" t="str">
            <v>00012994</v>
          </cell>
          <cell r="B395" t="str">
            <v>Donaldson Gerard</v>
          </cell>
          <cell r="C395">
            <v>100</v>
          </cell>
          <cell r="D395" t="str">
            <v>TCR Accum Notational Pkge</v>
          </cell>
          <cell r="E395">
            <v>116050</v>
          </cell>
          <cell r="G395">
            <v>1</v>
          </cell>
          <cell r="I395">
            <v>116050</v>
          </cell>
        </row>
        <row r="396">
          <cell r="A396" t="str">
            <v>00012984</v>
          </cell>
          <cell r="B396" t="str">
            <v>Chew Clarissa</v>
          </cell>
          <cell r="C396">
            <v>100</v>
          </cell>
          <cell r="D396" t="str">
            <v>TCR Accum Notational Pkge</v>
          </cell>
          <cell r="E396">
            <v>92980</v>
          </cell>
          <cell r="G396">
            <v>1</v>
          </cell>
          <cell r="I396">
            <v>92980</v>
          </cell>
        </row>
        <row r="397">
          <cell r="A397" t="str">
            <v>00013012</v>
          </cell>
          <cell r="B397" t="str">
            <v>Knol Eric</v>
          </cell>
          <cell r="C397">
            <v>100</v>
          </cell>
          <cell r="D397" t="str">
            <v>TCR DB Notational Package</v>
          </cell>
          <cell r="E397">
            <v>150582</v>
          </cell>
          <cell r="G397">
            <v>1</v>
          </cell>
          <cell r="I397">
            <v>150582</v>
          </cell>
        </row>
        <row r="398">
          <cell r="A398" t="str">
            <v>00013010</v>
          </cell>
          <cell r="B398" t="str">
            <v>Smith Michelle</v>
          </cell>
          <cell r="C398">
            <v>100</v>
          </cell>
          <cell r="D398" t="str">
            <v>TCR Accum Notational Pkge</v>
          </cell>
          <cell r="E398">
            <v>75000</v>
          </cell>
          <cell r="G398">
            <v>1</v>
          </cell>
          <cell r="I398">
            <v>75000</v>
          </cell>
        </row>
        <row r="399">
          <cell r="A399" t="str">
            <v>00013009</v>
          </cell>
          <cell r="B399" t="str">
            <v>Duffy Lara</v>
          </cell>
          <cell r="C399">
            <v>50</v>
          </cell>
          <cell r="D399" t="str">
            <v>TCR Accum Notational Pkge</v>
          </cell>
          <cell r="E399">
            <v>91560</v>
          </cell>
          <cell r="G399">
            <v>1</v>
          </cell>
          <cell r="I399">
            <v>91560</v>
          </cell>
        </row>
        <row r="400">
          <cell r="A400" t="str">
            <v>00013001</v>
          </cell>
          <cell r="B400" t="str">
            <v>Dean Lana</v>
          </cell>
          <cell r="C400">
            <v>100</v>
          </cell>
          <cell r="D400" t="str">
            <v>TCR Accum Notational Pkge</v>
          </cell>
          <cell r="E400">
            <v>39500</v>
          </cell>
          <cell r="G400">
            <v>1</v>
          </cell>
          <cell r="I400">
            <v>39500</v>
          </cell>
        </row>
        <row r="401">
          <cell r="A401" t="str">
            <v>00013000</v>
          </cell>
          <cell r="B401" t="str">
            <v>Ivory Julie</v>
          </cell>
          <cell r="C401">
            <v>60</v>
          </cell>
          <cell r="D401" t="str">
            <v>TCR Accum Notational Pkge</v>
          </cell>
          <cell r="E401">
            <v>48334</v>
          </cell>
          <cell r="G401">
            <v>1</v>
          </cell>
          <cell r="I401">
            <v>48334</v>
          </cell>
        </row>
        <row r="402">
          <cell r="A402" t="str">
            <v>00013019</v>
          </cell>
          <cell r="B402" t="str">
            <v>Haymes Fiona</v>
          </cell>
          <cell r="C402">
            <v>60</v>
          </cell>
          <cell r="D402" t="str">
            <v>TCR Accum Notational Pkge</v>
          </cell>
          <cell r="E402">
            <v>149009</v>
          </cell>
          <cell r="G402">
            <v>1</v>
          </cell>
          <cell r="I402">
            <v>149009</v>
          </cell>
        </row>
        <row r="403">
          <cell r="A403" t="str">
            <v>00013018</v>
          </cell>
          <cell r="B403" t="str">
            <v>Goatcher Jacqueline</v>
          </cell>
          <cell r="C403">
            <v>40</v>
          </cell>
          <cell r="D403" t="str">
            <v>TCR Accum Notational Pkge</v>
          </cell>
          <cell r="E403">
            <v>141007</v>
          </cell>
          <cell r="G403">
            <v>1</v>
          </cell>
          <cell r="I403">
            <v>141007</v>
          </cell>
        </row>
        <row r="404">
          <cell r="A404" t="str">
            <v>00013016</v>
          </cell>
          <cell r="B404" t="str">
            <v>Brennan Stephen</v>
          </cell>
          <cell r="C404">
            <v>100</v>
          </cell>
          <cell r="D404" t="str">
            <v>TCR DB Notational Package</v>
          </cell>
          <cell r="E404">
            <v>106481</v>
          </cell>
          <cell r="G404">
            <v>1</v>
          </cell>
          <cell r="I404">
            <v>106481</v>
          </cell>
        </row>
        <row r="405">
          <cell r="A405" t="str">
            <v>00013015</v>
          </cell>
          <cell r="B405" t="str">
            <v>Tharle Adam</v>
          </cell>
          <cell r="C405">
            <v>100</v>
          </cell>
          <cell r="D405" t="str">
            <v>TCR DB Notational Package</v>
          </cell>
          <cell r="E405">
            <v>94021</v>
          </cell>
          <cell r="G405">
            <v>1</v>
          </cell>
          <cell r="I405">
            <v>94021</v>
          </cell>
        </row>
        <row r="406">
          <cell r="A406" t="str">
            <v>00013013</v>
          </cell>
          <cell r="B406" t="str">
            <v>Littlejohn Peter</v>
          </cell>
          <cell r="C406">
            <v>100</v>
          </cell>
          <cell r="D406" t="str">
            <v>TCR DB Notational Package</v>
          </cell>
          <cell r="E406">
            <v>122147</v>
          </cell>
          <cell r="G406">
            <v>1</v>
          </cell>
          <cell r="I406">
            <v>122147</v>
          </cell>
        </row>
        <row r="407">
          <cell r="A407" t="str">
            <v>00013025</v>
          </cell>
          <cell r="B407" t="str">
            <v>Edwards Sue</v>
          </cell>
          <cell r="C407">
            <v>73.849999999999994</v>
          </cell>
          <cell r="D407" t="str">
            <v>TCR Accum Notational Pkge</v>
          </cell>
          <cell r="E407">
            <v>92229</v>
          </cell>
          <cell r="G407">
            <v>1</v>
          </cell>
          <cell r="I407">
            <v>92229</v>
          </cell>
        </row>
        <row r="408">
          <cell r="A408" t="str">
            <v>00013024</v>
          </cell>
          <cell r="B408" t="str">
            <v>Ward Darren</v>
          </cell>
          <cell r="C408">
            <v>100</v>
          </cell>
          <cell r="D408" t="str">
            <v>TCR Accum Notational Pkge</v>
          </cell>
          <cell r="E408">
            <v>73037</v>
          </cell>
          <cell r="G408">
            <v>1</v>
          </cell>
          <cell r="I408">
            <v>73037</v>
          </cell>
        </row>
        <row r="409">
          <cell r="A409" t="str">
            <v>00013023</v>
          </cell>
          <cell r="B409" t="str">
            <v>Handasyde Christopher</v>
          </cell>
          <cell r="C409">
            <v>100</v>
          </cell>
          <cell r="D409" t="str">
            <v>TCR Accum Notational Pkge</v>
          </cell>
          <cell r="E409">
            <v>89683</v>
          </cell>
          <cell r="G409">
            <v>1</v>
          </cell>
          <cell r="I409">
            <v>89683</v>
          </cell>
        </row>
        <row r="410">
          <cell r="A410" t="str">
            <v>00013022</v>
          </cell>
          <cell r="B410" t="str">
            <v>Meates Amber</v>
          </cell>
          <cell r="C410">
            <v>100</v>
          </cell>
          <cell r="D410" t="str">
            <v>TCR Accum Notational Pkge</v>
          </cell>
          <cell r="E410">
            <v>59488</v>
          </cell>
          <cell r="G410">
            <v>1</v>
          </cell>
          <cell r="I410">
            <v>59488</v>
          </cell>
        </row>
        <row r="411">
          <cell r="A411" t="str">
            <v>00013020</v>
          </cell>
          <cell r="B411" t="str">
            <v>Anderson Andrew</v>
          </cell>
          <cell r="C411">
            <v>100</v>
          </cell>
          <cell r="D411" t="str">
            <v>TCR Accum Notational Pkge</v>
          </cell>
          <cell r="E411">
            <v>100214</v>
          </cell>
          <cell r="G411">
            <v>1</v>
          </cell>
          <cell r="I411">
            <v>100214</v>
          </cell>
        </row>
        <row r="412">
          <cell r="A412" t="str">
            <v>00013031</v>
          </cell>
          <cell r="B412" t="str">
            <v>Pretty Louise</v>
          </cell>
          <cell r="C412">
            <v>100</v>
          </cell>
          <cell r="D412" t="str">
            <v>TCR Accum Notational Pkge</v>
          </cell>
          <cell r="E412">
            <v>188741</v>
          </cell>
          <cell r="G412">
            <v>1</v>
          </cell>
          <cell r="I412">
            <v>188741</v>
          </cell>
        </row>
        <row r="413">
          <cell r="A413" t="str">
            <v>00013029</v>
          </cell>
          <cell r="B413" t="str">
            <v>Handasyde Kylie</v>
          </cell>
          <cell r="C413">
            <v>100</v>
          </cell>
          <cell r="D413" t="str">
            <v>TCR Accum Notational Pkge</v>
          </cell>
          <cell r="E413">
            <v>89250</v>
          </cell>
          <cell r="G413">
            <v>1</v>
          </cell>
          <cell r="I413">
            <v>89250</v>
          </cell>
        </row>
        <row r="414">
          <cell r="A414" t="str">
            <v>00013028</v>
          </cell>
          <cell r="B414" t="str">
            <v>Beaman Marion</v>
          </cell>
          <cell r="C414">
            <v>100</v>
          </cell>
          <cell r="D414" t="str">
            <v>TCR Accum Notational Pkge</v>
          </cell>
          <cell r="E414">
            <v>63707</v>
          </cell>
          <cell r="G414">
            <v>1</v>
          </cell>
          <cell r="I414">
            <v>63707</v>
          </cell>
        </row>
        <row r="415">
          <cell r="A415" t="str">
            <v>00013027</v>
          </cell>
          <cell r="B415" t="str">
            <v>Ooi Tina</v>
          </cell>
          <cell r="C415">
            <v>100</v>
          </cell>
          <cell r="D415" t="str">
            <v>TCR Accum Notational Pkge</v>
          </cell>
          <cell r="E415">
            <v>163005</v>
          </cell>
          <cell r="G415">
            <v>1</v>
          </cell>
          <cell r="I415">
            <v>163005</v>
          </cell>
        </row>
        <row r="416">
          <cell r="A416" t="str">
            <v>00013026</v>
          </cell>
          <cell r="B416" t="str">
            <v>Walker Neil</v>
          </cell>
          <cell r="C416">
            <v>100</v>
          </cell>
          <cell r="D416" t="str">
            <v>TCR Accum Notational Pkge</v>
          </cell>
          <cell r="E416">
            <v>148951</v>
          </cell>
          <cell r="G416">
            <v>1</v>
          </cell>
          <cell r="I416">
            <v>148951</v>
          </cell>
        </row>
        <row r="417">
          <cell r="A417" t="str">
            <v>00013036</v>
          </cell>
          <cell r="B417" t="str">
            <v>Lord James</v>
          </cell>
          <cell r="C417">
            <v>100</v>
          </cell>
          <cell r="D417" t="str">
            <v>TCR Accum Notational Pkge</v>
          </cell>
          <cell r="E417">
            <v>165996</v>
          </cell>
          <cell r="G417">
            <v>1</v>
          </cell>
          <cell r="I417">
            <v>165996</v>
          </cell>
        </row>
        <row r="418">
          <cell r="A418" t="str">
            <v>00013035</v>
          </cell>
          <cell r="B418" t="str">
            <v>Mitra Byron</v>
          </cell>
          <cell r="C418">
            <v>100</v>
          </cell>
          <cell r="D418" t="str">
            <v>TCR Accum Notational Pkge</v>
          </cell>
          <cell r="E418">
            <v>136500</v>
          </cell>
          <cell r="G418">
            <v>1</v>
          </cell>
          <cell r="I418">
            <v>136500</v>
          </cell>
        </row>
        <row r="419">
          <cell r="A419" t="str">
            <v>00013034</v>
          </cell>
          <cell r="B419" t="str">
            <v>La Bouchardiere Marcel</v>
          </cell>
          <cell r="C419">
            <v>100</v>
          </cell>
          <cell r="D419" t="str">
            <v>TCR Accum Notational Pkge</v>
          </cell>
          <cell r="E419">
            <v>124811</v>
          </cell>
          <cell r="G419">
            <v>1</v>
          </cell>
          <cell r="I419">
            <v>124811</v>
          </cell>
        </row>
        <row r="420">
          <cell r="A420" t="str">
            <v>00013033</v>
          </cell>
          <cell r="B420" t="str">
            <v>Cantwell Gary</v>
          </cell>
          <cell r="C420">
            <v>100</v>
          </cell>
          <cell r="D420" t="str">
            <v>TCR DB Notational Package</v>
          </cell>
          <cell r="E420">
            <v>101114</v>
          </cell>
          <cell r="G420">
            <v>1</v>
          </cell>
          <cell r="I420">
            <v>101114</v>
          </cell>
        </row>
        <row r="421">
          <cell r="A421" t="str">
            <v>00013032</v>
          </cell>
          <cell r="B421" t="str">
            <v>Tsang Hong</v>
          </cell>
          <cell r="C421">
            <v>100</v>
          </cell>
          <cell r="D421" t="str">
            <v>TCR Accum Notational Pkge</v>
          </cell>
          <cell r="E421">
            <v>97400</v>
          </cell>
          <cell r="G421">
            <v>1</v>
          </cell>
          <cell r="I421">
            <v>97400</v>
          </cell>
        </row>
        <row r="422">
          <cell r="A422" t="str">
            <v>00013041</v>
          </cell>
          <cell r="B422" t="str">
            <v>Hipwell Craig</v>
          </cell>
          <cell r="C422">
            <v>100</v>
          </cell>
          <cell r="D422" t="str">
            <v>TCR Accum Notational Pkge</v>
          </cell>
          <cell r="E422">
            <v>122700</v>
          </cell>
          <cell r="G422">
            <v>1</v>
          </cell>
          <cell r="I422">
            <v>122700</v>
          </cell>
        </row>
        <row r="423">
          <cell r="A423" t="str">
            <v>00013040</v>
          </cell>
          <cell r="B423" t="str">
            <v>Henwood Shannon</v>
          </cell>
          <cell r="C423">
            <v>100</v>
          </cell>
          <cell r="D423" t="str">
            <v>TCR Accum Notational Pkge</v>
          </cell>
          <cell r="E423">
            <v>90000</v>
          </cell>
          <cell r="G423">
            <v>1</v>
          </cell>
          <cell r="I423">
            <v>90000</v>
          </cell>
        </row>
        <row r="424">
          <cell r="A424" t="str">
            <v>00013039</v>
          </cell>
          <cell r="B424" t="str">
            <v>Reddy Melainie</v>
          </cell>
          <cell r="C424">
            <v>100</v>
          </cell>
          <cell r="D424" t="str">
            <v>TCR Accum Notational Pkge</v>
          </cell>
          <cell r="E424">
            <v>93404</v>
          </cell>
          <cell r="G424">
            <v>1</v>
          </cell>
          <cell r="I424">
            <v>93404</v>
          </cell>
        </row>
        <row r="425">
          <cell r="A425" t="str">
            <v>00013038</v>
          </cell>
          <cell r="B425" t="str">
            <v>Bedingfield Neil</v>
          </cell>
          <cell r="C425">
            <v>100</v>
          </cell>
          <cell r="D425" t="str">
            <v>TCR Accum Notational Pkge</v>
          </cell>
          <cell r="E425">
            <v>123836</v>
          </cell>
          <cell r="G425">
            <v>1</v>
          </cell>
          <cell r="I425">
            <v>123836</v>
          </cell>
        </row>
        <row r="426">
          <cell r="A426" t="str">
            <v>00013037</v>
          </cell>
          <cell r="B426" t="str">
            <v>Davies Robert</v>
          </cell>
          <cell r="C426">
            <v>100</v>
          </cell>
          <cell r="D426" t="str">
            <v>TCR Accum Notational Pkge</v>
          </cell>
          <cell r="E426">
            <v>159166</v>
          </cell>
          <cell r="G426">
            <v>1</v>
          </cell>
          <cell r="I426">
            <v>159166</v>
          </cell>
        </row>
        <row r="427">
          <cell r="A427" t="str">
            <v>00013047</v>
          </cell>
          <cell r="B427" t="str">
            <v>Butterworth Jennifer</v>
          </cell>
          <cell r="C427">
            <v>100</v>
          </cell>
          <cell r="D427" t="str">
            <v>TCR DB Notational Package</v>
          </cell>
          <cell r="E427">
            <v>60973</v>
          </cell>
          <cell r="G427">
            <v>1</v>
          </cell>
          <cell r="I427">
            <v>60973</v>
          </cell>
        </row>
        <row r="428">
          <cell r="A428" t="str">
            <v>00013046</v>
          </cell>
          <cell r="B428" t="str">
            <v>Thompson Leilarni</v>
          </cell>
          <cell r="C428">
            <v>100</v>
          </cell>
          <cell r="D428" t="str">
            <v>TCR Accum Notational Pkge</v>
          </cell>
          <cell r="E428">
            <v>54334</v>
          </cell>
          <cell r="G428">
            <v>1</v>
          </cell>
          <cell r="I428">
            <v>54334</v>
          </cell>
        </row>
        <row r="429">
          <cell r="A429" t="str">
            <v>00013045</v>
          </cell>
          <cell r="B429" t="str">
            <v>Hurley Olive</v>
          </cell>
          <cell r="C429">
            <v>80</v>
          </cell>
          <cell r="D429" t="str">
            <v>TCR Accum Notational Pkge</v>
          </cell>
          <cell r="E429">
            <v>105000</v>
          </cell>
          <cell r="G429">
            <v>1</v>
          </cell>
          <cell r="I429">
            <v>105000</v>
          </cell>
        </row>
        <row r="430">
          <cell r="A430" t="str">
            <v>00013044</v>
          </cell>
          <cell r="B430" t="str">
            <v>Kelly Caroline</v>
          </cell>
          <cell r="C430">
            <v>100</v>
          </cell>
          <cell r="D430" t="str">
            <v>TCR Accum Notational Pkge</v>
          </cell>
          <cell r="E430">
            <v>167723</v>
          </cell>
          <cell r="G430">
            <v>1</v>
          </cell>
          <cell r="I430">
            <v>167723</v>
          </cell>
        </row>
        <row r="431">
          <cell r="A431" t="str">
            <v>00013042</v>
          </cell>
          <cell r="B431" t="str">
            <v>Green Andrew</v>
          </cell>
          <cell r="C431">
            <v>100</v>
          </cell>
          <cell r="D431" t="str">
            <v>TCR Accum Notational Pkge</v>
          </cell>
          <cell r="E431">
            <v>68340</v>
          </cell>
          <cell r="G431">
            <v>1</v>
          </cell>
          <cell r="I431">
            <v>68340</v>
          </cell>
        </row>
        <row r="432">
          <cell r="A432" t="str">
            <v>00013054</v>
          </cell>
          <cell r="B432" t="str">
            <v>Ballard Stewart</v>
          </cell>
          <cell r="C432">
            <v>100</v>
          </cell>
          <cell r="D432" t="str">
            <v>TCR Accum Notational Pkge</v>
          </cell>
          <cell r="E432">
            <v>142447</v>
          </cell>
          <cell r="G432">
            <v>1</v>
          </cell>
          <cell r="I432">
            <v>142447</v>
          </cell>
        </row>
        <row r="433">
          <cell r="A433" t="str">
            <v>00013052</v>
          </cell>
          <cell r="B433" t="str">
            <v>Naylor Chris</v>
          </cell>
          <cell r="C433">
            <v>100</v>
          </cell>
          <cell r="D433" t="str">
            <v>TCR Accum Notational Pkge</v>
          </cell>
          <cell r="E433">
            <v>167723</v>
          </cell>
          <cell r="G433">
            <v>1</v>
          </cell>
          <cell r="I433">
            <v>167723</v>
          </cell>
        </row>
        <row r="434">
          <cell r="A434" t="str">
            <v>00013051</v>
          </cell>
          <cell r="B434" t="str">
            <v>Blake Jodie</v>
          </cell>
          <cell r="C434">
            <v>100</v>
          </cell>
          <cell r="D434" t="str">
            <v>TCR Accum Notational Pkge</v>
          </cell>
          <cell r="E434">
            <v>169083</v>
          </cell>
          <cell r="G434">
            <v>1</v>
          </cell>
          <cell r="I434">
            <v>169083</v>
          </cell>
        </row>
        <row r="435">
          <cell r="A435" t="str">
            <v>00013050</v>
          </cell>
          <cell r="B435" t="str">
            <v>Chia Clifford</v>
          </cell>
          <cell r="C435">
            <v>100</v>
          </cell>
          <cell r="D435" t="str">
            <v>TCR Accum Notational Pkge</v>
          </cell>
          <cell r="E435">
            <v>97571</v>
          </cell>
          <cell r="G435">
            <v>1</v>
          </cell>
          <cell r="I435">
            <v>97571</v>
          </cell>
        </row>
        <row r="436">
          <cell r="A436" t="str">
            <v>00013049</v>
          </cell>
          <cell r="B436" t="str">
            <v>Sharabinth Mahathevan</v>
          </cell>
          <cell r="C436">
            <v>100</v>
          </cell>
          <cell r="D436" t="str">
            <v>TCR Accum Notational Pkge</v>
          </cell>
          <cell r="E436">
            <v>111592</v>
          </cell>
          <cell r="G436">
            <v>1</v>
          </cell>
          <cell r="I436">
            <v>111592</v>
          </cell>
        </row>
        <row r="437">
          <cell r="A437" t="str">
            <v>00013059</v>
          </cell>
          <cell r="B437" t="str">
            <v>White Mark</v>
          </cell>
          <cell r="C437">
            <v>100</v>
          </cell>
          <cell r="D437" t="str">
            <v>TCR Accum Notational Pkge</v>
          </cell>
          <cell r="E437">
            <v>145600</v>
          </cell>
          <cell r="G437">
            <v>1</v>
          </cell>
          <cell r="I437">
            <v>145600</v>
          </cell>
        </row>
        <row r="438">
          <cell r="A438" t="str">
            <v>00013058</v>
          </cell>
          <cell r="B438" t="str">
            <v>Brown Shirley</v>
          </cell>
          <cell r="C438">
            <v>100</v>
          </cell>
          <cell r="D438" t="str">
            <v>TCR Accum Notational Pkge</v>
          </cell>
          <cell r="E438">
            <v>80250</v>
          </cell>
          <cell r="G438">
            <v>1</v>
          </cell>
          <cell r="I438">
            <v>80250</v>
          </cell>
        </row>
        <row r="439">
          <cell r="A439" t="str">
            <v>00013057</v>
          </cell>
          <cell r="B439" t="str">
            <v>Lebrasse Anna</v>
          </cell>
          <cell r="C439">
            <v>53.34</v>
          </cell>
          <cell r="D439" t="str">
            <v>TCR Accum Notational Pkge</v>
          </cell>
          <cell r="E439">
            <v>51102</v>
          </cell>
          <cell r="G439">
            <v>1</v>
          </cell>
          <cell r="I439">
            <v>51102</v>
          </cell>
        </row>
        <row r="440">
          <cell r="A440" t="str">
            <v>00013056</v>
          </cell>
          <cell r="B440" t="str">
            <v>Klaassen Michael</v>
          </cell>
          <cell r="C440">
            <v>100</v>
          </cell>
          <cell r="D440" t="str">
            <v>TCR Accum Notational Pkge</v>
          </cell>
          <cell r="E440">
            <v>89369</v>
          </cell>
          <cell r="G440">
            <v>1</v>
          </cell>
          <cell r="I440">
            <v>89369</v>
          </cell>
        </row>
        <row r="441">
          <cell r="A441" t="str">
            <v>00013055</v>
          </cell>
          <cell r="B441" t="str">
            <v>Westerman Andrew</v>
          </cell>
          <cell r="C441">
            <v>100</v>
          </cell>
          <cell r="D441" t="str">
            <v>TCR Accum Notational Pkge</v>
          </cell>
          <cell r="E441">
            <v>88192</v>
          </cell>
          <cell r="G441">
            <v>1</v>
          </cell>
          <cell r="I441">
            <v>88192</v>
          </cell>
        </row>
        <row r="442">
          <cell r="A442" t="str">
            <v>00013067</v>
          </cell>
          <cell r="B442" t="str">
            <v>English Scott</v>
          </cell>
          <cell r="C442">
            <v>100</v>
          </cell>
          <cell r="D442" t="str">
            <v>TCR Accum Notational Pkge</v>
          </cell>
          <cell r="E442">
            <v>100700</v>
          </cell>
          <cell r="G442">
            <v>1</v>
          </cell>
          <cell r="I442">
            <v>100700</v>
          </cell>
        </row>
        <row r="443">
          <cell r="A443" t="str">
            <v>00013066</v>
          </cell>
          <cell r="B443" t="str">
            <v>Pope Christopher</v>
          </cell>
          <cell r="C443">
            <v>100</v>
          </cell>
          <cell r="D443" t="str">
            <v>TCR Accum Notational Pkge</v>
          </cell>
          <cell r="E443">
            <v>100700</v>
          </cell>
          <cell r="G443">
            <v>1</v>
          </cell>
          <cell r="I443">
            <v>100700</v>
          </cell>
        </row>
        <row r="444">
          <cell r="A444" t="str">
            <v>00013064</v>
          </cell>
          <cell r="B444" t="str">
            <v>Pomeroy John</v>
          </cell>
          <cell r="C444">
            <v>100</v>
          </cell>
          <cell r="D444" t="str">
            <v>TCR Accum Notational Pkge</v>
          </cell>
          <cell r="E444">
            <v>92290</v>
          </cell>
          <cell r="G444">
            <v>1</v>
          </cell>
          <cell r="I444">
            <v>92290</v>
          </cell>
        </row>
        <row r="445">
          <cell r="A445" t="str">
            <v>00013063</v>
          </cell>
          <cell r="B445" t="str">
            <v>Burton Bruce</v>
          </cell>
          <cell r="C445">
            <v>100</v>
          </cell>
          <cell r="D445" t="str">
            <v>TCR Accum Notational Pkge</v>
          </cell>
          <cell r="E445">
            <v>80560</v>
          </cell>
          <cell r="G445">
            <v>1</v>
          </cell>
          <cell r="I445">
            <v>80560</v>
          </cell>
        </row>
        <row r="446">
          <cell r="A446" t="str">
            <v>00013061</v>
          </cell>
          <cell r="B446" t="str">
            <v>Jeganathan Lenine</v>
          </cell>
          <cell r="C446">
            <v>100</v>
          </cell>
          <cell r="D446" t="str">
            <v>TCR Accum Notational Pkge</v>
          </cell>
          <cell r="E446">
            <v>103576</v>
          </cell>
          <cell r="G446">
            <v>1</v>
          </cell>
          <cell r="I446">
            <v>103576</v>
          </cell>
        </row>
        <row r="447">
          <cell r="A447" t="str">
            <v>00013074</v>
          </cell>
          <cell r="B447" t="str">
            <v>Barnett Kenneth</v>
          </cell>
          <cell r="C447">
            <v>100</v>
          </cell>
          <cell r="D447" t="str">
            <v>TCR Accum Notational Pkge</v>
          </cell>
          <cell r="E447">
            <v>80000</v>
          </cell>
          <cell r="G447">
            <v>1</v>
          </cell>
          <cell r="I447">
            <v>80000</v>
          </cell>
        </row>
        <row r="448">
          <cell r="A448" t="str">
            <v>00013072</v>
          </cell>
          <cell r="B448" t="str">
            <v>Nairn Pauline</v>
          </cell>
          <cell r="C448">
            <v>100</v>
          </cell>
          <cell r="D448" t="str">
            <v>TCR Accum Notational Pkge</v>
          </cell>
          <cell r="E448">
            <v>130000</v>
          </cell>
          <cell r="G448">
            <v>1</v>
          </cell>
          <cell r="I448">
            <v>130000</v>
          </cell>
        </row>
        <row r="449">
          <cell r="A449" t="str">
            <v>00013070</v>
          </cell>
          <cell r="B449" t="str">
            <v>Smith Betty</v>
          </cell>
          <cell r="C449">
            <v>100</v>
          </cell>
          <cell r="D449" t="str">
            <v>TCR Accum Notational Pkge</v>
          </cell>
          <cell r="E449">
            <v>53130</v>
          </cell>
          <cell r="G449">
            <v>1</v>
          </cell>
          <cell r="I449">
            <v>53130</v>
          </cell>
        </row>
        <row r="450">
          <cell r="A450" t="str">
            <v>00013069</v>
          </cell>
          <cell r="B450" t="str">
            <v>Pilbeam Evelyn</v>
          </cell>
          <cell r="C450">
            <v>100</v>
          </cell>
          <cell r="D450" t="str">
            <v>TCR Accum Notational Pkge</v>
          </cell>
          <cell r="E450">
            <v>116054</v>
          </cell>
          <cell r="G450">
            <v>1</v>
          </cell>
          <cell r="I450">
            <v>116054</v>
          </cell>
        </row>
        <row r="451">
          <cell r="A451" t="str">
            <v>00013068</v>
          </cell>
          <cell r="B451" t="str">
            <v>Barben Matthew</v>
          </cell>
          <cell r="C451">
            <v>100</v>
          </cell>
          <cell r="D451" t="str">
            <v>TCR Accum Notational Pkge</v>
          </cell>
          <cell r="E451">
            <v>65750</v>
          </cell>
          <cell r="G451">
            <v>1</v>
          </cell>
          <cell r="I451">
            <v>65750</v>
          </cell>
        </row>
        <row r="452">
          <cell r="A452" t="str">
            <v>00013079</v>
          </cell>
          <cell r="B452" t="str">
            <v>Hooper Kirsty</v>
          </cell>
          <cell r="C452">
            <v>100</v>
          </cell>
          <cell r="D452" t="str">
            <v>TCR Accum Notational Pkge</v>
          </cell>
          <cell r="E452">
            <v>87909</v>
          </cell>
          <cell r="G452">
            <v>1</v>
          </cell>
          <cell r="I452">
            <v>87909</v>
          </cell>
        </row>
        <row r="453">
          <cell r="A453" t="str">
            <v>00013078</v>
          </cell>
          <cell r="B453" t="str">
            <v>Steele Mark</v>
          </cell>
          <cell r="C453">
            <v>100</v>
          </cell>
          <cell r="D453" t="str">
            <v>TCR Accum Notational Pkge</v>
          </cell>
          <cell r="E453">
            <v>70482</v>
          </cell>
          <cell r="G453">
            <v>1</v>
          </cell>
          <cell r="I453">
            <v>70482</v>
          </cell>
        </row>
        <row r="454">
          <cell r="A454" t="str">
            <v>00013077</v>
          </cell>
          <cell r="B454" t="str">
            <v>Mohd Noor Shamsuddin</v>
          </cell>
          <cell r="C454">
            <v>100</v>
          </cell>
          <cell r="D454" t="str">
            <v>TCR Accum Notational Pkge</v>
          </cell>
          <cell r="E454">
            <v>62900</v>
          </cell>
          <cell r="G454">
            <v>1</v>
          </cell>
          <cell r="I454">
            <v>62900</v>
          </cell>
        </row>
        <row r="455">
          <cell r="A455" t="str">
            <v>00013076</v>
          </cell>
          <cell r="B455" t="str">
            <v>Ballard Garry</v>
          </cell>
          <cell r="C455">
            <v>100</v>
          </cell>
          <cell r="D455" t="str">
            <v>TCR Accum Notational Pkge</v>
          </cell>
          <cell r="E455">
            <v>69628</v>
          </cell>
          <cell r="G455">
            <v>1</v>
          </cell>
          <cell r="I455">
            <v>69628</v>
          </cell>
        </row>
        <row r="456">
          <cell r="A456" t="str">
            <v>00013075</v>
          </cell>
          <cell r="B456" t="str">
            <v>Khan Rukhsana</v>
          </cell>
          <cell r="C456">
            <v>100</v>
          </cell>
          <cell r="D456" t="str">
            <v>TCR Accum Notational Pkge</v>
          </cell>
          <cell r="E456">
            <v>65600</v>
          </cell>
          <cell r="G456">
            <v>1</v>
          </cell>
          <cell r="I456">
            <v>65600</v>
          </cell>
        </row>
        <row r="457">
          <cell r="A457" t="str">
            <v>00013085</v>
          </cell>
          <cell r="B457" t="str">
            <v>Millias Norman</v>
          </cell>
          <cell r="C457">
            <v>100</v>
          </cell>
          <cell r="D457" t="str">
            <v>TCR Accum Notational Pkge</v>
          </cell>
          <cell r="E457">
            <v>82925</v>
          </cell>
          <cell r="G457">
            <v>1</v>
          </cell>
          <cell r="I457">
            <v>82925</v>
          </cell>
        </row>
        <row r="458">
          <cell r="A458" t="str">
            <v>00013084</v>
          </cell>
          <cell r="B458" t="str">
            <v>Sunnucks James</v>
          </cell>
          <cell r="C458">
            <v>100</v>
          </cell>
          <cell r="D458" t="str">
            <v>TCR Accum Notational Pkge</v>
          </cell>
          <cell r="E458">
            <v>119600</v>
          </cell>
          <cell r="G458">
            <v>1</v>
          </cell>
          <cell r="I458">
            <v>119600</v>
          </cell>
        </row>
        <row r="459">
          <cell r="A459" t="str">
            <v>00013083</v>
          </cell>
          <cell r="B459" t="str">
            <v>Rushton Renee</v>
          </cell>
          <cell r="C459">
            <v>50</v>
          </cell>
          <cell r="D459" t="str">
            <v>TCR Accum Notational Pkge</v>
          </cell>
          <cell r="E459">
            <v>76850</v>
          </cell>
          <cell r="G459">
            <v>1</v>
          </cell>
          <cell r="I459">
            <v>76850</v>
          </cell>
        </row>
        <row r="460">
          <cell r="A460" t="str">
            <v>00013081</v>
          </cell>
          <cell r="B460" t="str">
            <v>Leano Ariel</v>
          </cell>
          <cell r="C460">
            <v>100</v>
          </cell>
          <cell r="D460" t="str">
            <v>TCR Accum Notational Pkge</v>
          </cell>
          <cell r="E460">
            <v>157588</v>
          </cell>
          <cell r="G460">
            <v>1</v>
          </cell>
          <cell r="I460">
            <v>157588</v>
          </cell>
        </row>
        <row r="461">
          <cell r="A461" t="str">
            <v>00013080</v>
          </cell>
          <cell r="B461" t="str">
            <v>Chomiak John</v>
          </cell>
          <cell r="C461">
            <v>100</v>
          </cell>
          <cell r="D461" t="str">
            <v>TCR Accum Notational Pkge</v>
          </cell>
          <cell r="E461">
            <v>115000</v>
          </cell>
          <cell r="G461">
            <v>1</v>
          </cell>
          <cell r="I461">
            <v>115000</v>
          </cell>
        </row>
        <row r="462">
          <cell r="A462" t="str">
            <v>00013092</v>
          </cell>
          <cell r="B462" t="str">
            <v>Short Sonya</v>
          </cell>
          <cell r="C462">
            <v>100</v>
          </cell>
          <cell r="D462" t="str">
            <v>TCR Accum Notational Pkge</v>
          </cell>
          <cell r="E462">
            <v>82000</v>
          </cell>
          <cell r="G462">
            <v>1</v>
          </cell>
          <cell r="I462">
            <v>82000</v>
          </cell>
        </row>
        <row r="463">
          <cell r="A463" t="str">
            <v>00013089</v>
          </cell>
          <cell r="B463" t="str">
            <v>Pearce Stephen</v>
          </cell>
          <cell r="C463">
            <v>100</v>
          </cell>
          <cell r="D463" t="str">
            <v>TCR Accum Notational Pkge</v>
          </cell>
          <cell r="E463">
            <v>500000</v>
          </cell>
          <cell r="G463">
            <v>1</v>
          </cell>
          <cell r="I463">
            <v>500000</v>
          </cell>
        </row>
        <row r="464">
          <cell r="A464" t="str">
            <v>00013088</v>
          </cell>
          <cell r="B464" t="str">
            <v>McCole Patrick</v>
          </cell>
          <cell r="C464">
            <v>100</v>
          </cell>
          <cell r="D464" t="str">
            <v>TCR Accum Notational Pkge</v>
          </cell>
          <cell r="E464">
            <v>130000</v>
          </cell>
          <cell r="G464">
            <v>1</v>
          </cell>
          <cell r="I464">
            <v>130000</v>
          </cell>
        </row>
        <row r="465">
          <cell r="A465" t="str">
            <v>00013087</v>
          </cell>
          <cell r="B465" t="str">
            <v>Sanches Joaquim</v>
          </cell>
          <cell r="C465">
            <v>100</v>
          </cell>
          <cell r="D465" t="str">
            <v>TCR Accum Notational Pkge</v>
          </cell>
          <cell r="E465">
            <v>114461</v>
          </cell>
          <cell r="G465">
            <v>1</v>
          </cell>
          <cell r="I465">
            <v>114461</v>
          </cell>
        </row>
        <row r="466">
          <cell r="A466" t="str">
            <v>00013086</v>
          </cell>
          <cell r="B466" t="str">
            <v>Michaelson Gregory</v>
          </cell>
          <cell r="C466">
            <v>100</v>
          </cell>
          <cell r="D466" t="str">
            <v>TCR DB Notational Package</v>
          </cell>
          <cell r="E466">
            <v>63219</v>
          </cell>
          <cell r="G466">
            <v>1</v>
          </cell>
          <cell r="I466">
            <v>63219</v>
          </cell>
        </row>
        <row r="467">
          <cell r="A467" t="str">
            <v>00013107</v>
          </cell>
          <cell r="B467" t="str">
            <v>Nelson Ricky</v>
          </cell>
          <cell r="C467">
            <v>100</v>
          </cell>
          <cell r="D467" t="str">
            <v>TCR Accum Notational Pkge</v>
          </cell>
          <cell r="E467">
            <v>115500</v>
          </cell>
          <cell r="G467">
            <v>1</v>
          </cell>
          <cell r="I467">
            <v>115500</v>
          </cell>
        </row>
        <row r="468">
          <cell r="A468" t="str">
            <v>00013096</v>
          </cell>
          <cell r="B468" t="str">
            <v>Hamilton Ian</v>
          </cell>
          <cell r="C468">
            <v>100</v>
          </cell>
          <cell r="D468" t="str">
            <v>TCR Accum Notational Pkge</v>
          </cell>
          <cell r="E468">
            <v>141934</v>
          </cell>
          <cell r="G468">
            <v>1</v>
          </cell>
          <cell r="I468">
            <v>141934</v>
          </cell>
        </row>
        <row r="469">
          <cell r="A469" t="str">
            <v>00013095</v>
          </cell>
          <cell r="B469" t="str">
            <v>Saigal Manmohan</v>
          </cell>
          <cell r="C469">
            <v>100</v>
          </cell>
          <cell r="D469" t="str">
            <v>TCR Accum Notational Pkge</v>
          </cell>
          <cell r="E469">
            <v>70000</v>
          </cell>
          <cell r="G469">
            <v>1</v>
          </cell>
          <cell r="I469">
            <v>70000</v>
          </cell>
        </row>
        <row r="470">
          <cell r="A470" t="str">
            <v>00013094</v>
          </cell>
          <cell r="B470" t="str">
            <v>Fairweather Mark</v>
          </cell>
          <cell r="C470">
            <v>100</v>
          </cell>
          <cell r="D470" t="str">
            <v>TCR Accum Notational Pkge</v>
          </cell>
          <cell r="E470">
            <v>125000</v>
          </cell>
          <cell r="G470">
            <v>1</v>
          </cell>
          <cell r="I470">
            <v>125000</v>
          </cell>
        </row>
        <row r="471">
          <cell r="A471" t="str">
            <v>00013093</v>
          </cell>
          <cell r="B471" t="str">
            <v>Entwisle Michael</v>
          </cell>
          <cell r="C471">
            <v>100</v>
          </cell>
          <cell r="D471" t="str">
            <v>TCR Accum Notational Pkge</v>
          </cell>
          <cell r="E471">
            <v>176800</v>
          </cell>
          <cell r="G471">
            <v>1</v>
          </cell>
          <cell r="I471">
            <v>176800</v>
          </cell>
        </row>
        <row r="472">
          <cell r="A472" t="str">
            <v>00013123</v>
          </cell>
          <cell r="B472" t="str">
            <v>McNeill Ian</v>
          </cell>
          <cell r="C472">
            <v>100</v>
          </cell>
          <cell r="D472" t="str">
            <v>TCR DB Notational Package</v>
          </cell>
          <cell r="E472">
            <v>100255</v>
          </cell>
          <cell r="G472">
            <v>1</v>
          </cell>
          <cell r="I472">
            <v>100255</v>
          </cell>
        </row>
        <row r="473">
          <cell r="A473" t="str">
            <v>00013121</v>
          </cell>
          <cell r="B473" t="str">
            <v>Haning Anthony</v>
          </cell>
          <cell r="C473">
            <v>100</v>
          </cell>
          <cell r="D473" t="str">
            <v>TCR Accum Notational Pkge</v>
          </cell>
          <cell r="E473">
            <v>87410</v>
          </cell>
          <cell r="G473">
            <v>1</v>
          </cell>
          <cell r="I473">
            <v>87410</v>
          </cell>
        </row>
        <row r="474">
          <cell r="A474" t="str">
            <v>00013118</v>
          </cell>
          <cell r="B474" t="str">
            <v>Perriman Laurence</v>
          </cell>
          <cell r="C474">
            <v>100</v>
          </cell>
          <cell r="D474" t="str">
            <v>TCR Accum Notational Pkge</v>
          </cell>
          <cell r="E474">
            <v>73500</v>
          </cell>
          <cell r="G474">
            <v>1</v>
          </cell>
          <cell r="I474">
            <v>73500</v>
          </cell>
        </row>
        <row r="475">
          <cell r="A475" t="str">
            <v>00013113</v>
          </cell>
          <cell r="B475" t="str">
            <v>Bateman Brian</v>
          </cell>
          <cell r="C475">
            <v>100</v>
          </cell>
          <cell r="D475" t="str">
            <v>TCR Accum Notational Pkge</v>
          </cell>
          <cell r="E475">
            <v>108876</v>
          </cell>
          <cell r="G475">
            <v>1</v>
          </cell>
          <cell r="I475">
            <v>108876</v>
          </cell>
        </row>
        <row r="476">
          <cell r="A476" t="str">
            <v>00013111</v>
          </cell>
          <cell r="B476" t="str">
            <v>Wiegerink Bernardus</v>
          </cell>
          <cell r="C476">
            <v>100</v>
          </cell>
          <cell r="D476" t="str">
            <v>TCR Accum Notational Pkge</v>
          </cell>
          <cell r="E476">
            <v>99750</v>
          </cell>
          <cell r="G476">
            <v>1</v>
          </cell>
          <cell r="I476">
            <v>99750</v>
          </cell>
        </row>
        <row r="477">
          <cell r="A477" t="str">
            <v>00013167</v>
          </cell>
          <cell r="B477" t="str">
            <v>Laing Fiona</v>
          </cell>
          <cell r="C477">
            <v>100</v>
          </cell>
          <cell r="D477" t="str">
            <v>TCR Accum Notational Pkge</v>
          </cell>
          <cell r="E477">
            <v>90275</v>
          </cell>
          <cell r="G477">
            <v>1</v>
          </cell>
          <cell r="I477">
            <v>90275</v>
          </cell>
        </row>
        <row r="478">
          <cell r="A478" t="str">
            <v>00013155</v>
          </cell>
          <cell r="B478" t="str">
            <v>Perrone Elizabeth</v>
          </cell>
          <cell r="C478">
            <v>100</v>
          </cell>
          <cell r="D478" t="str">
            <v>TCR Accum Notational Pkge</v>
          </cell>
          <cell r="E478">
            <v>115000</v>
          </cell>
          <cell r="G478">
            <v>1</v>
          </cell>
          <cell r="I478">
            <v>115000</v>
          </cell>
        </row>
        <row r="479">
          <cell r="A479" t="str">
            <v>00013152</v>
          </cell>
          <cell r="B479" t="str">
            <v>van Tonder Jacoba</v>
          </cell>
          <cell r="C479">
            <v>100</v>
          </cell>
          <cell r="D479" t="str">
            <v>TCR Accum Notational Pkge</v>
          </cell>
          <cell r="E479">
            <v>65400</v>
          </cell>
          <cell r="G479">
            <v>1</v>
          </cell>
          <cell r="I479">
            <v>65400</v>
          </cell>
        </row>
        <row r="480">
          <cell r="A480" t="str">
            <v>00013130</v>
          </cell>
          <cell r="B480" t="str">
            <v>Penfold Nigel</v>
          </cell>
          <cell r="C480">
            <v>100</v>
          </cell>
          <cell r="D480" t="str">
            <v>TCR Accum Notational Pkge</v>
          </cell>
          <cell r="E480">
            <v>87500</v>
          </cell>
          <cell r="G480">
            <v>1</v>
          </cell>
          <cell r="I480">
            <v>87500</v>
          </cell>
        </row>
        <row r="481">
          <cell r="A481" t="str">
            <v>00013128</v>
          </cell>
          <cell r="B481" t="str">
            <v>Robinson Peter</v>
          </cell>
          <cell r="C481">
            <v>100</v>
          </cell>
          <cell r="D481" t="str">
            <v>TCR DB Notational Package</v>
          </cell>
          <cell r="E481">
            <v>66204</v>
          </cell>
          <cell r="G481">
            <v>1</v>
          </cell>
          <cell r="I481">
            <v>66204</v>
          </cell>
        </row>
        <row r="482">
          <cell r="A482" t="str">
            <v>00013174</v>
          </cell>
          <cell r="B482" t="str">
            <v>DeLorenzo Christopher</v>
          </cell>
          <cell r="C482">
            <v>100</v>
          </cell>
          <cell r="D482" t="str">
            <v>TCR Accum Notational Pkge</v>
          </cell>
          <cell r="E482">
            <v>46000</v>
          </cell>
          <cell r="G482">
            <v>1</v>
          </cell>
          <cell r="I482">
            <v>46000</v>
          </cell>
        </row>
        <row r="483">
          <cell r="A483" t="str">
            <v>00013173</v>
          </cell>
          <cell r="B483" t="str">
            <v>Liu Louis</v>
          </cell>
          <cell r="C483">
            <v>100</v>
          </cell>
          <cell r="D483" t="str">
            <v>TCR Accum Notational Pkge</v>
          </cell>
          <cell r="E483">
            <v>71500</v>
          </cell>
          <cell r="G483">
            <v>1</v>
          </cell>
          <cell r="I483">
            <v>71500</v>
          </cell>
        </row>
        <row r="484">
          <cell r="A484" t="str">
            <v>00013172</v>
          </cell>
          <cell r="B484" t="str">
            <v>Amor Maurice</v>
          </cell>
          <cell r="C484">
            <v>100</v>
          </cell>
          <cell r="D484" t="str">
            <v>TCR Accum Notational Pkge</v>
          </cell>
          <cell r="E484">
            <v>105000</v>
          </cell>
          <cell r="G484">
            <v>1</v>
          </cell>
          <cell r="I484">
            <v>105000</v>
          </cell>
        </row>
        <row r="485">
          <cell r="A485" t="str">
            <v>00013171</v>
          </cell>
          <cell r="B485" t="str">
            <v>Gorman Wayne</v>
          </cell>
          <cell r="C485">
            <v>100</v>
          </cell>
          <cell r="D485" t="str">
            <v>TCR DB Notational Package</v>
          </cell>
          <cell r="E485">
            <v>131737</v>
          </cell>
          <cell r="G485">
            <v>1</v>
          </cell>
          <cell r="I485">
            <v>131737</v>
          </cell>
        </row>
        <row r="486">
          <cell r="A486" t="str">
            <v>00013168</v>
          </cell>
          <cell r="B486" t="str">
            <v>Benham Peter</v>
          </cell>
          <cell r="C486">
            <v>100</v>
          </cell>
          <cell r="D486" t="str">
            <v>TCR Accum Notational Pkge</v>
          </cell>
          <cell r="E486">
            <v>128132</v>
          </cell>
          <cell r="G486">
            <v>1</v>
          </cell>
          <cell r="I486">
            <v>128132</v>
          </cell>
        </row>
        <row r="487">
          <cell r="A487" t="str">
            <v>00013199</v>
          </cell>
          <cell r="B487" t="str">
            <v>Nguyen Cuc</v>
          </cell>
          <cell r="C487">
            <v>100</v>
          </cell>
          <cell r="D487" t="str">
            <v>TCR Accum Notational Pkge</v>
          </cell>
          <cell r="E487">
            <v>75000</v>
          </cell>
          <cell r="G487">
            <v>1</v>
          </cell>
          <cell r="I487">
            <v>75000</v>
          </cell>
        </row>
        <row r="488">
          <cell r="A488" t="str">
            <v>00013186</v>
          </cell>
          <cell r="B488" t="str">
            <v>Fisher Trevor</v>
          </cell>
          <cell r="C488">
            <v>100</v>
          </cell>
          <cell r="D488" t="str">
            <v>TCR DB Notational Package</v>
          </cell>
          <cell r="E488">
            <v>92395</v>
          </cell>
          <cell r="G488">
            <v>1</v>
          </cell>
          <cell r="I488">
            <v>92395</v>
          </cell>
        </row>
        <row r="489">
          <cell r="A489" t="str">
            <v>00013183</v>
          </cell>
          <cell r="B489" t="str">
            <v>Johnston Robert</v>
          </cell>
          <cell r="C489">
            <v>100</v>
          </cell>
          <cell r="D489" t="str">
            <v>TCR Accum Notational Pkge</v>
          </cell>
          <cell r="E489">
            <v>100000</v>
          </cell>
          <cell r="G489">
            <v>1</v>
          </cell>
          <cell r="I489">
            <v>100000</v>
          </cell>
        </row>
        <row r="490">
          <cell r="A490" t="str">
            <v>00013180</v>
          </cell>
          <cell r="B490" t="str">
            <v>Steffens Wolfgang</v>
          </cell>
          <cell r="C490">
            <v>100</v>
          </cell>
          <cell r="D490" t="str">
            <v>TCR Accum Notational Pkge</v>
          </cell>
          <cell r="E490">
            <v>241500</v>
          </cell>
          <cell r="G490">
            <v>1</v>
          </cell>
          <cell r="I490">
            <v>241500</v>
          </cell>
        </row>
        <row r="491">
          <cell r="A491" t="str">
            <v>00013179</v>
          </cell>
          <cell r="B491" t="str">
            <v>Hough Michael</v>
          </cell>
          <cell r="C491">
            <v>100</v>
          </cell>
          <cell r="D491" t="str">
            <v>TCR Accum Notational Pkge</v>
          </cell>
          <cell r="E491">
            <v>39500</v>
          </cell>
          <cell r="G491">
            <v>1</v>
          </cell>
          <cell r="I491">
            <v>39500</v>
          </cell>
        </row>
        <row r="492">
          <cell r="A492" t="str">
            <v>00013208</v>
          </cell>
          <cell r="B492" t="str">
            <v>Sutton Raun</v>
          </cell>
          <cell r="C492">
            <v>100</v>
          </cell>
          <cell r="D492" t="str">
            <v>TCR Accum Notational Pkge</v>
          </cell>
          <cell r="E492">
            <v>39500</v>
          </cell>
          <cell r="G492">
            <v>1</v>
          </cell>
          <cell r="I492">
            <v>39500</v>
          </cell>
        </row>
        <row r="493">
          <cell r="A493" t="str">
            <v>00013207</v>
          </cell>
          <cell r="B493" t="str">
            <v>Rogers Robert</v>
          </cell>
          <cell r="C493">
            <v>100</v>
          </cell>
          <cell r="D493" t="str">
            <v>TCR Accum Notational Pkge</v>
          </cell>
          <cell r="E493">
            <v>38000</v>
          </cell>
          <cell r="G493">
            <v>1</v>
          </cell>
          <cell r="I493">
            <v>38000</v>
          </cell>
        </row>
        <row r="494">
          <cell r="A494" t="str">
            <v>00013205</v>
          </cell>
          <cell r="B494" t="str">
            <v>Ganesan Ananth</v>
          </cell>
          <cell r="C494">
            <v>100</v>
          </cell>
          <cell r="D494" t="str">
            <v>TCR Accum Notational Pkge</v>
          </cell>
          <cell r="E494">
            <v>46000</v>
          </cell>
          <cell r="G494">
            <v>1</v>
          </cell>
          <cell r="I494">
            <v>46000</v>
          </cell>
        </row>
        <row r="495">
          <cell r="A495" t="str">
            <v>00013204</v>
          </cell>
          <cell r="B495" t="str">
            <v>Hardess Lee</v>
          </cell>
          <cell r="C495">
            <v>100</v>
          </cell>
          <cell r="D495" t="str">
            <v>TCR Accum Notational Pkge</v>
          </cell>
          <cell r="E495">
            <v>82000</v>
          </cell>
          <cell r="G495">
            <v>1</v>
          </cell>
          <cell r="I495">
            <v>82000</v>
          </cell>
        </row>
        <row r="496">
          <cell r="A496" t="str">
            <v>00013200</v>
          </cell>
          <cell r="B496" t="str">
            <v>Smith Caroline</v>
          </cell>
          <cell r="C496">
            <v>100</v>
          </cell>
          <cell r="D496" t="str">
            <v>TCR Accum Notational Pkge</v>
          </cell>
          <cell r="E496">
            <v>115000</v>
          </cell>
          <cell r="G496">
            <v>1</v>
          </cell>
          <cell r="I496">
            <v>115000</v>
          </cell>
        </row>
        <row r="497">
          <cell r="A497" t="str">
            <v>00013215</v>
          </cell>
          <cell r="B497" t="str">
            <v>Stockwell Stephen</v>
          </cell>
          <cell r="C497">
            <v>100</v>
          </cell>
          <cell r="D497" t="str">
            <v>TCR Accum Notational Pkge</v>
          </cell>
          <cell r="E497">
            <v>150000</v>
          </cell>
          <cell r="G497">
            <v>1</v>
          </cell>
          <cell r="I497">
            <v>150000</v>
          </cell>
        </row>
        <row r="498">
          <cell r="A498" t="str">
            <v>00013214</v>
          </cell>
          <cell r="B498" t="str">
            <v>Egan David</v>
          </cell>
          <cell r="C498">
            <v>100</v>
          </cell>
          <cell r="D498" t="str">
            <v>TCR Accum Notational Pkge</v>
          </cell>
          <cell r="E498">
            <v>87500</v>
          </cell>
          <cell r="G498">
            <v>1</v>
          </cell>
          <cell r="I498">
            <v>87500</v>
          </cell>
        </row>
        <row r="499">
          <cell r="A499" t="str">
            <v>00013212</v>
          </cell>
          <cell r="B499" t="str">
            <v>Burger Simone</v>
          </cell>
          <cell r="C499">
            <v>100</v>
          </cell>
          <cell r="D499" t="str">
            <v>TCR Accum Notational Pkge</v>
          </cell>
          <cell r="E499">
            <v>108428</v>
          </cell>
          <cell r="G499">
            <v>1</v>
          </cell>
          <cell r="I499">
            <v>108428</v>
          </cell>
        </row>
        <row r="500">
          <cell r="A500" t="str">
            <v>00013210</v>
          </cell>
          <cell r="B500" t="str">
            <v>Penberthy Amanda</v>
          </cell>
          <cell r="C500">
            <v>53.33</v>
          </cell>
          <cell r="D500" t="str">
            <v>TCR Accum Notational Pkge</v>
          </cell>
          <cell r="E500">
            <v>37000</v>
          </cell>
          <cell r="G500">
            <v>1</v>
          </cell>
          <cell r="I500">
            <v>37000</v>
          </cell>
        </row>
        <row r="501">
          <cell r="A501" t="str">
            <v>00013209</v>
          </cell>
          <cell r="B501" t="str">
            <v>Andrews Patricia</v>
          </cell>
          <cell r="C501">
            <v>66.67</v>
          </cell>
          <cell r="D501" t="str">
            <v>TCR Accum Notational Pkge</v>
          </cell>
          <cell r="E501">
            <v>37000</v>
          </cell>
          <cell r="G501">
            <v>1</v>
          </cell>
          <cell r="I501">
            <v>37000</v>
          </cell>
        </row>
        <row r="502">
          <cell r="A502" t="str">
            <v>00013285</v>
          </cell>
          <cell r="B502" t="str">
            <v>D'Souza Anna</v>
          </cell>
          <cell r="C502">
            <v>70</v>
          </cell>
          <cell r="D502" t="str">
            <v>TCR Accum Notational Pkge</v>
          </cell>
          <cell r="E502">
            <v>85840</v>
          </cell>
          <cell r="G502">
            <v>1</v>
          </cell>
          <cell r="I502">
            <v>85840</v>
          </cell>
        </row>
        <row r="503">
          <cell r="A503" t="str">
            <v>00013282</v>
          </cell>
          <cell r="B503" t="str">
            <v>Jones Brendan</v>
          </cell>
          <cell r="C503">
            <v>100</v>
          </cell>
          <cell r="D503" t="str">
            <v>TCR DB Notational Package</v>
          </cell>
          <cell r="E503">
            <v>146949</v>
          </cell>
          <cell r="G503">
            <v>1</v>
          </cell>
          <cell r="I503">
            <v>146949</v>
          </cell>
        </row>
        <row r="504">
          <cell r="A504" t="str">
            <v>00013280</v>
          </cell>
          <cell r="B504" t="str">
            <v>Hamilton Marc</v>
          </cell>
          <cell r="C504">
            <v>100</v>
          </cell>
          <cell r="D504" t="str">
            <v>TCR Accum Notational Pkge</v>
          </cell>
          <cell r="E504">
            <v>99741</v>
          </cell>
          <cell r="G504">
            <v>1</v>
          </cell>
          <cell r="I504">
            <v>99741</v>
          </cell>
        </row>
        <row r="505">
          <cell r="A505" t="str">
            <v>00013278</v>
          </cell>
          <cell r="B505" t="str">
            <v>Kelly Brooke</v>
          </cell>
          <cell r="C505">
            <v>100</v>
          </cell>
          <cell r="D505" t="str">
            <v>TCR Accum Notational Pkge</v>
          </cell>
          <cell r="E505">
            <v>95000</v>
          </cell>
          <cell r="G505">
            <v>1</v>
          </cell>
          <cell r="I505">
            <v>95000</v>
          </cell>
        </row>
        <row r="506">
          <cell r="A506" t="str">
            <v>00013272</v>
          </cell>
          <cell r="B506" t="str">
            <v>McCallum John</v>
          </cell>
          <cell r="C506">
            <v>100</v>
          </cell>
          <cell r="D506" t="str">
            <v>TCR Accum Notational Pkge</v>
          </cell>
          <cell r="E506">
            <v>120000</v>
          </cell>
          <cell r="G506">
            <v>1</v>
          </cell>
          <cell r="I506">
            <v>120000</v>
          </cell>
        </row>
        <row r="507">
          <cell r="A507" t="str">
            <v>00013294</v>
          </cell>
          <cell r="B507" t="str">
            <v>Green Joy</v>
          </cell>
          <cell r="C507">
            <v>100</v>
          </cell>
          <cell r="D507" t="str">
            <v>TCR DB Notational Package</v>
          </cell>
          <cell r="E507">
            <v>94357</v>
          </cell>
          <cell r="G507">
            <v>1</v>
          </cell>
          <cell r="I507">
            <v>94357</v>
          </cell>
        </row>
        <row r="508">
          <cell r="A508" t="str">
            <v>00013293</v>
          </cell>
          <cell r="B508" t="str">
            <v>Fraser Louise</v>
          </cell>
          <cell r="C508">
            <v>100</v>
          </cell>
          <cell r="D508" t="str">
            <v>TCR DB Notational Package</v>
          </cell>
          <cell r="E508">
            <v>70797</v>
          </cell>
          <cell r="G508">
            <v>1</v>
          </cell>
          <cell r="I508">
            <v>70797</v>
          </cell>
        </row>
        <row r="509">
          <cell r="A509" t="str">
            <v>00013290</v>
          </cell>
          <cell r="B509" t="str">
            <v>Cook Ian</v>
          </cell>
          <cell r="C509">
            <v>100</v>
          </cell>
          <cell r="D509" t="str">
            <v>TCR DB Notational Package</v>
          </cell>
          <cell r="E509">
            <v>74333</v>
          </cell>
          <cell r="G509">
            <v>1</v>
          </cell>
          <cell r="I509">
            <v>74333</v>
          </cell>
        </row>
        <row r="510">
          <cell r="A510" t="str">
            <v>00013287</v>
          </cell>
          <cell r="B510" t="str">
            <v>Caratti Stephen</v>
          </cell>
          <cell r="C510">
            <v>100</v>
          </cell>
          <cell r="D510" t="str">
            <v>TCR DB Notational Package</v>
          </cell>
          <cell r="E510">
            <v>85327</v>
          </cell>
          <cell r="G510">
            <v>1</v>
          </cell>
          <cell r="I510">
            <v>85327</v>
          </cell>
        </row>
        <row r="511">
          <cell r="A511" t="str">
            <v>00013286</v>
          </cell>
          <cell r="B511" t="str">
            <v>Ercegovic Milena</v>
          </cell>
          <cell r="C511">
            <v>100</v>
          </cell>
          <cell r="D511" t="str">
            <v>TCR Accum Notational Pkge</v>
          </cell>
          <cell r="E511">
            <v>56680</v>
          </cell>
          <cell r="G511">
            <v>1</v>
          </cell>
          <cell r="I511">
            <v>56680</v>
          </cell>
        </row>
        <row r="512">
          <cell r="A512" t="str">
            <v>00013354</v>
          </cell>
          <cell r="B512" t="str">
            <v>Berkery Christopher</v>
          </cell>
          <cell r="C512">
            <v>100</v>
          </cell>
          <cell r="D512" t="str">
            <v>TCR DB Notational Package</v>
          </cell>
          <cell r="E512">
            <v>99550</v>
          </cell>
          <cell r="G512">
            <v>1</v>
          </cell>
          <cell r="I512">
            <v>99550</v>
          </cell>
        </row>
        <row r="513">
          <cell r="A513" t="str">
            <v>00013317</v>
          </cell>
          <cell r="B513" t="str">
            <v>Blight Graham</v>
          </cell>
          <cell r="C513">
            <v>100</v>
          </cell>
          <cell r="D513" t="str">
            <v>TCR DB Notational Package</v>
          </cell>
          <cell r="E513">
            <v>91589</v>
          </cell>
          <cell r="G513">
            <v>1</v>
          </cell>
          <cell r="I513">
            <v>91589</v>
          </cell>
        </row>
        <row r="514">
          <cell r="A514" t="str">
            <v>00013312</v>
          </cell>
          <cell r="B514" t="str">
            <v>Riali Soultana</v>
          </cell>
          <cell r="C514">
            <v>100</v>
          </cell>
          <cell r="D514" t="str">
            <v>TCR Accum Notational Pkge</v>
          </cell>
          <cell r="E514">
            <v>96558</v>
          </cell>
          <cell r="G514">
            <v>1</v>
          </cell>
          <cell r="I514">
            <v>96558</v>
          </cell>
        </row>
        <row r="515">
          <cell r="A515" t="str">
            <v>00013309</v>
          </cell>
          <cell r="B515" t="str">
            <v>Sibio Frank</v>
          </cell>
          <cell r="C515">
            <v>100</v>
          </cell>
          <cell r="D515" t="str">
            <v>TCR DB Notational Package</v>
          </cell>
          <cell r="E515">
            <v>76457</v>
          </cell>
          <cell r="G515">
            <v>1</v>
          </cell>
          <cell r="I515">
            <v>76457</v>
          </cell>
        </row>
        <row r="516">
          <cell r="A516" t="str">
            <v>00013296</v>
          </cell>
          <cell r="B516" t="str">
            <v>Hutchinson Neville</v>
          </cell>
          <cell r="C516">
            <v>100</v>
          </cell>
          <cell r="D516" t="str">
            <v>TCR DB Notational Package</v>
          </cell>
          <cell r="E516">
            <v>109520</v>
          </cell>
          <cell r="G516">
            <v>1</v>
          </cell>
          <cell r="I516">
            <v>109520</v>
          </cell>
        </row>
        <row r="517">
          <cell r="A517" t="str">
            <v>00013376</v>
          </cell>
          <cell r="B517" t="str">
            <v>Ruck Kevin</v>
          </cell>
          <cell r="C517">
            <v>100</v>
          </cell>
          <cell r="D517" t="str">
            <v>TCR Accum Notational Pkge</v>
          </cell>
          <cell r="E517">
            <v>64449</v>
          </cell>
          <cell r="G517">
            <v>1</v>
          </cell>
          <cell r="I517">
            <v>64449</v>
          </cell>
        </row>
        <row r="518">
          <cell r="A518" t="str">
            <v>00013375</v>
          </cell>
          <cell r="B518" t="str">
            <v>O'Connor Michael</v>
          </cell>
          <cell r="C518">
            <v>100</v>
          </cell>
          <cell r="D518" t="str">
            <v>TCR Accum Notational Pkge</v>
          </cell>
          <cell r="E518">
            <v>114628</v>
          </cell>
          <cell r="G518">
            <v>1</v>
          </cell>
          <cell r="I518">
            <v>114628</v>
          </cell>
        </row>
        <row r="519">
          <cell r="A519" t="str">
            <v>00013373</v>
          </cell>
          <cell r="B519" t="str">
            <v>McMahon Craig</v>
          </cell>
          <cell r="C519">
            <v>100</v>
          </cell>
          <cell r="D519" t="str">
            <v>TCR DB Notational Package</v>
          </cell>
          <cell r="E519">
            <v>99554</v>
          </cell>
          <cell r="G519">
            <v>1</v>
          </cell>
          <cell r="I519">
            <v>99554</v>
          </cell>
        </row>
        <row r="520">
          <cell r="A520" t="str">
            <v>00013367</v>
          </cell>
          <cell r="B520" t="str">
            <v>Hong Richard</v>
          </cell>
          <cell r="C520">
            <v>100</v>
          </cell>
          <cell r="D520" t="str">
            <v>TCR Accum Notational Pkge</v>
          </cell>
          <cell r="E520">
            <v>115687</v>
          </cell>
          <cell r="G520">
            <v>1</v>
          </cell>
          <cell r="I520">
            <v>115687</v>
          </cell>
        </row>
        <row r="521">
          <cell r="A521" t="str">
            <v>00013364</v>
          </cell>
          <cell r="B521" t="str">
            <v>Demosthenous Andrew</v>
          </cell>
          <cell r="C521">
            <v>100</v>
          </cell>
          <cell r="D521" t="str">
            <v>TCR Accum Notational Pkge</v>
          </cell>
          <cell r="E521">
            <v>82693</v>
          </cell>
          <cell r="G521">
            <v>1</v>
          </cell>
          <cell r="I521">
            <v>82693</v>
          </cell>
        </row>
        <row r="522">
          <cell r="A522" t="str">
            <v>00013393</v>
          </cell>
          <cell r="B522" t="str">
            <v>Mableson Cameron</v>
          </cell>
          <cell r="C522">
            <v>100</v>
          </cell>
          <cell r="D522" t="str">
            <v>TCR Accum Notational Pkge</v>
          </cell>
          <cell r="E522">
            <v>60000</v>
          </cell>
          <cell r="G522">
            <v>1</v>
          </cell>
          <cell r="I522">
            <v>60000</v>
          </cell>
        </row>
        <row r="523">
          <cell r="A523" t="str">
            <v>00013390</v>
          </cell>
          <cell r="B523" t="str">
            <v>Page Anthony</v>
          </cell>
          <cell r="C523">
            <v>100</v>
          </cell>
          <cell r="D523" t="str">
            <v>TCR Accum Notational Pkge</v>
          </cell>
          <cell r="E523">
            <v>100000</v>
          </cell>
          <cell r="G523">
            <v>1</v>
          </cell>
          <cell r="I523">
            <v>100000</v>
          </cell>
        </row>
        <row r="524">
          <cell r="A524" t="str">
            <v>00013386</v>
          </cell>
          <cell r="B524" t="str">
            <v>Divitcos Helen</v>
          </cell>
          <cell r="C524">
            <v>80</v>
          </cell>
          <cell r="D524" t="str">
            <v>TCR Accum Notational Pkge</v>
          </cell>
          <cell r="E524">
            <v>118726</v>
          </cell>
          <cell r="G524">
            <v>1</v>
          </cell>
          <cell r="I524">
            <v>118726</v>
          </cell>
        </row>
        <row r="525">
          <cell r="A525" t="str">
            <v>00013381</v>
          </cell>
          <cell r="B525" t="str">
            <v>Fitch Benjamin</v>
          </cell>
          <cell r="C525">
            <v>100</v>
          </cell>
          <cell r="D525" t="str">
            <v>TCR Accum Notational Pkge</v>
          </cell>
          <cell r="E525">
            <v>54781</v>
          </cell>
          <cell r="G525">
            <v>1</v>
          </cell>
          <cell r="I525">
            <v>54781</v>
          </cell>
        </row>
        <row r="526">
          <cell r="A526" t="str">
            <v>00013377</v>
          </cell>
          <cell r="B526" t="str">
            <v>Nelson Ben</v>
          </cell>
          <cell r="C526">
            <v>100</v>
          </cell>
          <cell r="D526" t="str">
            <v>TCR Accum Notational Pkge</v>
          </cell>
          <cell r="E526">
            <v>63863</v>
          </cell>
          <cell r="G526">
            <v>1</v>
          </cell>
          <cell r="I526">
            <v>63863</v>
          </cell>
        </row>
        <row r="527">
          <cell r="A527" t="str">
            <v>00013399</v>
          </cell>
          <cell r="B527" t="str">
            <v>Bragilevsky Alex</v>
          </cell>
          <cell r="C527">
            <v>100</v>
          </cell>
          <cell r="D527" t="str">
            <v>TCR Accum Notational Pkge</v>
          </cell>
          <cell r="E527">
            <v>51200</v>
          </cell>
          <cell r="G527">
            <v>1</v>
          </cell>
          <cell r="I527">
            <v>51200</v>
          </cell>
        </row>
        <row r="528">
          <cell r="A528" t="str">
            <v>00013398</v>
          </cell>
          <cell r="B528" t="str">
            <v>Lai Ho Ming</v>
          </cell>
          <cell r="C528">
            <v>100</v>
          </cell>
          <cell r="D528" t="str">
            <v>TCR Accum Notational Pkge</v>
          </cell>
          <cell r="E528">
            <v>51200</v>
          </cell>
          <cell r="G528">
            <v>1</v>
          </cell>
          <cell r="I528">
            <v>51200</v>
          </cell>
        </row>
        <row r="529">
          <cell r="A529" t="str">
            <v>00013397</v>
          </cell>
          <cell r="B529" t="str">
            <v>De Silva Rosanne</v>
          </cell>
          <cell r="C529">
            <v>100</v>
          </cell>
          <cell r="D529" t="str">
            <v>TCR Accum Notational Pkge</v>
          </cell>
          <cell r="E529">
            <v>51200</v>
          </cell>
          <cell r="G529">
            <v>1</v>
          </cell>
          <cell r="I529">
            <v>51200</v>
          </cell>
        </row>
        <row r="530">
          <cell r="A530" t="str">
            <v>00013395</v>
          </cell>
          <cell r="B530" t="str">
            <v>Hanson Stephen</v>
          </cell>
          <cell r="C530">
            <v>100</v>
          </cell>
          <cell r="D530" t="str">
            <v>TCR Accum Notational Pkge</v>
          </cell>
          <cell r="E530">
            <v>85000</v>
          </cell>
          <cell r="G530">
            <v>1</v>
          </cell>
          <cell r="I530">
            <v>85000</v>
          </cell>
        </row>
        <row r="531">
          <cell r="A531" t="str">
            <v>00013394</v>
          </cell>
          <cell r="B531" t="str">
            <v>Zilberg Renata</v>
          </cell>
          <cell r="C531">
            <v>100</v>
          </cell>
          <cell r="D531" t="str">
            <v>TCR Accum Notational Pkge</v>
          </cell>
          <cell r="E531">
            <v>100000</v>
          </cell>
          <cell r="G531">
            <v>1</v>
          </cell>
          <cell r="I531">
            <v>100000</v>
          </cell>
        </row>
        <row r="532">
          <cell r="A532" t="str">
            <v>00013415</v>
          </cell>
          <cell r="B532" t="str">
            <v>Saw Rachael</v>
          </cell>
          <cell r="C532">
            <v>100</v>
          </cell>
          <cell r="D532" t="str">
            <v>TCR Accum Notational Pkge</v>
          </cell>
          <cell r="E532">
            <v>53135</v>
          </cell>
          <cell r="G532">
            <v>1</v>
          </cell>
          <cell r="I532">
            <v>53135</v>
          </cell>
        </row>
        <row r="533">
          <cell r="A533" t="str">
            <v>00013410</v>
          </cell>
          <cell r="B533" t="str">
            <v>Maloney Adam</v>
          </cell>
          <cell r="C533">
            <v>100</v>
          </cell>
          <cell r="D533" t="str">
            <v>TCR Accum Notational Pkge</v>
          </cell>
          <cell r="E533">
            <v>51200</v>
          </cell>
          <cell r="G533">
            <v>1</v>
          </cell>
          <cell r="I533">
            <v>51200</v>
          </cell>
        </row>
        <row r="534">
          <cell r="A534" t="str">
            <v>00013409</v>
          </cell>
          <cell r="B534" t="str">
            <v>Coleman Kevin</v>
          </cell>
          <cell r="C534">
            <v>100</v>
          </cell>
          <cell r="D534" t="str">
            <v>TCR Accum Notational Pkge</v>
          </cell>
          <cell r="E534">
            <v>170000</v>
          </cell>
          <cell r="G534">
            <v>1</v>
          </cell>
          <cell r="I534">
            <v>170000</v>
          </cell>
        </row>
        <row r="535">
          <cell r="A535" t="str">
            <v>00013402</v>
          </cell>
          <cell r="B535" t="str">
            <v>Vizcay Carlos</v>
          </cell>
          <cell r="C535">
            <v>100</v>
          </cell>
          <cell r="D535" t="str">
            <v>TCR Accum Notational Pkge</v>
          </cell>
          <cell r="E535">
            <v>62000</v>
          </cell>
          <cell r="G535">
            <v>1</v>
          </cell>
          <cell r="I535">
            <v>62000</v>
          </cell>
        </row>
        <row r="536">
          <cell r="A536" t="str">
            <v>00013401</v>
          </cell>
          <cell r="B536" t="str">
            <v>Lam Kenneth</v>
          </cell>
          <cell r="C536">
            <v>100</v>
          </cell>
          <cell r="D536" t="str">
            <v>TCR Accum Notational Pkge</v>
          </cell>
          <cell r="E536">
            <v>140000</v>
          </cell>
          <cell r="G536">
            <v>1</v>
          </cell>
          <cell r="I536">
            <v>140000</v>
          </cell>
        </row>
        <row r="537">
          <cell r="A537" t="str">
            <v>00013423</v>
          </cell>
          <cell r="B537" t="str">
            <v>Penman Kim</v>
          </cell>
          <cell r="C537">
            <v>100</v>
          </cell>
          <cell r="D537" t="str">
            <v>TCR Accum Notational Pkge</v>
          </cell>
          <cell r="E537">
            <v>87023</v>
          </cell>
          <cell r="G537">
            <v>1</v>
          </cell>
          <cell r="I537">
            <v>87023</v>
          </cell>
        </row>
        <row r="538">
          <cell r="A538" t="str">
            <v>00013422</v>
          </cell>
          <cell r="B538" t="str">
            <v>Tandy Wayne</v>
          </cell>
          <cell r="C538">
            <v>100</v>
          </cell>
          <cell r="D538" t="str">
            <v>TCR Accum Notational Pkge</v>
          </cell>
          <cell r="E538">
            <v>124319</v>
          </cell>
          <cell r="G538">
            <v>1</v>
          </cell>
          <cell r="I538">
            <v>124319</v>
          </cell>
        </row>
        <row r="539">
          <cell r="A539" t="str">
            <v>00013421</v>
          </cell>
          <cell r="B539" t="str">
            <v>Doolan Gregory</v>
          </cell>
          <cell r="C539">
            <v>100</v>
          </cell>
          <cell r="D539" t="str">
            <v>TCR DB Notational Package</v>
          </cell>
          <cell r="E539">
            <v>90868</v>
          </cell>
          <cell r="G539">
            <v>1</v>
          </cell>
          <cell r="I539">
            <v>90868</v>
          </cell>
        </row>
        <row r="540">
          <cell r="A540" t="str">
            <v>00013420</v>
          </cell>
          <cell r="B540" t="str">
            <v>Scotchbrook Justin</v>
          </cell>
          <cell r="C540">
            <v>100</v>
          </cell>
          <cell r="D540" t="str">
            <v>TCR Accum Notational Pkge</v>
          </cell>
          <cell r="E540">
            <v>125000</v>
          </cell>
          <cell r="G540">
            <v>1</v>
          </cell>
          <cell r="I540">
            <v>125000</v>
          </cell>
        </row>
        <row r="541">
          <cell r="A541" t="str">
            <v>00013416</v>
          </cell>
          <cell r="B541" t="str">
            <v>Papageorgiou Dimitrios</v>
          </cell>
          <cell r="C541">
            <v>100</v>
          </cell>
          <cell r="D541" t="str">
            <v>TCR Accum Notational Pkge</v>
          </cell>
          <cell r="E541">
            <v>165000</v>
          </cell>
          <cell r="G541">
            <v>1</v>
          </cell>
          <cell r="I541">
            <v>165000</v>
          </cell>
        </row>
        <row r="542">
          <cell r="A542" t="str">
            <v>00013435</v>
          </cell>
          <cell r="B542" t="str">
            <v>Drummond David</v>
          </cell>
          <cell r="C542">
            <v>100</v>
          </cell>
          <cell r="D542" t="str">
            <v>TCR Accum Notational Pkge</v>
          </cell>
          <cell r="E542">
            <v>135000</v>
          </cell>
          <cell r="G542">
            <v>1</v>
          </cell>
          <cell r="I542">
            <v>135000</v>
          </cell>
        </row>
        <row r="543">
          <cell r="A543" t="str">
            <v>00013433</v>
          </cell>
          <cell r="B543" t="str">
            <v>Nguyen Son</v>
          </cell>
          <cell r="C543">
            <v>100</v>
          </cell>
          <cell r="D543" t="str">
            <v>TCR Accum Notational Pkge</v>
          </cell>
          <cell r="E543">
            <v>51200</v>
          </cell>
          <cell r="G543">
            <v>1</v>
          </cell>
          <cell r="I543">
            <v>51200</v>
          </cell>
        </row>
        <row r="544">
          <cell r="A544" t="str">
            <v>00013432</v>
          </cell>
          <cell r="B544" t="str">
            <v>To Joey</v>
          </cell>
          <cell r="C544">
            <v>100</v>
          </cell>
          <cell r="D544" t="str">
            <v>TCR Accum Notational Pkge</v>
          </cell>
          <cell r="E544">
            <v>51200</v>
          </cell>
          <cell r="G544">
            <v>1</v>
          </cell>
          <cell r="I544">
            <v>51200</v>
          </cell>
        </row>
        <row r="545">
          <cell r="A545" t="str">
            <v>00013431</v>
          </cell>
          <cell r="B545" t="str">
            <v>Mutch Albert</v>
          </cell>
          <cell r="C545">
            <v>100</v>
          </cell>
          <cell r="D545" t="str">
            <v>TCR Accum Notational Pkge</v>
          </cell>
          <cell r="E545">
            <v>90000</v>
          </cell>
          <cell r="G545">
            <v>1</v>
          </cell>
          <cell r="I545">
            <v>90000</v>
          </cell>
        </row>
        <row r="546">
          <cell r="A546" t="str">
            <v>00013424</v>
          </cell>
          <cell r="B546" t="str">
            <v>Feng Hao-Ying</v>
          </cell>
          <cell r="C546">
            <v>100</v>
          </cell>
          <cell r="D546" t="str">
            <v>TCR Accum Notational Pkge</v>
          </cell>
          <cell r="E546">
            <v>55000</v>
          </cell>
          <cell r="G546">
            <v>1</v>
          </cell>
          <cell r="I546">
            <v>55000</v>
          </cell>
        </row>
        <row r="547">
          <cell r="A547" t="str">
            <v>00013463</v>
          </cell>
          <cell r="B547" t="str">
            <v>McPherson Peter</v>
          </cell>
          <cell r="C547">
            <v>100</v>
          </cell>
          <cell r="D547" t="str">
            <v>TCR Accum Notational Pkge</v>
          </cell>
          <cell r="E547">
            <v>128000</v>
          </cell>
          <cell r="G547">
            <v>1</v>
          </cell>
          <cell r="I547">
            <v>128000</v>
          </cell>
        </row>
        <row r="548">
          <cell r="A548" t="str">
            <v>00013440</v>
          </cell>
          <cell r="B548" t="str">
            <v>Beckett Christopher</v>
          </cell>
          <cell r="C548">
            <v>100</v>
          </cell>
          <cell r="D548" t="str">
            <v>TCR Accum Notational Pkge</v>
          </cell>
          <cell r="E548">
            <v>51200</v>
          </cell>
          <cell r="G548">
            <v>1</v>
          </cell>
          <cell r="I548">
            <v>51200</v>
          </cell>
        </row>
        <row r="549">
          <cell r="A549" t="str">
            <v>00013439</v>
          </cell>
          <cell r="B549" t="str">
            <v>Kenny Andrew</v>
          </cell>
          <cell r="C549">
            <v>100</v>
          </cell>
          <cell r="D549" t="str">
            <v>TCR Accum Notational Pkge</v>
          </cell>
          <cell r="E549">
            <v>51200</v>
          </cell>
          <cell r="G549">
            <v>1</v>
          </cell>
          <cell r="I549">
            <v>51200</v>
          </cell>
        </row>
        <row r="550">
          <cell r="A550" t="str">
            <v>00013437</v>
          </cell>
          <cell r="B550" t="str">
            <v>Sachchithananthan Nirooshan</v>
          </cell>
          <cell r="C550">
            <v>100</v>
          </cell>
          <cell r="D550" t="str">
            <v>TCR Accum Notational Pkge</v>
          </cell>
          <cell r="E550">
            <v>51200</v>
          </cell>
          <cell r="G550">
            <v>1</v>
          </cell>
          <cell r="I550">
            <v>51200</v>
          </cell>
        </row>
        <row r="551">
          <cell r="A551" t="str">
            <v>00013436</v>
          </cell>
          <cell r="B551" t="str">
            <v>Thorpe Alice</v>
          </cell>
          <cell r="C551">
            <v>100</v>
          </cell>
          <cell r="D551" t="str">
            <v>TCR Accum Notational Pkge</v>
          </cell>
          <cell r="E551">
            <v>98000</v>
          </cell>
          <cell r="G551">
            <v>1</v>
          </cell>
          <cell r="I551">
            <v>98000</v>
          </cell>
        </row>
        <row r="552">
          <cell r="A552" t="str">
            <v>00013504</v>
          </cell>
          <cell r="B552" t="str">
            <v>Innes Sharney</v>
          </cell>
          <cell r="C552">
            <v>80</v>
          </cell>
          <cell r="D552" t="str">
            <v>TCR Accum Notational Pkge</v>
          </cell>
          <cell r="E552">
            <v>120000</v>
          </cell>
          <cell r="G552">
            <v>1</v>
          </cell>
          <cell r="I552">
            <v>120000</v>
          </cell>
        </row>
        <row r="553">
          <cell r="A553" t="str">
            <v>00013487</v>
          </cell>
          <cell r="B553" t="str">
            <v>Dunford Neil</v>
          </cell>
          <cell r="C553">
            <v>100</v>
          </cell>
          <cell r="D553" t="str">
            <v>TCR Accum Notational Pkge</v>
          </cell>
          <cell r="E553">
            <v>69000</v>
          </cell>
          <cell r="G553">
            <v>1</v>
          </cell>
          <cell r="I553">
            <v>69000</v>
          </cell>
        </row>
        <row r="554">
          <cell r="A554" t="str">
            <v>00013479</v>
          </cell>
          <cell r="B554" t="str">
            <v>Appleby Jeanette</v>
          </cell>
          <cell r="C554">
            <v>100</v>
          </cell>
          <cell r="D554" t="str">
            <v>TCR Accum Notational Pkge</v>
          </cell>
          <cell r="E554">
            <v>70000</v>
          </cell>
          <cell r="G554">
            <v>1</v>
          </cell>
          <cell r="I554">
            <v>70000</v>
          </cell>
        </row>
        <row r="555">
          <cell r="A555" t="str">
            <v>00013475</v>
          </cell>
          <cell r="B555" t="str">
            <v>McLean Brett</v>
          </cell>
          <cell r="C555">
            <v>100</v>
          </cell>
          <cell r="D555" t="str">
            <v>TCR Accum Notational Pkge</v>
          </cell>
          <cell r="E555">
            <v>150000</v>
          </cell>
          <cell r="G555">
            <v>1</v>
          </cell>
          <cell r="I555">
            <v>150000</v>
          </cell>
        </row>
        <row r="556">
          <cell r="A556" t="str">
            <v>00013464</v>
          </cell>
          <cell r="B556" t="str">
            <v>Lew Bruce</v>
          </cell>
          <cell r="C556">
            <v>100</v>
          </cell>
          <cell r="D556" t="str">
            <v>TCR Accum Notational Pkge</v>
          </cell>
          <cell r="E556">
            <v>60000</v>
          </cell>
          <cell r="G556">
            <v>1</v>
          </cell>
          <cell r="I556">
            <v>60000</v>
          </cell>
        </row>
        <row r="557">
          <cell r="A557" t="str">
            <v>00013514</v>
          </cell>
          <cell r="B557" t="str">
            <v>Clark Sarah</v>
          </cell>
          <cell r="C557">
            <v>100</v>
          </cell>
          <cell r="D557" t="str">
            <v>TCR Accum Notational Pkge</v>
          </cell>
          <cell r="E557">
            <v>87500</v>
          </cell>
          <cell r="G557">
            <v>1</v>
          </cell>
          <cell r="I557">
            <v>87500</v>
          </cell>
        </row>
        <row r="558">
          <cell r="A558" t="str">
            <v>00013511</v>
          </cell>
          <cell r="B558" t="str">
            <v>Wrigley David</v>
          </cell>
          <cell r="C558">
            <v>100</v>
          </cell>
          <cell r="D558" t="str">
            <v>TCR Accum Notational Pkge</v>
          </cell>
          <cell r="E558">
            <v>140000</v>
          </cell>
          <cell r="G558">
            <v>1</v>
          </cell>
          <cell r="I558">
            <v>140000</v>
          </cell>
        </row>
        <row r="559">
          <cell r="A559" t="str">
            <v>00013510</v>
          </cell>
          <cell r="B559" t="str">
            <v>Swaid Ali</v>
          </cell>
          <cell r="C559">
            <v>100</v>
          </cell>
          <cell r="D559" t="str">
            <v>TCR Accum Notational Pkge</v>
          </cell>
          <cell r="E559">
            <v>51200</v>
          </cell>
          <cell r="G559">
            <v>1</v>
          </cell>
          <cell r="I559">
            <v>51200</v>
          </cell>
        </row>
        <row r="560">
          <cell r="A560" t="str">
            <v>00013509</v>
          </cell>
          <cell r="B560" t="str">
            <v>Steinmann Rolf</v>
          </cell>
          <cell r="C560">
            <v>100</v>
          </cell>
          <cell r="D560" t="str">
            <v>TCR Accum Notational Pkge</v>
          </cell>
          <cell r="E560">
            <v>160000</v>
          </cell>
          <cell r="G560">
            <v>1</v>
          </cell>
          <cell r="I560">
            <v>160000</v>
          </cell>
        </row>
        <row r="561">
          <cell r="A561" t="str">
            <v>00013508</v>
          </cell>
          <cell r="B561" t="str">
            <v>Mott Laurence</v>
          </cell>
          <cell r="C561">
            <v>100</v>
          </cell>
          <cell r="D561" t="str">
            <v>TCR Accum Notational Pkge</v>
          </cell>
          <cell r="E561">
            <v>160000</v>
          </cell>
          <cell r="G561">
            <v>1</v>
          </cell>
          <cell r="I561">
            <v>160000</v>
          </cell>
        </row>
        <row r="562">
          <cell r="A562" t="str">
            <v>00013538</v>
          </cell>
          <cell r="B562" t="str">
            <v>Phillips Janette</v>
          </cell>
          <cell r="C562">
            <v>100</v>
          </cell>
          <cell r="D562" t="str">
            <v>TCR Accum Notational Pkge</v>
          </cell>
          <cell r="E562">
            <v>67415</v>
          </cell>
          <cell r="G562">
            <v>1</v>
          </cell>
          <cell r="I562">
            <v>67415</v>
          </cell>
        </row>
        <row r="563">
          <cell r="A563" t="str">
            <v>00013537</v>
          </cell>
          <cell r="B563" t="str">
            <v>Cooper Mark</v>
          </cell>
          <cell r="C563">
            <v>100</v>
          </cell>
          <cell r="D563" t="str">
            <v>TCR Accum Notational Pkge</v>
          </cell>
          <cell r="E563">
            <v>219996</v>
          </cell>
          <cell r="G563">
            <v>1</v>
          </cell>
          <cell r="I563">
            <v>219996</v>
          </cell>
        </row>
        <row r="564">
          <cell r="A564" t="str">
            <v>00013536</v>
          </cell>
          <cell r="B564" t="str">
            <v>Johnson Rebecca</v>
          </cell>
          <cell r="C564">
            <v>93.34</v>
          </cell>
          <cell r="D564" t="str">
            <v>TCR Accum Notational Pkge</v>
          </cell>
          <cell r="E564">
            <v>39857</v>
          </cell>
          <cell r="G564">
            <v>1</v>
          </cell>
          <cell r="I564">
            <v>39857</v>
          </cell>
        </row>
        <row r="565">
          <cell r="A565" t="str">
            <v>00013518</v>
          </cell>
          <cell r="B565" t="str">
            <v>Taylor Jo</v>
          </cell>
          <cell r="C565">
            <v>100</v>
          </cell>
          <cell r="D565" t="str">
            <v>TCR Accum Notational Pkge</v>
          </cell>
          <cell r="E565">
            <v>150000</v>
          </cell>
          <cell r="G565">
            <v>1</v>
          </cell>
          <cell r="I565">
            <v>150000</v>
          </cell>
        </row>
        <row r="566">
          <cell r="A566" t="str">
            <v>00013515</v>
          </cell>
          <cell r="B566" t="str">
            <v>Billstein Annie</v>
          </cell>
          <cell r="C566">
            <v>100</v>
          </cell>
          <cell r="D566" t="str">
            <v>TCR Accum Notational Pkge</v>
          </cell>
          <cell r="E566">
            <v>71900</v>
          </cell>
          <cell r="G566">
            <v>1</v>
          </cell>
          <cell r="I566">
            <v>71900</v>
          </cell>
        </row>
        <row r="567">
          <cell r="A567" t="str">
            <v>00013555</v>
          </cell>
          <cell r="B567" t="str">
            <v>Mulligan Katrina</v>
          </cell>
          <cell r="C567">
            <v>100</v>
          </cell>
          <cell r="D567" t="str">
            <v>TCR Accum Notational Pkge</v>
          </cell>
          <cell r="E567">
            <v>58000</v>
          </cell>
          <cell r="G567">
            <v>1</v>
          </cell>
          <cell r="I567">
            <v>58000</v>
          </cell>
        </row>
        <row r="568">
          <cell r="A568" t="str">
            <v>00013551</v>
          </cell>
          <cell r="B568" t="str">
            <v>Lightfoot Lisa</v>
          </cell>
          <cell r="C568">
            <v>60</v>
          </cell>
          <cell r="D568" t="str">
            <v>TCR Accum Notational Pkge</v>
          </cell>
          <cell r="E568">
            <v>92000</v>
          </cell>
          <cell r="G568">
            <v>1</v>
          </cell>
          <cell r="I568">
            <v>92000</v>
          </cell>
        </row>
        <row r="569">
          <cell r="A569" t="str">
            <v>00013550</v>
          </cell>
          <cell r="B569" t="str">
            <v>McKinnon Mark</v>
          </cell>
          <cell r="C569">
            <v>100</v>
          </cell>
          <cell r="D569" t="str">
            <v>TCR Accum Notational Pkge</v>
          </cell>
          <cell r="E569">
            <v>100000</v>
          </cell>
          <cell r="G569">
            <v>1</v>
          </cell>
          <cell r="I569">
            <v>100000</v>
          </cell>
        </row>
        <row r="570">
          <cell r="A570" t="str">
            <v>00013546</v>
          </cell>
          <cell r="B570" t="str">
            <v>Kalms Shelley</v>
          </cell>
          <cell r="C570">
            <v>100</v>
          </cell>
          <cell r="D570" t="str">
            <v>TCR Accum Notational Pkge</v>
          </cell>
          <cell r="E570">
            <v>131250</v>
          </cell>
          <cell r="G570">
            <v>1</v>
          </cell>
          <cell r="I570">
            <v>131250</v>
          </cell>
        </row>
        <row r="571">
          <cell r="A571" t="str">
            <v>00013539</v>
          </cell>
          <cell r="B571" t="str">
            <v>Cribb Anthony</v>
          </cell>
          <cell r="C571">
            <v>100</v>
          </cell>
          <cell r="D571" t="str">
            <v>TCR Accum Notational Pkge</v>
          </cell>
          <cell r="E571">
            <v>214791</v>
          </cell>
          <cell r="G571">
            <v>1</v>
          </cell>
          <cell r="I571">
            <v>214791</v>
          </cell>
        </row>
        <row r="572">
          <cell r="A572" t="str">
            <v>00013574</v>
          </cell>
          <cell r="B572" t="str">
            <v>Pavlidis Maria</v>
          </cell>
          <cell r="C572">
            <v>100</v>
          </cell>
          <cell r="D572" t="str">
            <v>TCR Accum Notational Pkge</v>
          </cell>
          <cell r="E572">
            <v>70971</v>
          </cell>
          <cell r="G572">
            <v>1</v>
          </cell>
          <cell r="I572">
            <v>70971</v>
          </cell>
        </row>
        <row r="573">
          <cell r="A573" t="str">
            <v>00013573</v>
          </cell>
          <cell r="B573" t="str">
            <v>Stavridis Dimitrios</v>
          </cell>
          <cell r="C573">
            <v>100</v>
          </cell>
          <cell r="D573" t="str">
            <v>TCR Accum Notational Pkge</v>
          </cell>
          <cell r="E573">
            <v>61040</v>
          </cell>
          <cell r="G573">
            <v>1</v>
          </cell>
          <cell r="I573">
            <v>61040</v>
          </cell>
        </row>
        <row r="574">
          <cell r="A574" t="str">
            <v>00013569</v>
          </cell>
          <cell r="B574" t="str">
            <v>Bradborn Janelle</v>
          </cell>
          <cell r="C574">
            <v>45</v>
          </cell>
          <cell r="D574" t="str">
            <v>TCR Accum Notational Pkge</v>
          </cell>
          <cell r="E574">
            <v>52000</v>
          </cell>
          <cell r="G574">
            <v>1</v>
          </cell>
          <cell r="I574">
            <v>52000</v>
          </cell>
        </row>
        <row r="575">
          <cell r="A575" t="str">
            <v>00013568</v>
          </cell>
          <cell r="B575" t="str">
            <v>Allpress Steven</v>
          </cell>
          <cell r="C575">
            <v>100</v>
          </cell>
          <cell r="D575" t="str">
            <v>TCR Accum Notational Pkge</v>
          </cell>
          <cell r="E575">
            <v>37000</v>
          </cell>
          <cell r="G575">
            <v>1</v>
          </cell>
          <cell r="I575">
            <v>37000</v>
          </cell>
        </row>
        <row r="576">
          <cell r="A576" t="str">
            <v>00013567</v>
          </cell>
          <cell r="B576" t="str">
            <v>Barker Thomas</v>
          </cell>
          <cell r="C576">
            <v>100</v>
          </cell>
          <cell r="D576" t="str">
            <v>TCR Accum Notational Pkge</v>
          </cell>
          <cell r="E576">
            <v>165000</v>
          </cell>
          <cell r="G576">
            <v>1</v>
          </cell>
          <cell r="I576">
            <v>165000</v>
          </cell>
        </row>
        <row r="577">
          <cell r="A577" t="str">
            <v>00013585</v>
          </cell>
          <cell r="B577" t="str">
            <v>Stonehouse Colin</v>
          </cell>
          <cell r="C577">
            <v>100</v>
          </cell>
          <cell r="D577" t="str">
            <v>TCR Accum Notational Pkge</v>
          </cell>
          <cell r="E577">
            <v>205200</v>
          </cell>
          <cell r="G577">
            <v>1</v>
          </cell>
          <cell r="I577">
            <v>205200</v>
          </cell>
        </row>
        <row r="578">
          <cell r="A578" t="str">
            <v>00013580</v>
          </cell>
          <cell r="B578" t="str">
            <v>Gonsalvez Samantha</v>
          </cell>
          <cell r="C578">
            <v>56</v>
          </cell>
          <cell r="D578" t="str">
            <v>TCR Accum Notational Pkge</v>
          </cell>
          <cell r="E578">
            <v>49500</v>
          </cell>
          <cell r="G578">
            <v>1</v>
          </cell>
          <cell r="I578">
            <v>49500</v>
          </cell>
        </row>
        <row r="579">
          <cell r="A579" t="str">
            <v>00013579</v>
          </cell>
          <cell r="B579" t="str">
            <v>Buckingham Mary</v>
          </cell>
          <cell r="C579">
            <v>100</v>
          </cell>
          <cell r="D579" t="str">
            <v>TCR Accum Notational Pkge</v>
          </cell>
          <cell r="E579">
            <v>65000</v>
          </cell>
          <cell r="G579">
            <v>1</v>
          </cell>
          <cell r="I579">
            <v>65000</v>
          </cell>
        </row>
        <row r="580">
          <cell r="A580" t="str">
            <v>00013578</v>
          </cell>
          <cell r="B580" t="str">
            <v>McDonald Anthony</v>
          </cell>
          <cell r="C580">
            <v>100</v>
          </cell>
          <cell r="D580" t="str">
            <v>TCR Accum Notational Pkge</v>
          </cell>
          <cell r="E580">
            <v>86957</v>
          </cell>
          <cell r="G580">
            <v>1</v>
          </cell>
          <cell r="I580">
            <v>86957</v>
          </cell>
        </row>
        <row r="581">
          <cell r="A581" t="str">
            <v>00013577</v>
          </cell>
          <cell r="B581" t="str">
            <v>Bowles Bradley</v>
          </cell>
          <cell r="C581">
            <v>100</v>
          </cell>
          <cell r="D581" t="str">
            <v>TCR Accum Notational Pkge</v>
          </cell>
          <cell r="E581">
            <v>85000</v>
          </cell>
          <cell r="G581">
            <v>1</v>
          </cell>
          <cell r="I581">
            <v>85000</v>
          </cell>
        </row>
        <row r="582">
          <cell r="A582" t="str">
            <v>00013591</v>
          </cell>
          <cell r="B582" t="str">
            <v>Tziokas George</v>
          </cell>
          <cell r="C582">
            <v>100</v>
          </cell>
          <cell r="D582" t="str">
            <v>TCR Accum Notational Pkge</v>
          </cell>
          <cell r="E582">
            <v>111612</v>
          </cell>
          <cell r="G582">
            <v>1</v>
          </cell>
          <cell r="I582">
            <v>111612</v>
          </cell>
        </row>
        <row r="583">
          <cell r="A583" t="str">
            <v>00013590</v>
          </cell>
          <cell r="B583" t="str">
            <v>Jukes Graeme</v>
          </cell>
          <cell r="C583">
            <v>100</v>
          </cell>
          <cell r="D583" t="str">
            <v>TCR DB Notational Package</v>
          </cell>
          <cell r="E583">
            <v>134395</v>
          </cell>
          <cell r="G583">
            <v>1</v>
          </cell>
          <cell r="I583">
            <v>134395</v>
          </cell>
        </row>
        <row r="584">
          <cell r="A584" t="str">
            <v>00013588</v>
          </cell>
          <cell r="B584" t="str">
            <v>Manton Scott</v>
          </cell>
          <cell r="C584">
            <v>100</v>
          </cell>
          <cell r="D584" t="str">
            <v>TCR Accum Notational Pkge</v>
          </cell>
          <cell r="E584">
            <v>72500</v>
          </cell>
          <cell r="G584">
            <v>1</v>
          </cell>
          <cell r="I584">
            <v>72500</v>
          </cell>
        </row>
        <row r="585">
          <cell r="A585" t="str">
            <v>00013587</v>
          </cell>
          <cell r="B585" t="str">
            <v>Randle David</v>
          </cell>
          <cell r="C585">
            <v>100</v>
          </cell>
          <cell r="D585" t="str">
            <v>TCR Accum Notational Pkge</v>
          </cell>
          <cell r="E585">
            <v>152498</v>
          </cell>
          <cell r="G585">
            <v>1</v>
          </cell>
          <cell r="I585">
            <v>152498</v>
          </cell>
        </row>
        <row r="586">
          <cell r="A586" t="str">
            <v>00013586</v>
          </cell>
          <cell r="B586" t="str">
            <v>Gower Paul</v>
          </cell>
          <cell r="C586">
            <v>100</v>
          </cell>
          <cell r="D586" t="str">
            <v>TCR Accum Notational Pkge</v>
          </cell>
          <cell r="E586">
            <v>183195</v>
          </cell>
          <cell r="G586">
            <v>1</v>
          </cell>
          <cell r="I586">
            <v>183195</v>
          </cell>
        </row>
        <row r="587">
          <cell r="A587" t="str">
            <v>00013596</v>
          </cell>
          <cell r="B587" t="str">
            <v>Stewart Andrew</v>
          </cell>
          <cell r="C587">
            <v>100</v>
          </cell>
          <cell r="D587" t="str">
            <v>TCR DB Notational Package</v>
          </cell>
          <cell r="E587">
            <v>105777</v>
          </cell>
          <cell r="G587">
            <v>1</v>
          </cell>
          <cell r="I587">
            <v>105777</v>
          </cell>
        </row>
        <row r="588">
          <cell r="A588" t="str">
            <v>00013595</v>
          </cell>
          <cell r="B588" t="str">
            <v>Bracegirdle Paul</v>
          </cell>
          <cell r="C588">
            <v>100</v>
          </cell>
          <cell r="D588" t="str">
            <v>TCR DB Notational Package</v>
          </cell>
          <cell r="E588">
            <v>82137</v>
          </cell>
          <cell r="G588">
            <v>1</v>
          </cell>
          <cell r="I588">
            <v>82137</v>
          </cell>
        </row>
        <row r="589">
          <cell r="A589" t="str">
            <v>00013594</v>
          </cell>
          <cell r="B589" t="str">
            <v>Waldron Timothy</v>
          </cell>
          <cell r="C589">
            <v>100</v>
          </cell>
          <cell r="D589" t="str">
            <v>TCR DB Notational Package</v>
          </cell>
          <cell r="E589">
            <v>80482</v>
          </cell>
          <cell r="G589">
            <v>1</v>
          </cell>
          <cell r="I589">
            <v>80482</v>
          </cell>
        </row>
        <row r="590">
          <cell r="A590" t="str">
            <v>00013593</v>
          </cell>
          <cell r="B590" t="str">
            <v>Trew Bruce</v>
          </cell>
          <cell r="C590">
            <v>100</v>
          </cell>
          <cell r="D590" t="str">
            <v>TCR DB Notational Package</v>
          </cell>
          <cell r="E590">
            <v>97707</v>
          </cell>
          <cell r="G590">
            <v>1</v>
          </cell>
          <cell r="I590">
            <v>97707</v>
          </cell>
        </row>
        <row r="591">
          <cell r="A591" t="str">
            <v>00013592</v>
          </cell>
          <cell r="B591" t="str">
            <v>Moore Daryl</v>
          </cell>
          <cell r="C591">
            <v>100</v>
          </cell>
          <cell r="D591" t="str">
            <v>TCR DB Notational Package</v>
          </cell>
          <cell r="E591">
            <v>78578</v>
          </cell>
          <cell r="G591">
            <v>1</v>
          </cell>
          <cell r="I591">
            <v>78578</v>
          </cell>
        </row>
        <row r="592">
          <cell r="A592" t="str">
            <v>00013601</v>
          </cell>
          <cell r="B592" t="str">
            <v>Van Lambaart Peter</v>
          </cell>
          <cell r="C592">
            <v>100</v>
          </cell>
          <cell r="D592" t="str">
            <v>TCR Accum Notational Pkge</v>
          </cell>
          <cell r="E592">
            <v>100000</v>
          </cell>
          <cell r="G592">
            <v>1</v>
          </cell>
          <cell r="I592">
            <v>100000</v>
          </cell>
        </row>
        <row r="593">
          <cell r="A593" t="str">
            <v>00013600</v>
          </cell>
          <cell r="B593" t="str">
            <v>Berenato Mark</v>
          </cell>
          <cell r="C593">
            <v>100</v>
          </cell>
          <cell r="D593" t="str">
            <v>TCR Accum Notational Pkge</v>
          </cell>
          <cell r="E593">
            <v>77696</v>
          </cell>
          <cell r="G593">
            <v>1</v>
          </cell>
          <cell r="I593">
            <v>77696</v>
          </cell>
        </row>
        <row r="594">
          <cell r="A594" t="str">
            <v>00013599</v>
          </cell>
          <cell r="B594" t="str">
            <v>Dean John</v>
          </cell>
          <cell r="C594">
            <v>100</v>
          </cell>
          <cell r="D594" t="str">
            <v>TCR Accum Notational Pkge</v>
          </cell>
          <cell r="E594">
            <v>82756</v>
          </cell>
          <cell r="G594">
            <v>1</v>
          </cell>
          <cell r="I594">
            <v>82756</v>
          </cell>
        </row>
        <row r="595">
          <cell r="A595" t="str">
            <v>00013598</v>
          </cell>
          <cell r="B595" t="str">
            <v>Doyle Robert</v>
          </cell>
          <cell r="C595">
            <v>100</v>
          </cell>
          <cell r="D595" t="str">
            <v>TCR Accum Notational Pkge</v>
          </cell>
          <cell r="E595">
            <v>88547</v>
          </cell>
          <cell r="G595">
            <v>1</v>
          </cell>
          <cell r="I595">
            <v>88547</v>
          </cell>
        </row>
        <row r="596">
          <cell r="A596" t="str">
            <v>00013597</v>
          </cell>
          <cell r="B596" t="str">
            <v>Castricum Eric</v>
          </cell>
          <cell r="C596">
            <v>100</v>
          </cell>
          <cell r="D596" t="str">
            <v>TCR DB Notational Package</v>
          </cell>
          <cell r="E596">
            <v>97707</v>
          </cell>
          <cell r="G596">
            <v>1</v>
          </cell>
          <cell r="I596">
            <v>97707</v>
          </cell>
        </row>
        <row r="597">
          <cell r="A597" t="str">
            <v>00013606</v>
          </cell>
          <cell r="B597" t="str">
            <v>Crawford Graeme</v>
          </cell>
          <cell r="C597">
            <v>100</v>
          </cell>
          <cell r="D597" t="str">
            <v>TCR Accum Notational Pkge</v>
          </cell>
          <cell r="E597">
            <v>85701</v>
          </cell>
          <cell r="G597">
            <v>1</v>
          </cell>
          <cell r="I597">
            <v>85701</v>
          </cell>
        </row>
        <row r="598">
          <cell r="A598" t="str">
            <v>00013605</v>
          </cell>
          <cell r="B598" t="str">
            <v>Polland Manousos</v>
          </cell>
          <cell r="C598">
            <v>100</v>
          </cell>
          <cell r="D598" t="str">
            <v>TCR Accum Notational Pkge</v>
          </cell>
          <cell r="E598">
            <v>84114</v>
          </cell>
          <cell r="G598">
            <v>1</v>
          </cell>
          <cell r="I598">
            <v>84114</v>
          </cell>
        </row>
        <row r="599">
          <cell r="A599" t="str">
            <v>00013604</v>
          </cell>
          <cell r="B599" t="str">
            <v>Le Page Morris</v>
          </cell>
          <cell r="C599">
            <v>100</v>
          </cell>
          <cell r="D599" t="str">
            <v>TCR Accum Notational Pkge</v>
          </cell>
          <cell r="E599">
            <v>77603</v>
          </cell>
          <cell r="G599">
            <v>1</v>
          </cell>
          <cell r="I599">
            <v>77603</v>
          </cell>
        </row>
        <row r="600">
          <cell r="A600" t="str">
            <v>00013603</v>
          </cell>
          <cell r="B600" t="str">
            <v>Fullgrabe William</v>
          </cell>
          <cell r="C600">
            <v>100</v>
          </cell>
          <cell r="D600" t="str">
            <v>TCR Accum Notational Pkge</v>
          </cell>
          <cell r="E600">
            <v>83836</v>
          </cell>
          <cell r="G600">
            <v>1</v>
          </cell>
          <cell r="I600">
            <v>83836</v>
          </cell>
        </row>
        <row r="601">
          <cell r="A601" t="str">
            <v>00013602</v>
          </cell>
          <cell r="B601" t="str">
            <v>Frost Colin</v>
          </cell>
          <cell r="C601">
            <v>100</v>
          </cell>
          <cell r="D601" t="str">
            <v>TCR Accum Notational Pkge</v>
          </cell>
          <cell r="E601">
            <v>126386</v>
          </cell>
          <cell r="G601">
            <v>1</v>
          </cell>
          <cell r="I601">
            <v>126386</v>
          </cell>
        </row>
        <row r="602">
          <cell r="A602" t="str">
            <v>00013611</v>
          </cell>
          <cell r="B602" t="str">
            <v>Guthrie Michael</v>
          </cell>
          <cell r="C602">
            <v>100</v>
          </cell>
          <cell r="D602" t="str">
            <v>TCR Accum Notational Pkge</v>
          </cell>
          <cell r="E602">
            <v>85324</v>
          </cell>
          <cell r="G602">
            <v>1</v>
          </cell>
          <cell r="I602">
            <v>85324</v>
          </cell>
        </row>
        <row r="603">
          <cell r="A603" t="str">
            <v>00013610</v>
          </cell>
          <cell r="B603" t="str">
            <v>Hawke Bradford</v>
          </cell>
          <cell r="C603">
            <v>100</v>
          </cell>
          <cell r="D603" t="str">
            <v>TCR Accum Notational Pkge</v>
          </cell>
          <cell r="E603">
            <v>85324</v>
          </cell>
          <cell r="G603">
            <v>1</v>
          </cell>
          <cell r="I603">
            <v>85324</v>
          </cell>
        </row>
        <row r="604">
          <cell r="A604" t="str">
            <v>00013609</v>
          </cell>
          <cell r="B604" t="str">
            <v>Jones Warren</v>
          </cell>
          <cell r="C604">
            <v>100</v>
          </cell>
          <cell r="D604" t="str">
            <v>TCR Accum Notational Pkge</v>
          </cell>
          <cell r="E604">
            <v>122462</v>
          </cell>
          <cell r="G604">
            <v>1</v>
          </cell>
          <cell r="I604">
            <v>122462</v>
          </cell>
        </row>
        <row r="605">
          <cell r="A605" t="str">
            <v>00013608</v>
          </cell>
          <cell r="B605" t="str">
            <v>Box Gregory</v>
          </cell>
          <cell r="C605">
            <v>100</v>
          </cell>
          <cell r="D605" t="str">
            <v>TCR Accum Notational Pkge</v>
          </cell>
          <cell r="E605">
            <v>119409</v>
          </cell>
          <cell r="G605">
            <v>1</v>
          </cell>
          <cell r="I605">
            <v>119409</v>
          </cell>
        </row>
        <row r="606">
          <cell r="A606" t="str">
            <v>00013607</v>
          </cell>
          <cell r="B606" t="str">
            <v>Van Leeuwen Colin</v>
          </cell>
          <cell r="C606">
            <v>100</v>
          </cell>
          <cell r="D606" t="str">
            <v>TCR Accum Notational Pkge</v>
          </cell>
          <cell r="E606">
            <v>84058</v>
          </cell>
          <cell r="G606">
            <v>1</v>
          </cell>
          <cell r="I606">
            <v>84058</v>
          </cell>
        </row>
        <row r="607">
          <cell r="A607" t="str">
            <v>00013616</v>
          </cell>
          <cell r="B607" t="str">
            <v>Willshire Barrie</v>
          </cell>
          <cell r="C607">
            <v>100</v>
          </cell>
          <cell r="D607" t="str">
            <v>TCR Accum Notational Pkge</v>
          </cell>
          <cell r="E607">
            <v>64408</v>
          </cell>
          <cell r="G607">
            <v>1</v>
          </cell>
          <cell r="I607">
            <v>64408</v>
          </cell>
        </row>
        <row r="608">
          <cell r="A608" t="str">
            <v>00013615</v>
          </cell>
          <cell r="B608" t="str">
            <v>Caines Shawn</v>
          </cell>
          <cell r="C608">
            <v>100</v>
          </cell>
          <cell r="D608" t="str">
            <v>TCR Accum Notational Pkge</v>
          </cell>
          <cell r="E608">
            <v>87447</v>
          </cell>
          <cell r="G608">
            <v>1</v>
          </cell>
          <cell r="I608">
            <v>87447</v>
          </cell>
        </row>
        <row r="609">
          <cell r="A609" t="str">
            <v>00013614</v>
          </cell>
          <cell r="B609" t="str">
            <v>Tossell David</v>
          </cell>
          <cell r="C609">
            <v>100</v>
          </cell>
          <cell r="D609" t="str">
            <v>TCR Accum Notational Pkge</v>
          </cell>
          <cell r="E609">
            <v>100066</v>
          </cell>
          <cell r="G609">
            <v>1</v>
          </cell>
          <cell r="I609">
            <v>100066</v>
          </cell>
        </row>
        <row r="610">
          <cell r="A610" t="str">
            <v>00013613</v>
          </cell>
          <cell r="B610" t="str">
            <v>Rennie Brian</v>
          </cell>
          <cell r="C610">
            <v>100</v>
          </cell>
          <cell r="D610" t="str">
            <v>TCR Accum Notational Pkge</v>
          </cell>
          <cell r="E610">
            <v>84070</v>
          </cell>
          <cell r="G610">
            <v>1</v>
          </cell>
          <cell r="I610">
            <v>84070</v>
          </cell>
        </row>
        <row r="611">
          <cell r="A611" t="str">
            <v>00013612</v>
          </cell>
          <cell r="B611" t="str">
            <v>McCann Steven</v>
          </cell>
          <cell r="C611">
            <v>100</v>
          </cell>
          <cell r="D611" t="str">
            <v>TCR Accum Notational Pkge</v>
          </cell>
          <cell r="E611">
            <v>89090</v>
          </cell>
          <cell r="G611">
            <v>1</v>
          </cell>
          <cell r="I611">
            <v>89090</v>
          </cell>
        </row>
        <row r="612">
          <cell r="A612" t="str">
            <v>00013621</v>
          </cell>
          <cell r="B612" t="str">
            <v>Ornsby Allan</v>
          </cell>
          <cell r="C612">
            <v>100</v>
          </cell>
          <cell r="D612" t="str">
            <v>TCR Accum Notational Pkge</v>
          </cell>
          <cell r="E612">
            <v>85227</v>
          </cell>
          <cell r="G612">
            <v>1</v>
          </cell>
          <cell r="I612">
            <v>85227</v>
          </cell>
        </row>
        <row r="613">
          <cell r="A613" t="str">
            <v>00013620</v>
          </cell>
          <cell r="B613" t="str">
            <v>Davidson Ian</v>
          </cell>
          <cell r="C613">
            <v>100</v>
          </cell>
          <cell r="D613" t="str">
            <v>TCR Accum Notational Pkge</v>
          </cell>
          <cell r="E613">
            <v>54345</v>
          </cell>
          <cell r="G613">
            <v>1</v>
          </cell>
          <cell r="I613">
            <v>54345</v>
          </cell>
        </row>
        <row r="614">
          <cell r="A614" t="str">
            <v>00013619</v>
          </cell>
          <cell r="B614" t="str">
            <v>Van den Elst Bernardus</v>
          </cell>
          <cell r="C614">
            <v>100</v>
          </cell>
          <cell r="D614" t="str">
            <v>TCR Accum Notational Pkge</v>
          </cell>
          <cell r="E614">
            <v>96527</v>
          </cell>
          <cell r="G614">
            <v>1</v>
          </cell>
          <cell r="I614">
            <v>96527</v>
          </cell>
        </row>
        <row r="615">
          <cell r="A615" t="str">
            <v>00013618</v>
          </cell>
          <cell r="B615" t="str">
            <v>Cowell Leslie</v>
          </cell>
          <cell r="C615">
            <v>100</v>
          </cell>
          <cell r="D615" t="str">
            <v>TCR Accum Notational Pkge</v>
          </cell>
          <cell r="E615">
            <v>62490</v>
          </cell>
          <cell r="G615">
            <v>1</v>
          </cell>
          <cell r="I615">
            <v>62490</v>
          </cell>
        </row>
        <row r="616">
          <cell r="A616" t="str">
            <v>00013617</v>
          </cell>
          <cell r="B616" t="str">
            <v>Knox Martin</v>
          </cell>
          <cell r="C616">
            <v>100</v>
          </cell>
          <cell r="D616" t="str">
            <v>TCR Accum Notational Pkge</v>
          </cell>
          <cell r="E616">
            <v>112650</v>
          </cell>
          <cell r="G616">
            <v>1</v>
          </cell>
          <cell r="I616">
            <v>112650</v>
          </cell>
        </row>
        <row r="617">
          <cell r="A617" t="str">
            <v>00013626</v>
          </cell>
          <cell r="B617" t="str">
            <v>Benson Matthew</v>
          </cell>
          <cell r="C617">
            <v>100</v>
          </cell>
          <cell r="D617" t="str">
            <v>TCR Accum Notational Pkge</v>
          </cell>
          <cell r="E617">
            <v>95731</v>
          </cell>
          <cell r="G617">
            <v>1</v>
          </cell>
          <cell r="I617">
            <v>95731</v>
          </cell>
        </row>
        <row r="618">
          <cell r="A618" t="str">
            <v>00013625</v>
          </cell>
          <cell r="B618" t="str">
            <v>Thomas Mark</v>
          </cell>
          <cell r="C618">
            <v>100</v>
          </cell>
          <cell r="D618" t="str">
            <v>TCR Accum Notational Pkge</v>
          </cell>
          <cell r="E618">
            <v>67467</v>
          </cell>
          <cell r="G618">
            <v>1</v>
          </cell>
          <cell r="I618">
            <v>67467</v>
          </cell>
        </row>
        <row r="619">
          <cell r="A619" t="str">
            <v>00013624</v>
          </cell>
          <cell r="B619" t="str">
            <v>Pearson Joy</v>
          </cell>
          <cell r="C619">
            <v>100</v>
          </cell>
          <cell r="D619" t="str">
            <v>TCR Accum Notational Pkge</v>
          </cell>
          <cell r="E619">
            <v>69324</v>
          </cell>
          <cell r="G619">
            <v>1</v>
          </cell>
          <cell r="I619">
            <v>69324</v>
          </cell>
        </row>
        <row r="620">
          <cell r="A620" t="str">
            <v>00013623</v>
          </cell>
          <cell r="B620" t="str">
            <v>Braun John</v>
          </cell>
          <cell r="C620">
            <v>100</v>
          </cell>
          <cell r="D620" t="str">
            <v>TCR Accum Notational Pkge</v>
          </cell>
          <cell r="E620">
            <v>53563</v>
          </cell>
          <cell r="G620">
            <v>1</v>
          </cell>
          <cell r="I620">
            <v>53563</v>
          </cell>
        </row>
        <row r="621">
          <cell r="A621" t="str">
            <v>00013622</v>
          </cell>
          <cell r="B621" t="str">
            <v>Anthony Damon</v>
          </cell>
          <cell r="C621">
            <v>100</v>
          </cell>
          <cell r="D621" t="str">
            <v>TCR Accum Notational Pkge</v>
          </cell>
          <cell r="E621">
            <v>84474</v>
          </cell>
          <cell r="G621">
            <v>1</v>
          </cell>
          <cell r="I621">
            <v>84474</v>
          </cell>
        </row>
        <row r="622">
          <cell r="A622" t="str">
            <v>00013631</v>
          </cell>
          <cell r="B622" t="str">
            <v>Baird Alison</v>
          </cell>
          <cell r="C622">
            <v>100</v>
          </cell>
          <cell r="D622" t="str">
            <v>TCR Accum Notational Pkge</v>
          </cell>
          <cell r="E622">
            <v>78645</v>
          </cell>
          <cell r="G622">
            <v>1</v>
          </cell>
          <cell r="I622">
            <v>78645</v>
          </cell>
        </row>
        <row r="623">
          <cell r="A623" t="str">
            <v>00013630</v>
          </cell>
          <cell r="B623" t="str">
            <v>Zombos Maria</v>
          </cell>
          <cell r="C623">
            <v>100</v>
          </cell>
          <cell r="D623" t="str">
            <v>TCR Accum Notational Pkge</v>
          </cell>
          <cell r="E623">
            <v>52484</v>
          </cell>
          <cell r="G623">
            <v>1</v>
          </cell>
          <cell r="I623">
            <v>52484</v>
          </cell>
        </row>
        <row r="624">
          <cell r="A624" t="str">
            <v>00013629</v>
          </cell>
          <cell r="B624" t="str">
            <v>Connell Christopher</v>
          </cell>
          <cell r="C624">
            <v>100</v>
          </cell>
          <cell r="D624" t="str">
            <v>TCR Accum Notational Pkge</v>
          </cell>
          <cell r="E624">
            <v>146923</v>
          </cell>
          <cell r="G624">
            <v>1</v>
          </cell>
          <cell r="I624">
            <v>146923</v>
          </cell>
        </row>
        <row r="625">
          <cell r="A625" t="str">
            <v>00013628</v>
          </cell>
          <cell r="B625" t="str">
            <v>Rogers Gary</v>
          </cell>
          <cell r="C625">
            <v>100</v>
          </cell>
          <cell r="D625" t="str">
            <v>TCR Accum Notational Pkge</v>
          </cell>
          <cell r="E625">
            <v>78896</v>
          </cell>
          <cell r="G625">
            <v>1</v>
          </cell>
          <cell r="I625">
            <v>78896</v>
          </cell>
        </row>
        <row r="626">
          <cell r="A626" t="str">
            <v>00013627</v>
          </cell>
          <cell r="B626" t="str">
            <v>Robinson Steven</v>
          </cell>
          <cell r="C626">
            <v>100</v>
          </cell>
          <cell r="D626" t="str">
            <v>TCR Accum Notational Pkge</v>
          </cell>
          <cell r="E626">
            <v>77238</v>
          </cell>
          <cell r="G626">
            <v>1</v>
          </cell>
          <cell r="I626">
            <v>77238</v>
          </cell>
        </row>
        <row r="627">
          <cell r="A627" t="str">
            <v>00013638</v>
          </cell>
          <cell r="B627" t="str">
            <v>Hammond Terrence</v>
          </cell>
          <cell r="C627">
            <v>100</v>
          </cell>
          <cell r="D627" t="str">
            <v>TCR Accum Notational Pkge</v>
          </cell>
          <cell r="E627">
            <v>72033</v>
          </cell>
          <cell r="G627">
            <v>1</v>
          </cell>
          <cell r="I627">
            <v>72033</v>
          </cell>
        </row>
        <row r="628">
          <cell r="A628" t="str">
            <v>00013637</v>
          </cell>
          <cell r="B628" t="str">
            <v>Bishop Louise</v>
          </cell>
          <cell r="C628">
            <v>100</v>
          </cell>
          <cell r="D628" t="str">
            <v>TCR Accum Notational Pkge</v>
          </cell>
          <cell r="E628">
            <v>53075</v>
          </cell>
          <cell r="G628">
            <v>1</v>
          </cell>
          <cell r="I628">
            <v>53075</v>
          </cell>
        </row>
        <row r="629">
          <cell r="A629" t="str">
            <v>00013636</v>
          </cell>
          <cell r="B629" t="str">
            <v>Teesdale Elizabeth</v>
          </cell>
          <cell r="C629">
            <v>90</v>
          </cell>
          <cell r="D629" t="str">
            <v>TCR Accum Notational Pkge</v>
          </cell>
          <cell r="E629">
            <v>50712</v>
          </cell>
          <cell r="G629">
            <v>1</v>
          </cell>
          <cell r="I629">
            <v>50712</v>
          </cell>
        </row>
        <row r="630">
          <cell r="A630" t="str">
            <v>00013634</v>
          </cell>
          <cell r="B630" t="str">
            <v>Manns William</v>
          </cell>
          <cell r="C630">
            <v>100</v>
          </cell>
          <cell r="D630" t="str">
            <v>TCR Accum Notational Pkge</v>
          </cell>
          <cell r="E630">
            <v>70850</v>
          </cell>
          <cell r="G630">
            <v>1</v>
          </cell>
          <cell r="I630">
            <v>70850</v>
          </cell>
        </row>
        <row r="631">
          <cell r="A631" t="str">
            <v>00013633</v>
          </cell>
          <cell r="B631" t="str">
            <v>Morton James</v>
          </cell>
          <cell r="C631">
            <v>100</v>
          </cell>
          <cell r="D631" t="str">
            <v>TCR Accum Notational Pkge</v>
          </cell>
          <cell r="E631">
            <v>78106</v>
          </cell>
          <cell r="G631">
            <v>1</v>
          </cell>
          <cell r="I631">
            <v>78106</v>
          </cell>
        </row>
        <row r="632">
          <cell r="A632" t="str">
            <v>00013643</v>
          </cell>
          <cell r="B632" t="str">
            <v>Williams Robert</v>
          </cell>
          <cell r="C632">
            <v>100</v>
          </cell>
          <cell r="D632" t="str">
            <v>TCR Accum Notational Pkge</v>
          </cell>
          <cell r="E632">
            <v>83230</v>
          </cell>
          <cell r="G632">
            <v>1</v>
          </cell>
          <cell r="I632">
            <v>83230</v>
          </cell>
        </row>
        <row r="633">
          <cell r="A633" t="str">
            <v>00013642</v>
          </cell>
          <cell r="B633" t="str">
            <v>Murphy David</v>
          </cell>
          <cell r="C633">
            <v>100</v>
          </cell>
          <cell r="D633" t="str">
            <v>TCR Accum Notational Pkge</v>
          </cell>
          <cell r="E633">
            <v>63474</v>
          </cell>
          <cell r="G633">
            <v>1</v>
          </cell>
          <cell r="I633">
            <v>63474</v>
          </cell>
        </row>
        <row r="634">
          <cell r="A634" t="str">
            <v>00013641</v>
          </cell>
          <cell r="B634" t="str">
            <v>Stone Brett</v>
          </cell>
          <cell r="C634">
            <v>100</v>
          </cell>
          <cell r="D634" t="str">
            <v>TCR Accum Notational Pkge</v>
          </cell>
          <cell r="E634">
            <v>81585</v>
          </cell>
          <cell r="G634">
            <v>1</v>
          </cell>
          <cell r="I634">
            <v>81585</v>
          </cell>
        </row>
        <row r="635">
          <cell r="A635" t="str">
            <v>00013640</v>
          </cell>
          <cell r="B635" t="str">
            <v>Allen Sara</v>
          </cell>
          <cell r="C635">
            <v>100</v>
          </cell>
          <cell r="D635" t="str">
            <v>TCR Accum Notational Pkge</v>
          </cell>
          <cell r="E635">
            <v>55428</v>
          </cell>
          <cell r="G635">
            <v>1</v>
          </cell>
          <cell r="I635">
            <v>55428</v>
          </cell>
        </row>
        <row r="636">
          <cell r="A636" t="str">
            <v>00013639</v>
          </cell>
          <cell r="B636" t="str">
            <v>Lamin Richard</v>
          </cell>
          <cell r="C636">
            <v>100</v>
          </cell>
          <cell r="D636" t="str">
            <v>TCR Accum Notational Pkge</v>
          </cell>
          <cell r="E636">
            <v>80019</v>
          </cell>
          <cell r="G636">
            <v>1</v>
          </cell>
          <cell r="I636">
            <v>80019</v>
          </cell>
        </row>
        <row r="637">
          <cell r="A637" t="str">
            <v>00013648</v>
          </cell>
          <cell r="B637" t="str">
            <v>Bryzenski Simon</v>
          </cell>
          <cell r="C637">
            <v>100</v>
          </cell>
          <cell r="D637" t="str">
            <v>TCR Accum Notational Pkge</v>
          </cell>
          <cell r="E637">
            <v>70264</v>
          </cell>
          <cell r="G637">
            <v>1</v>
          </cell>
          <cell r="I637">
            <v>70264</v>
          </cell>
        </row>
        <row r="638">
          <cell r="A638" t="str">
            <v>00013647</v>
          </cell>
          <cell r="B638" t="str">
            <v>Jensen Michael</v>
          </cell>
          <cell r="C638">
            <v>100</v>
          </cell>
          <cell r="D638" t="str">
            <v>TCR Accum Notational Pkge</v>
          </cell>
          <cell r="E638">
            <v>79853</v>
          </cell>
          <cell r="G638">
            <v>1</v>
          </cell>
          <cell r="I638">
            <v>79853</v>
          </cell>
        </row>
        <row r="639">
          <cell r="A639" t="str">
            <v>00013646</v>
          </cell>
          <cell r="B639" t="str">
            <v>Norris Garry</v>
          </cell>
          <cell r="C639">
            <v>100</v>
          </cell>
          <cell r="D639" t="str">
            <v>TCR Accum Notational Pkge</v>
          </cell>
          <cell r="E639">
            <v>83025</v>
          </cell>
          <cell r="G639">
            <v>1</v>
          </cell>
          <cell r="I639">
            <v>83025</v>
          </cell>
        </row>
        <row r="640">
          <cell r="A640" t="str">
            <v>00013645</v>
          </cell>
          <cell r="B640" t="str">
            <v>Whitaker Gregory</v>
          </cell>
          <cell r="C640">
            <v>100</v>
          </cell>
          <cell r="D640" t="str">
            <v>TCR Accum Notational Pkge</v>
          </cell>
          <cell r="E640">
            <v>86063</v>
          </cell>
          <cell r="G640">
            <v>1</v>
          </cell>
          <cell r="I640">
            <v>86063</v>
          </cell>
        </row>
        <row r="641">
          <cell r="A641" t="str">
            <v>00013644</v>
          </cell>
          <cell r="B641" t="str">
            <v>Taylor Paul</v>
          </cell>
          <cell r="C641">
            <v>100</v>
          </cell>
          <cell r="D641" t="str">
            <v>TCR Accum Notational Pkge</v>
          </cell>
          <cell r="E641">
            <v>80000</v>
          </cell>
          <cell r="G641">
            <v>1</v>
          </cell>
          <cell r="I641">
            <v>80000</v>
          </cell>
        </row>
        <row r="642">
          <cell r="A642" t="str">
            <v>00013654</v>
          </cell>
          <cell r="B642" t="str">
            <v>Stapleton Dean</v>
          </cell>
          <cell r="C642">
            <v>100</v>
          </cell>
          <cell r="D642" t="str">
            <v>TCR Accum Notational Pkge</v>
          </cell>
          <cell r="E642">
            <v>84089</v>
          </cell>
          <cell r="G642">
            <v>1</v>
          </cell>
          <cell r="I642">
            <v>84089</v>
          </cell>
        </row>
        <row r="643">
          <cell r="A643" t="str">
            <v>00013653</v>
          </cell>
          <cell r="B643" t="str">
            <v>Gander Michael</v>
          </cell>
          <cell r="C643">
            <v>100</v>
          </cell>
          <cell r="D643" t="str">
            <v>TCR Accum Notational Pkge</v>
          </cell>
          <cell r="E643">
            <v>96570</v>
          </cell>
          <cell r="G643">
            <v>1</v>
          </cell>
          <cell r="I643">
            <v>96570</v>
          </cell>
        </row>
        <row r="644">
          <cell r="A644" t="str">
            <v>00013652</v>
          </cell>
          <cell r="B644" t="str">
            <v>Puljak John</v>
          </cell>
          <cell r="C644">
            <v>100</v>
          </cell>
          <cell r="D644" t="str">
            <v>TCR Accum Notational Pkge</v>
          </cell>
          <cell r="E644">
            <v>61741</v>
          </cell>
          <cell r="G644">
            <v>1</v>
          </cell>
          <cell r="I644">
            <v>61741</v>
          </cell>
        </row>
        <row r="645">
          <cell r="A645" t="str">
            <v>00013651</v>
          </cell>
          <cell r="B645" t="str">
            <v>Barnfield Mark</v>
          </cell>
          <cell r="C645">
            <v>100</v>
          </cell>
          <cell r="D645" t="str">
            <v>TCR Accum Notational Pkge</v>
          </cell>
          <cell r="E645">
            <v>84612</v>
          </cell>
          <cell r="G645">
            <v>1</v>
          </cell>
          <cell r="I645">
            <v>84612</v>
          </cell>
        </row>
        <row r="646">
          <cell r="A646" t="str">
            <v>00013650</v>
          </cell>
          <cell r="B646" t="str">
            <v>Gale Brett</v>
          </cell>
          <cell r="C646">
            <v>100</v>
          </cell>
          <cell r="D646" t="str">
            <v>TCR Accum Notational Pkge</v>
          </cell>
          <cell r="E646">
            <v>66302</v>
          </cell>
          <cell r="G646">
            <v>1</v>
          </cell>
          <cell r="I646">
            <v>66302</v>
          </cell>
        </row>
        <row r="647">
          <cell r="A647" t="str">
            <v>00013659</v>
          </cell>
          <cell r="B647" t="str">
            <v>Lovell Gregory</v>
          </cell>
          <cell r="C647">
            <v>100</v>
          </cell>
          <cell r="D647" t="str">
            <v>TCR Accum Notational Pkge</v>
          </cell>
          <cell r="E647">
            <v>78165</v>
          </cell>
          <cell r="G647">
            <v>1</v>
          </cell>
          <cell r="I647">
            <v>78165</v>
          </cell>
        </row>
        <row r="648">
          <cell r="A648" t="str">
            <v>00013658</v>
          </cell>
          <cell r="B648" t="str">
            <v>Harriss Jason</v>
          </cell>
          <cell r="C648">
            <v>100</v>
          </cell>
          <cell r="D648" t="str">
            <v>TCR Accum Notational Pkge</v>
          </cell>
          <cell r="E648">
            <v>76768</v>
          </cell>
          <cell r="G648">
            <v>1</v>
          </cell>
          <cell r="I648">
            <v>76768</v>
          </cell>
        </row>
        <row r="649">
          <cell r="A649" t="str">
            <v>00013657</v>
          </cell>
          <cell r="B649" t="str">
            <v>Bonnici Steven</v>
          </cell>
          <cell r="C649">
            <v>100</v>
          </cell>
          <cell r="D649" t="str">
            <v>TCR Accum Notational Pkge</v>
          </cell>
          <cell r="E649">
            <v>88111</v>
          </cell>
          <cell r="G649">
            <v>1</v>
          </cell>
          <cell r="I649">
            <v>88111</v>
          </cell>
        </row>
        <row r="650">
          <cell r="A650" t="str">
            <v>00013656</v>
          </cell>
          <cell r="B650" t="str">
            <v>Haagensen Darren</v>
          </cell>
          <cell r="C650">
            <v>100</v>
          </cell>
          <cell r="D650" t="str">
            <v>TCR Accum Notational Pkge</v>
          </cell>
          <cell r="E650">
            <v>83407</v>
          </cell>
          <cell r="G650">
            <v>1</v>
          </cell>
          <cell r="I650">
            <v>83407</v>
          </cell>
        </row>
        <row r="651">
          <cell r="A651" t="str">
            <v>00013655</v>
          </cell>
          <cell r="B651" t="str">
            <v>Geusher Besim</v>
          </cell>
          <cell r="C651">
            <v>100</v>
          </cell>
          <cell r="D651" t="str">
            <v>TCR Accum Notational Pkge</v>
          </cell>
          <cell r="E651">
            <v>88071</v>
          </cell>
          <cell r="G651">
            <v>1</v>
          </cell>
          <cell r="I651">
            <v>88071</v>
          </cell>
        </row>
        <row r="652">
          <cell r="A652" t="str">
            <v>00013664</v>
          </cell>
          <cell r="B652" t="str">
            <v>Casteller Angela</v>
          </cell>
          <cell r="C652">
            <v>100</v>
          </cell>
          <cell r="D652" t="str">
            <v>TCR Accum Notational Pkge</v>
          </cell>
          <cell r="E652">
            <v>50000</v>
          </cell>
          <cell r="G652">
            <v>1</v>
          </cell>
          <cell r="I652">
            <v>50000</v>
          </cell>
        </row>
        <row r="653">
          <cell r="A653" t="str">
            <v>00013663</v>
          </cell>
          <cell r="B653" t="str">
            <v>Armstrong Julie</v>
          </cell>
          <cell r="C653">
            <v>100</v>
          </cell>
          <cell r="D653" t="str">
            <v>TCR Accum Notational Pkge</v>
          </cell>
          <cell r="E653">
            <v>55282</v>
          </cell>
          <cell r="G653">
            <v>1</v>
          </cell>
          <cell r="I653">
            <v>55282</v>
          </cell>
        </row>
        <row r="654">
          <cell r="A654" t="str">
            <v>00013662</v>
          </cell>
          <cell r="B654" t="str">
            <v>Taylor Wayne</v>
          </cell>
          <cell r="C654">
            <v>100</v>
          </cell>
          <cell r="D654" t="str">
            <v>TCR Accum Notational Pkge</v>
          </cell>
          <cell r="E654">
            <v>70418</v>
          </cell>
          <cell r="G654">
            <v>1</v>
          </cell>
          <cell r="I654">
            <v>70418</v>
          </cell>
        </row>
        <row r="655">
          <cell r="A655" t="str">
            <v>00013661</v>
          </cell>
          <cell r="B655" t="str">
            <v>Coleborn Gregory</v>
          </cell>
          <cell r="C655">
            <v>100</v>
          </cell>
          <cell r="D655" t="str">
            <v>TCR Accum Notational Pkge</v>
          </cell>
          <cell r="E655">
            <v>77623</v>
          </cell>
          <cell r="G655">
            <v>1</v>
          </cell>
          <cell r="I655">
            <v>77623</v>
          </cell>
        </row>
        <row r="656">
          <cell r="A656" t="str">
            <v>00013660</v>
          </cell>
          <cell r="B656" t="str">
            <v>Procter Brendan</v>
          </cell>
          <cell r="C656">
            <v>100</v>
          </cell>
          <cell r="D656" t="str">
            <v>TCR Accum Notational Pkge</v>
          </cell>
          <cell r="E656">
            <v>100936</v>
          </cell>
          <cell r="G656">
            <v>1</v>
          </cell>
          <cell r="I656">
            <v>100936</v>
          </cell>
        </row>
        <row r="657">
          <cell r="A657" t="str">
            <v>00013669</v>
          </cell>
          <cell r="B657" t="str">
            <v>Lamprecht John</v>
          </cell>
          <cell r="C657">
            <v>100</v>
          </cell>
          <cell r="D657" t="str">
            <v>TCR Accum Notational Pkge</v>
          </cell>
          <cell r="E657">
            <v>83189</v>
          </cell>
          <cell r="G657">
            <v>1</v>
          </cell>
          <cell r="I657">
            <v>83189</v>
          </cell>
        </row>
        <row r="658">
          <cell r="A658" t="str">
            <v>00013668</v>
          </cell>
          <cell r="B658" t="str">
            <v>Nelson Kenneth</v>
          </cell>
          <cell r="C658">
            <v>100</v>
          </cell>
          <cell r="D658" t="str">
            <v>TCR Accum Notational Pkge</v>
          </cell>
          <cell r="E658">
            <v>87753</v>
          </cell>
          <cell r="G658">
            <v>1</v>
          </cell>
          <cell r="I658">
            <v>87753</v>
          </cell>
        </row>
        <row r="659">
          <cell r="A659" t="str">
            <v>00013667</v>
          </cell>
          <cell r="B659" t="str">
            <v>Ibell Johnathan</v>
          </cell>
          <cell r="C659">
            <v>100</v>
          </cell>
          <cell r="D659" t="str">
            <v>TCR Accum Notational Pkge</v>
          </cell>
          <cell r="E659">
            <v>97000</v>
          </cell>
          <cell r="G659">
            <v>1</v>
          </cell>
          <cell r="I659">
            <v>97000</v>
          </cell>
        </row>
        <row r="660">
          <cell r="A660" t="str">
            <v>00013666</v>
          </cell>
          <cell r="B660" t="str">
            <v>Kumar Rohit</v>
          </cell>
          <cell r="C660">
            <v>100</v>
          </cell>
          <cell r="D660" t="str">
            <v>TCR Accum Notational Pkge</v>
          </cell>
          <cell r="E660">
            <v>76300</v>
          </cell>
          <cell r="G660">
            <v>1</v>
          </cell>
          <cell r="I660">
            <v>76300</v>
          </cell>
        </row>
        <row r="661">
          <cell r="A661" t="str">
            <v>00013665</v>
          </cell>
          <cell r="B661" t="str">
            <v>Borek Hans</v>
          </cell>
          <cell r="C661">
            <v>100</v>
          </cell>
          <cell r="D661" t="str">
            <v>TCR Accum Notational Pkge</v>
          </cell>
          <cell r="E661">
            <v>116300</v>
          </cell>
          <cell r="G661">
            <v>1</v>
          </cell>
          <cell r="I661">
            <v>116300</v>
          </cell>
        </row>
        <row r="662">
          <cell r="A662" t="str">
            <v>00013674</v>
          </cell>
          <cell r="B662" t="str">
            <v>Maher Luke</v>
          </cell>
          <cell r="C662">
            <v>100</v>
          </cell>
          <cell r="D662" t="str">
            <v>TCR Accum Notational Pkge</v>
          </cell>
          <cell r="E662">
            <v>35446</v>
          </cell>
          <cell r="G662">
            <v>1</v>
          </cell>
          <cell r="I662">
            <v>35446</v>
          </cell>
        </row>
        <row r="663">
          <cell r="A663" t="str">
            <v>00013673</v>
          </cell>
          <cell r="B663" t="str">
            <v>Arnaud Paul</v>
          </cell>
          <cell r="C663">
            <v>100</v>
          </cell>
          <cell r="D663" t="str">
            <v>TCR Accum Notational Pkge</v>
          </cell>
          <cell r="E663">
            <v>76905</v>
          </cell>
          <cell r="G663">
            <v>1</v>
          </cell>
          <cell r="I663">
            <v>76905</v>
          </cell>
        </row>
        <row r="664">
          <cell r="A664" t="str">
            <v>00013672</v>
          </cell>
          <cell r="B664" t="str">
            <v>Polatsidis John</v>
          </cell>
          <cell r="C664">
            <v>100</v>
          </cell>
          <cell r="D664" t="str">
            <v>TCR Accum Notational Pkge</v>
          </cell>
          <cell r="E664">
            <v>73684</v>
          </cell>
          <cell r="G664">
            <v>1</v>
          </cell>
          <cell r="I664">
            <v>73684</v>
          </cell>
        </row>
        <row r="665">
          <cell r="A665" t="str">
            <v>00013671</v>
          </cell>
          <cell r="B665" t="str">
            <v>Vulic Nick</v>
          </cell>
          <cell r="C665">
            <v>100</v>
          </cell>
          <cell r="D665" t="str">
            <v>TCR Accum Notational Pkge</v>
          </cell>
          <cell r="E665">
            <v>78399</v>
          </cell>
          <cell r="G665">
            <v>1</v>
          </cell>
          <cell r="I665">
            <v>78399</v>
          </cell>
        </row>
        <row r="666">
          <cell r="A666" t="str">
            <v>00013670</v>
          </cell>
          <cell r="B666" t="str">
            <v>Major Stephen</v>
          </cell>
          <cell r="C666">
            <v>100</v>
          </cell>
          <cell r="D666" t="str">
            <v>TCR Accum Notational Pkge</v>
          </cell>
          <cell r="E666">
            <v>79309</v>
          </cell>
          <cell r="G666">
            <v>1</v>
          </cell>
          <cell r="I666">
            <v>79309</v>
          </cell>
        </row>
        <row r="667">
          <cell r="A667" t="str">
            <v>00013679</v>
          </cell>
          <cell r="B667" t="str">
            <v>Halfweeg Terrance</v>
          </cell>
          <cell r="C667">
            <v>100</v>
          </cell>
          <cell r="D667" t="str">
            <v>TCR Accum Notational Pkge</v>
          </cell>
          <cell r="E667">
            <v>98406</v>
          </cell>
          <cell r="G667">
            <v>1</v>
          </cell>
          <cell r="I667">
            <v>98406</v>
          </cell>
        </row>
        <row r="668">
          <cell r="A668" t="str">
            <v>00013678</v>
          </cell>
          <cell r="B668" t="str">
            <v>Smith James</v>
          </cell>
          <cell r="C668">
            <v>100</v>
          </cell>
          <cell r="D668" t="str">
            <v>TCR Accum Notational Pkge</v>
          </cell>
          <cell r="E668">
            <v>152460</v>
          </cell>
          <cell r="G668">
            <v>1</v>
          </cell>
          <cell r="I668">
            <v>152460</v>
          </cell>
        </row>
        <row r="669">
          <cell r="A669" t="str">
            <v>00013677</v>
          </cell>
          <cell r="B669" t="str">
            <v>Kandasamy Dinesh</v>
          </cell>
          <cell r="C669">
            <v>100</v>
          </cell>
          <cell r="D669" t="str">
            <v>TCR Accum Notational Pkge</v>
          </cell>
          <cell r="E669">
            <v>55376</v>
          </cell>
          <cell r="G669">
            <v>1</v>
          </cell>
          <cell r="I669">
            <v>55376</v>
          </cell>
        </row>
        <row r="670">
          <cell r="A670" t="str">
            <v>00013676</v>
          </cell>
          <cell r="B670" t="str">
            <v>MacTaggart Timothy</v>
          </cell>
          <cell r="C670">
            <v>100</v>
          </cell>
          <cell r="D670" t="str">
            <v>TCR Accum Notational Pkge</v>
          </cell>
          <cell r="E670">
            <v>120320</v>
          </cell>
          <cell r="G670">
            <v>1</v>
          </cell>
          <cell r="I670">
            <v>120320</v>
          </cell>
        </row>
        <row r="671">
          <cell r="A671" t="str">
            <v>00013675</v>
          </cell>
          <cell r="B671" t="str">
            <v>Krammer Hans</v>
          </cell>
          <cell r="C671">
            <v>100</v>
          </cell>
          <cell r="D671" t="str">
            <v>TCR Accum Notational Pkge</v>
          </cell>
          <cell r="E671">
            <v>85240</v>
          </cell>
          <cell r="G671">
            <v>1</v>
          </cell>
          <cell r="I671">
            <v>85240</v>
          </cell>
        </row>
        <row r="672">
          <cell r="A672" t="str">
            <v>00013684</v>
          </cell>
          <cell r="B672" t="str">
            <v>Coppen David</v>
          </cell>
          <cell r="C672">
            <v>100</v>
          </cell>
          <cell r="D672" t="str">
            <v>TCR Accum Notational Pkge</v>
          </cell>
          <cell r="E672">
            <v>80590</v>
          </cell>
          <cell r="G672">
            <v>1</v>
          </cell>
          <cell r="I672">
            <v>80590</v>
          </cell>
        </row>
        <row r="673">
          <cell r="A673" t="str">
            <v>00013683</v>
          </cell>
          <cell r="B673" t="str">
            <v>Drabble Peter</v>
          </cell>
          <cell r="C673">
            <v>100</v>
          </cell>
          <cell r="D673" t="str">
            <v>TCR Accum Notational Pkge</v>
          </cell>
          <cell r="E673">
            <v>84465</v>
          </cell>
          <cell r="G673">
            <v>1</v>
          </cell>
          <cell r="I673">
            <v>84465</v>
          </cell>
        </row>
        <row r="674">
          <cell r="A674" t="str">
            <v>00013682</v>
          </cell>
          <cell r="B674" t="str">
            <v>Foster Mark</v>
          </cell>
          <cell r="C674">
            <v>100</v>
          </cell>
          <cell r="D674" t="str">
            <v>TCR Accum Notational Pkge</v>
          </cell>
          <cell r="E674">
            <v>63000</v>
          </cell>
          <cell r="G674">
            <v>1</v>
          </cell>
          <cell r="I674">
            <v>63000</v>
          </cell>
        </row>
        <row r="675">
          <cell r="A675" t="str">
            <v>00013681</v>
          </cell>
          <cell r="B675" t="str">
            <v>Drust Rodney</v>
          </cell>
          <cell r="C675">
            <v>100</v>
          </cell>
          <cell r="D675" t="str">
            <v>TCR Accum Notational Pkge</v>
          </cell>
          <cell r="E675">
            <v>74038</v>
          </cell>
          <cell r="G675">
            <v>1</v>
          </cell>
          <cell r="I675">
            <v>74038</v>
          </cell>
        </row>
        <row r="676">
          <cell r="A676" t="str">
            <v>00013680</v>
          </cell>
          <cell r="B676" t="str">
            <v>Saunders William</v>
          </cell>
          <cell r="C676">
            <v>100</v>
          </cell>
          <cell r="D676" t="str">
            <v>TCR Accum Notational Pkge</v>
          </cell>
          <cell r="E676">
            <v>80590</v>
          </cell>
          <cell r="G676">
            <v>1</v>
          </cell>
          <cell r="I676">
            <v>80590</v>
          </cell>
        </row>
        <row r="677">
          <cell r="A677" t="str">
            <v>00013689</v>
          </cell>
          <cell r="B677" t="str">
            <v>Boujos Philip</v>
          </cell>
          <cell r="C677">
            <v>100</v>
          </cell>
          <cell r="D677" t="str">
            <v>TCR Accum Notational Pkge</v>
          </cell>
          <cell r="E677">
            <v>95000</v>
          </cell>
          <cell r="G677">
            <v>1</v>
          </cell>
          <cell r="I677">
            <v>95000</v>
          </cell>
        </row>
        <row r="678">
          <cell r="A678" t="str">
            <v>00013688</v>
          </cell>
          <cell r="B678" t="str">
            <v>Cocker Michael</v>
          </cell>
          <cell r="C678">
            <v>100</v>
          </cell>
          <cell r="D678" t="str">
            <v>TCR Accum Notational Pkge</v>
          </cell>
          <cell r="E678">
            <v>77544</v>
          </cell>
          <cell r="G678">
            <v>1</v>
          </cell>
          <cell r="I678">
            <v>77544</v>
          </cell>
        </row>
        <row r="679">
          <cell r="A679" t="str">
            <v>00013687</v>
          </cell>
          <cell r="B679" t="str">
            <v>Brown Cyril</v>
          </cell>
          <cell r="C679">
            <v>100</v>
          </cell>
          <cell r="D679" t="str">
            <v>TCR Accum Notational Pkge</v>
          </cell>
          <cell r="E679">
            <v>85542</v>
          </cell>
          <cell r="G679">
            <v>1</v>
          </cell>
          <cell r="I679">
            <v>85542</v>
          </cell>
        </row>
        <row r="680">
          <cell r="A680" t="str">
            <v>00013686</v>
          </cell>
          <cell r="B680" t="str">
            <v>Coomber Rachel</v>
          </cell>
          <cell r="C680">
            <v>50</v>
          </cell>
          <cell r="D680" t="str">
            <v>TCR Accum Notational Pkge</v>
          </cell>
          <cell r="E680">
            <v>57089</v>
          </cell>
          <cell r="G680">
            <v>1</v>
          </cell>
          <cell r="I680">
            <v>57089</v>
          </cell>
        </row>
        <row r="681">
          <cell r="A681" t="str">
            <v>00013685</v>
          </cell>
          <cell r="B681" t="str">
            <v>Lancaster Linton</v>
          </cell>
          <cell r="C681">
            <v>100</v>
          </cell>
          <cell r="D681" t="str">
            <v>TCR Accum Notational Pkge</v>
          </cell>
          <cell r="E681">
            <v>35446</v>
          </cell>
          <cell r="G681">
            <v>1</v>
          </cell>
          <cell r="I681">
            <v>35446</v>
          </cell>
        </row>
        <row r="682">
          <cell r="A682" t="str">
            <v>00013694</v>
          </cell>
          <cell r="B682" t="str">
            <v>Woods Terry</v>
          </cell>
          <cell r="C682">
            <v>100</v>
          </cell>
          <cell r="D682" t="str">
            <v>TCR Accum Notational Pkge</v>
          </cell>
          <cell r="E682">
            <v>101865</v>
          </cell>
          <cell r="G682">
            <v>1</v>
          </cell>
          <cell r="I682">
            <v>101865</v>
          </cell>
        </row>
        <row r="683">
          <cell r="A683" t="str">
            <v>00013693</v>
          </cell>
          <cell r="B683" t="str">
            <v>Watt David</v>
          </cell>
          <cell r="C683">
            <v>60</v>
          </cell>
          <cell r="D683" t="str">
            <v>TCR Accum Notational Pkge</v>
          </cell>
          <cell r="E683">
            <v>81565</v>
          </cell>
          <cell r="G683">
            <v>1</v>
          </cell>
          <cell r="I683">
            <v>81565</v>
          </cell>
        </row>
        <row r="684">
          <cell r="A684" t="str">
            <v>00013692</v>
          </cell>
          <cell r="B684" t="str">
            <v>Vuletic David</v>
          </cell>
          <cell r="C684">
            <v>100</v>
          </cell>
          <cell r="D684" t="str">
            <v>TCR Accum Notational Pkge</v>
          </cell>
          <cell r="E684">
            <v>85542</v>
          </cell>
          <cell r="G684">
            <v>1</v>
          </cell>
          <cell r="I684">
            <v>85542</v>
          </cell>
        </row>
        <row r="685">
          <cell r="A685" t="str">
            <v>00013691</v>
          </cell>
          <cell r="B685" t="str">
            <v>Larkins Donna</v>
          </cell>
          <cell r="C685">
            <v>100</v>
          </cell>
          <cell r="D685" t="str">
            <v>TCR Accum Notational Pkge</v>
          </cell>
          <cell r="E685">
            <v>57886</v>
          </cell>
          <cell r="G685">
            <v>1</v>
          </cell>
          <cell r="I685">
            <v>57886</v>
          </cell>
        </row>
        <row r="686">
          <cell r="A686" t="str">
            <v>00013690</v>
          </cell>
          <cell r="B686" t="str">
            <v>Bennett Robert</v>
          </cell>
          <cell r="C686">
            <v>100</v>
          </cell>
          <cell r="D686" t="str">
            <v>TCR Accum Notational Pkge</v>
          </cell>
          <cell r="E686">
            <v>80590</v>
          </cell>
          <cell r="G686">
            <v>1</v>
          </cell>
          <cell r="I686">
            <v>80590</v>
          </cell>
        </row>
        <row r="687">
          <cell r="A687" t="str">
            <v>00013699</v>
          </cell>
          <cell r="B687" t="str">
            <v>Sandes Michael</v>
          </cell>
          <cell r="C687">
            <v>100</v>
          </cell>
          <cell r="D687" t="str">
            <v>TCR Accum Notational Pkge</v>
          </cell>
          <cell r="E687">
            <v>78188</v>
          </cell>
          <cell r="G687">
            <v>1</v>
          </cell>
          <cell r="I687">
            <v>78188</v>
          </cell>
        </row>
        <row r="688">
          <cell r="A688" t="str">
            <v>00013698</v>
          </cell>
          <cell r="B688" t="str">
            <v>Medcraft Warren</v>
          </cell>
          <cell r="C688">
            <v>100</v>
          </cell>
          <cell r="D688" t="str">
            <v>TCR Accum Notational Pkge</v>
          </cell>
          <cell r="E688">
            <v>85239</v>
          </cell>
          <cell r="G688">
            <v>1</v>
          </cell>
          <cell r="I688">
            <v>85239</v>
          </cell>
        </row>
        <row r="689">
          <cell r="A689" t="str">
            <v>00013697</v>
          </cell>
          <cell r="B689" t="str">
            <v>Lingard Thomas</v>
          </cell>
          <cell r="C689">
            <v>100</v>
          </cell>
          <cell r="D689" t="str">
            <v>TCR Accum Notational Pkge</v>
          </cell>
          <cell r="E689">
            <v>113256</v>
          </cell>
          <cell r="G689">
            <v>1</v>
          </cell>
          <cell r="I689">
            <v>113256</v>
          </cell>
        </row>
        <row r="690">
          <cell r="A690" t="str">
            <v>00013696</v>
          </cell>
          <cell r="B690" t="str">
            <v>Baetsen Huburt</v>
          </cell>
          <cell r="C690">
            <v>100</v>
          </cell>
          <cell r="D690" t="str">
            <v>TCR Accum Notational Pkge</v>
          </cell>
          <cell r="E690">
            <v>84011</v>
          </cell>
          <cell r="G690">
            <v>1</v>
          </cell>
          <cell r="I690">
            <v>84011</v>
          </cell>
        </row>
        <row r="691">
          <cell r="A691" t="str">
            <v>00013695</v>
          </cell>
          <cell r="B691" t="str">
            <v>Edwards Robert</v>
          </cell>
          <cell r="C691">
            <v>100</v>
          </cell>
          <cell r="D691" t="str">
            <v>TCR Accum Notational Pkge</v>
          </cell>
          <cell r="E691">
            <v>94710</v>
          </cell>
          <cell r="G691">
            <v>1</v>
          </cell>
          <cell r="I691">
            <v>94710</v>
          </cell>
        </row>
        <row r="692">
          <cell r="A692" t="str">
            <v>00013705</v>
          </cell>
          <cell r="B692" t="str">
            <v>Jackson Gary</v>
          </cell>
          <cell r="C692">
            <v>100</v>
          </cell>
          <cell r="D692" t="str">
            <v>TCR Accum Notational Pkge</v>
          </cell>
          <cell r="E692">
            <v>83967</v>
          </cell>
          <cell r="G692">
            <v>1</v>
          </cell>
          <cell r="I692">
            <v>83967</v>
          </cell>
        </row>
        <row r="693">
          <cell r="A693" t="str">
            <v>00013704</v>
          </cell>
          <cell r="B693" t="str">
            <v>Scott Richard</v>
          </cell>
          <cell r="C693">
            <v>100</v>
          </cell>
          <cell r="D693" t="str">
            <v>TCR Accum Notational Pkge</v>
          </cell>
          <cell r="E693">
            <v>82411</v>
          </cell>
          <cell r="G693">
            <v>1</v>
          </cell>
          <cell r="I693">
            <v>82411</v>
          </cell>
        </row>
        <row r="694">
          <cell r="A694" t="str">
            <v>00013703</v>
          </cell>
          <cell r="B694" t="str">
            <v>Saville David</v>
          </cell>
          <cell r="C694">
            <v>100</v>
          </cell>
          <cell r="D694" t="str">
            <v>TCR Accum Notational Pkge</v>
          </cell>
          <cell r="E694">
            <v>112635</v>
          </cell>
          <cell r="G694">
            <v>1</v>
          </cell>
          <cell r="I694">
            <v>112635</v>
          </cell>
        </row>
        <row r="695">
          <cell r="A695" t="str">
            <v>00013702</v>
          </cell>
          <cell r="B695" t="str">
            <v>McWilliams Garry</v>
          </cell>
          <cell r="C695">
            <v>100</v>
          </cell>
          <cell r="D695" t="str">
            <v>TCR Accum Notational Pkge</v>
          </cell>
          <cell r="E695">
            <v>98406</v>
          </cell>
          <cell r="G695">
            <v>1</v>
          </cell>
          <cell r="I695">
            <v>98406</v>
          </cell>
        </row>
        <row r="696">
          <cell r="A696" t="str">
            <v>00013701</v>
          </cell>
          <cell r="B696" t="str">
            <v>Macfeate Frederick</v>
          </cell>
          <cell r="C696">
            <v>50</v>
          </cell>
          <cell r="D696" t="str">
            <v>TCR Accum Notational Pkge</v>
          </cell>
          <cell r="E696">
            <v>98406</v>
          </cell>
          <cell r="G696">
            <v>1</v>
          </cell>
          <cell r="I696">
            <v>98406</v>
          </cell>
        </row>
        <row r="697">
          <cell r="A697" t="str">
            <v>00013710</v>
          </cell>
          <cell r="B697" t="str">
            <v>Hynes Andrew</v>
          </cell>
          <cell r="C697">
            <v>100</v>
          </cell>
          <cell r="D697" t="str">
            <v>TCR Accum Notational Pkge</v>
          </cell>
          <cell r="E697">
            <v>84796</v>
          </cell>
          <cell r="G697">
            <v>1</v>
          </cell>
          <cell r="I697">
            <v>84796</v>
          </cell>
        </row>
        <row r="698">
          <cell r="A698" t="str">
            <v>00013709</v>
          </cell>
          <cell r="B698" t="str">
            <v>Hill Percival</v>
          </cell>
          <cell r="C698">
            <v>100</v>
          </cell>
          <cell r="D698" t="str">
            <v>TCR Accum Notational Pkge</v>
          </cell>
          <cell r="E698">
            <v>78939</v>
          </cell>
          <cell r="G698">
            <v>1</v>
          </cell>
          <cell r="I698">
            <v>78939</v>
          </cell>
        </row>
        <row r="699">
          <cell r="A699" t="str">
            <v>00013708</v>
          </cell>
          <cell r="B699" t="str">
            <v>Lapham Brett</v>
          </cell>
          <cell r="C699">
            <v>100</v>
          </cell>
          <cell r="D699" t="str">
            <v>TCR Accum Notational Pkge</v>
          </cell>
          <cell r="E699">
            <v>95731</v>
          </cell>
          <cell r="G699">
            <v>1</v>
          </cell>
          <cell r="I699">
            <v>95731</v>
          </cell>
        </row>
        <row r="700">
          <cell r="A700" t="str">
            <v>00013707</v>
          </cell>
          <cell r="B700" t="str">
            <v>Kerrison Gavin</v>
          </cell>
          <cell r="C700">
            <v>100</v>
          </cell>
          <cell r="D700" t="str">
            <v>TCR Accum Notational Pkge</v>
          </cell>
          <cell r="E700">
            <v>89394</v>
          </cell>
          <cell r="G700">
            <v>1</v>
          </cell>
          <cell r="I700">
            <v>89394</v>
          </cell>
        </row>
        <row r="701">
          <cell r="A701" t="str">
            <v>00013706</v>
          </cell>
          <cell r="B701" t="str">
            <v>Kaehler Brendon</v>
          </cell>
          <cell r="C701">
            <v>100</v>
          </cell>
          <cell r="D701" t="str">
            <v>TCR Accum Notational Pkge</v>
          </cell>
          <cell r="E701">
            <v>85542</v>
          </cell>
          <cell r="G701">
            <v>1</v>
          </cell>
          <cell r="I701">
            <v>85542</v>
          </cell>
        </row>
        <row r="702">
          <cell r="A702" t="str">
            <v>00013715</v>
          </cell>
          <cell r="B702" t="str">
            <v>Lundgren Brian</v>
          </cell>
          <cell r="C702">
            <v>100</v>
          </cell>
          <cell r="D702" t="str">
            <v>TCR Accum Notational Pkge</v>
          </cell>
          <cell r="E702">
            <v>74191</v>
          </cell>
          <cell r="G702">
            <v>1</v>
          </cell>
          <cell r="I702">
            <v>74191</v>
          </cell>
        </row>
        <row r="703">
          <cell r="A703" t="str">
            <v>00013714</v>
          </cell>
          <cell r="B703" t="str">
            <v>Wasley Robert</v>
          </cell>
          <cell r="C703">
            <v>100</v>
          </cell>
          <cell r="D703" t="str">
            <v>TCR Accum Notational Pkge</v>
          </cell>
          <cell r="E703">
            <v>90720</v>
          </cell>
          <cell r="G703">
            <v>1</v>
          </cell>
          <cell r="I703">
            <v>90720</v>
          </cell>
        </row>
        <row r="704">
          <cell r="A704" t="str">
            <v>00013713</v>
          </cell>
          <cell r="B704" t="str">
            <v>Holt Jeffrey</v>
          </cell>
          <cell r="C704">
            <v>100</v>
          </cell>
          <cell r="D704" t="str">
            <v>TCR Accum Notational Pkge</v>
          </cell>
          <cell r="E704">
            <v>84465</v>
          </cell>
          <cell r="G704">
            <v>1</v>
          </cell>
          <cell r="I704">
            <v>84465</v>
          </cell>
        </row>
        <row r="705">
          <cell r="A705" t="str">
            <v>00013712</v>
          </cell>
          <cell r="B705" t="str">
            <v>Curran Paul</v>
          </cell>
          <cell r="C705">
            <v>100</v>
          </cell>
          <cell r="D705" t="str">
            <v>TCR Accum Notational Pkge</v>
          </cell>
          <cell r="E705">
            <v>98406</v>
          </cell>
          <cell r="G705">
            <v>1</v>
          </cell>
          <cell r="I705">
            <v>98406</v>
          </cell>
        </row>
        <row r="706">
          <cell r="A706" t="str">
            <v>00013711</v>
          </cell>
          <cell r="B706" t="str">
            <v>Widdison Kenneth</v>
          </cell>
          <cell r="C706">
            <v>100</v>
          </cell>
          <cell r="D706" t="str">
            <v>TCR Accum Notational Pkge</v>
          </cell>
          <cell r="E706">
            <v>79815</v>
          </cell>
          <cell r="G706">
            <v>1</v>
          </cell>
          <cell r="I706">
            <v>79815</v>
          </cell>
        </row>
        <row r="707">
          <cell r="A707" t="str">
            <v>00013720</v>
          </cell>
          <cell r="B707" t="str">
            <v>Bennet Lyle</v>
          </cell>
          <cell r="C707">
            <v>100</v>
          </cell>
          <cell r="D707" t="str">
            <v>TCR Accum Notational Pkge</v>
          </cell>
          <cell r="E707">
            <v>68005</v>
          </cell>
          <cell r="G707">
            <v>1</v>
          </cell>
          <cell r="I707">
            <v>68005</v>
          </cell>
        </row>
        <row r="708">
          <cell r="A708" t="str">
            <v>00013719</v>
          </cell>
          <cell r="B708" t="str">
            <v>Corker Devan</v>
          </cell>
          <cell r="C708">
            <v>100</v>
          </cell>
          <cell r="D708" t="str">
            <v>TCR Accum Notational Pkge</v>
          </cell>
          <cell r="E708">
            <v>82464</v>
          </cell>
          <cell r="G708">
            <v>1</v>
          </cell>
          <cell r="I708">
            <v>82464</v>
          </cell>
        </row>
        <row r="709">
          <cell r="A709" t="str">
            <v>00013718</v>
          </cell>
          <cell r="B709" t="str">
            <v>Birch Phillip</v>
          </cell>
          <cell r="C709">
            <v>100</v>
          </cell>
          <cell r="D709" t="str">
            <v>TCR Accum Notational Pkge</v>
          </cell>
          <cell r="E709">
            <v>35446</v>
          </cell>
          <cell r="G709">
            <v>1</v>
          </cell>
          <cell r="I709">
            <v>35446</v>
          </cell>
        </row>
        <row r="710">
          <cell r="A710" t="str">
            <v>00013717</v>
          </cell>
          <cell r="B710" t="str">
            <v>Crombie Jason</v>
          </cell>
          <cell r="C710">
            <v>100</v>
          </cell>
          <cell r="D710" t="str">
            <v>TCR Accum Notational Pkge</v>
          </cell>
          <cell r="E710">
            <v>57225</v>
          </cell>
          <cell r="G710">
            <v>1</v>
          </cell>
          <cell r="I710">
            <v>57225</v>
          </cell>
        </row>
        <row r="711">
          <cell r="A711" t="str">
            <v>00013716</v>
          </cell>
          <cell r="B711" t="str">
            <v>Bartley Stanley</v>
          </cell>
          <cell r="C711">
            <v>100</v>
          </cell>
          <cell r="D711" t="str">
            <v>TCR Accum Notational Pkge</v>
          </cell>
          <cell r="E711">
            <v>62187</v>
          </cell>
          <cell r="G711">
            <v>1</v>
          </cell>
          <cell r="I711">
            <v>62187</v>
          </cell>
        </row>
        <row r="712">
          <cell r="A712" t="str">
            <v>00013725</v>
          </cell>
          <cell r="B712" t="str">
            <v>Muharemovic Husein</v>
          </cell>
          <cell r="C712">
            <v>100</v>
          </cell>
          <cell r="D712" t="str">
            <v>TCR Accum Notational Pkge</v>
          </cell>
          <cell r="E712">
            <v>106967</v>
          </cell>
          <cell r="G712">
            <v>1</v>
          </cell>
          <cell r="I712">
            <v>106967</v>
          </cell>
        </row>
        <row r="713">
          <cell r="A713" t="str">
            <v>00013724</v>
          </cell>
          <cell r="B713" t="str">
            <v>McDonald Sara</v>
          </cell>
          <cell r="C713">
            <v>100</v>
          </cell>
          <cell r="D713" t="str">
            <v>TCR Accum Notational Pkge</v>
          </cell>
          <cell r="E713">
            <v>57290</v>
          </cell>
          <cell r="G713">
            <v>1</v>
          </cell>
          <cell r="I713">
            <v>57290</v>
          </cell>
        </row>
        <row r="714">
          <cell r="A714" t="str">
            <v>00013723</v>
          </cell>
          <cell r="B714" t="str">
            <v>Jones Anthony</v>
          </cell>
          <cell r="C714">
            <v>100</v>
          </cell>
          <cell r="D714" t="str">
            <v>TCR Accum Notational Pkge</v>
          </cell>
          <cell r="E714">
            <v>73882</v>
          </cell>
          <cell r="G714">
            <v>1</v>
          </cell>
          <cell r="I714">
            <v>73882</v>
          </cell>
        </row>
        <row r="715">
          <cell r="A715" t="str">
            <v>00013722</v>
          </cell>
          <cell r="B715" t="str">
            <v>Hughes Gordon</v>
          </cell>
          <cell r="C715">
            <v>100</v>
          </cell>
          <cell r="D715" t="str">
            <v>TCR Accum Notational Pkge</v>
          </cell>
          <cell r="E715">
            <v>98384</v>
          </cell>
          <cell r="G715">
            <v>1</v>
          </cell>
          <cell r="I715">
            <v>98384</v>
          </cell>
        </row>
        <row r="716">
          <cell r="A716" t="str">
            <v>00013721</v>
          </cell>
          <cell r="B716" t="str">
            <v>Fanderlinden Gary</v>
          </cell>
          <cell r="C716">
            <v>100</v>
          </cell>
          <cell r="D716" t="str">
            <v>TCR Accum Notational Pkge</v>
          </cell>
          <cell r="E716">
            <v>64896</v>
          </cell>
          <cell r="G716">
            <v>1</v>
          </cell>
          <cell r="I716">
            <v>64896</v>
          </cell>
        </row>
        <row r="717">
          <cell r="A717" t="str">
            <v>00013733</v>
          </cell>
          <cell r="B717" t="str">
            <v>Ward Graeme</v>
          </cell>
          <cell r="C717">
            <v>100</v>
          </cell>
          <cell r="D717" t="str">
            <v>TCR Accum Notational Pkge</v>
          </cell>
          <cell r="E717">
            <v>76905</v>
          </cell>
          <cell r="G717">
            <v>1</v>
          </cell>
          <cell r="I717">
            <v>76905</v>
          </cell>
        </row>
        <row r="718">
          <cell r="A718" t="str">
            <v>00013732</v>
          </cell>
          <cell r="B718" t="str">
            <v>Devries Ernie</v>
          </cell>
          <cell r="C718">
            <v>100</v>
          </cell>
          <cell r="D718" t="str">
            <v>TCR Accum Notational Pkge</v>
          </cell>
          <cell r="E718">
            <v>96634</v>
          </cell>
          <cell r="G718">
            <v>1</v>
          </cell>
          <cell r="I718">
            <v>96634</v>
          </cell>
        </row>
        <row r="719">
          <cell r="A719" t="str">
            <v>00013731</v>
          </cell>
          <cell r="B719" t="str">
            <v>Deane Russell</v>
          </cell>
          <cell r="C719">
            <v>100</v>
          </cell>
          <cell r="D719" t="str">
            <v>TCR Accum Notational Pkge</v>
          </cell>
          <cell r="E719">
            <v>79170</v>
          </cell>
          <cell r="G719">
            <v>1</v>
          </cell>
          <cell r="I719">
            <v>79170</v>
          </cell>
        </row>
        <row r="720">
          <cell r="A720" t="str">
            <v>00013729</v>
          </cell>
          <cell r="B720" t="str">
            <v>Burke James</v>
          </cell>
          <cell r="C720">
            <v>100</v>
          </cell>
          <cell r="D720" t="str">
            <v>TCR Accum Notational Pkge</v>
          </cell>
          <cell r="E720">
            <v>72976</v>
          </cell>
          <cell r="G720">
            <v>1</v>
          </cell>
          <cell r="I720">
            <v>72976</v>
          </cell>
        </row>
        <row r="721">
          <cell r="A721" t="str">
            <v>00013727</v>
          </cell>
          <cell r="B721" t="str">
            <v>Williams Mark</v>
          </cell>
          <cell r="C721">
            <v>100</v>
          </cell>
          <cell r="D721" t="str">
            <v>TCR Accum Notational Pkge</v>
          </cell>
          <cell r="E721">
            <v>107000</v>
          </cell>
          <cell r="G721">
            <v>1</v>
          </cell>
          <cell r="I721">
            <v>107000</v>
          </cell>
        </row>
        <row r="722">
          <cell r="A722" t="str">
            <v>00013739</v>
          </cell>
          <cell r="B722" t="str">
            <v>Leotta Santo</v>
          </cell>
          <cell r="C722">
            <v>100</v>
          </cell>
          <cell r="D722" t="str">
            <v>TCR Accum Notational Pkge</v>
          </cell>
          <cell r="E722">
            <v>72946</v>
          </cell>
          <cell r="G722">
            <v>1</v>
          </cell>
          <cell r="I722">
            <v>72946</v>
          </cell>
        </row>
        <row r="723">
          <cell r="A723" t="str">
            <v>00013738</v>
          </cell>
          <cell r="B723" t="str">
            <v>Tran Tuong</v>
          </cell>
          <cell r="C723">
            <v>100</v>
          </cell>
          <cell r="D723" t="str">
            <v>TCR Accum Notational Pkge</v>
          </cell>
          <cell r="E723">
            <v>63248</v>
          </cell>
          <cell r="G723">
            <v>1</v>
          </cell>
          <cell r="I723">
            <v>63248</v>
          </cell>
        </row>
        <row r="724">
          <cell r="A724" t="str">
            <v>00013737</v>
          </cell>
          <cell r="B724" t="str">
            <v>Kennedy Ide</v>
          </cell>
          <cell r="C724">
            <v>100</v>
          </cell>
          <cell r="D724" t="str">
            <v>TCR Accum Notational Pkge</v>
          </cell>
          <cell r="E724">
            <v>57225</v>
          </cell>
          <cell r="G724">
            <v>1</v>
          </cell>
          <cell r="I724">
            <v>57225</v>
          </cell>
        </row>
        <row r="725">
          <cell r="A725" t="str">
            <v>00013736</v>
          </cell>
          <cell r="B725" t="str">
            <v>Whiteaker Mark</v>
          </cell>
          <cell r="C725">
            <v>100</v>
          </cell>
          <cell r="D725" t="str">
            <v>TCR Accum Notational Pkge</v>
          </cell>
          <cell r="E725">
            <v>79170</v>
          </cell>
          <cell r="G725">
            <v>1</v>
          </cell>
          <cell r="I725">
            <v>79170</v>
          </cell>
        </row>
        <row r="726">
          <cell r="A726" t="str">
            <v>00013734</v>
          </cell>
          <cell r="B726" t="str">
            <v>Slapar Gary</v>
          </cell>
          <cell r="C726">
            <v>100</v>
          </cell>
          <cell r="D726" t="str">
            <v>TCR DB Notational Package</v>
          </cell>
          <cell r="E726">
            <v>77263</v>
          </cell>
          <cell r="G726">
            <v>1</v>
          </cell>
          <cell r="I726">
            <v>77263</v>
          </cell>
        </row>
        <row r="727">
          <cell r="A727" t="str">
            <v>00013744</v>
          </cell>
          <cell r="B727" t="str">
            <v>Williams Brian</v>
          </cell>
          <cell r="C727">
            <v>100</v>
          </cell>
          <cell r="D727" t="str">
            <v>TCR Accum Notational Pkge</v>
          </cell>
          <cell r="E727">
            <v>59514</v>
          </cell>
          <cell r="G727">
            <v>1</v>
          </cell>
          <cell r="I727">
            <v>59514</v>
          </cell>
        </row>
        <row r="728">
          <cell r="A728" t="str">
            <v>00013743</v>
          </cell>
          <cell r="B728" t="str">
            <v>Kemmerer David</v>
          </cell>
          <cell r="C728">
            <v>100</v>
          </cell>
          <cell r="D728" t="str">
            <v>TCR Accum Notational Pkge</v>
          </cell>
          <cell r="E728">
            <v>77314</v>
          </cell>
          <cell r="G728">
            <v>1</v>
          </cell>
          <cell r="I728">
            <v>77314</v>
          </cell>
        </row>
        <row r="729">
          <cell r="A729" t="str">
            <v>00013742</v>
          </cell>
          <cell r="B729" t="str">
            <v>Winnell Timothy</v>
          </cell>
          <cell r="C729">
            <v>100</v>
          </cell>
          <cell r="D729" t="str">
            <v>TCR Accum Notational Pkge</v>
          </cell>
          <cell r="E729">
            <v>85838</v>
          </cell>
          <cell r="G729">
            <v>1</v>
          </cell>
          <cell r="I729">
            <v>85838</v>
          </cell>
        </row>
        <row r="730">
          <cell r="A730" t="str">
            <v>00013741</v>
          </cell>
          <cell r="B730" t="str">
            <v>D'Olimpio Mark</v>
          </cell>
          <cell r="C730">
            <v>100</v>
          </cell>
          <cell r="D730" t="str">
            <v>TCR Accum Notational Pkge</v>
          </cell>
          <cell r="E730">
            <v>77314</v>
          </cell>
          <cell r="G730">
            <v>1</v>
          </cell>
          <cell r="I730">
            <v>77314</v>
          </cell>
        </row>
        <row r="731">
          <cell r="A731" t="str">
            <v>00013740</v>
          </cell>
          <cell r="B731" t="str">
            <v>Zhou Jian Zhong</v>
          </cell>
          <cell r="C731">
            <v>100</v>
          </cell>
          <cell r="D731" t="str">
            <v>TCR Accum Notational Pkge</v>
          </cell>
          <cell r="E731">
            <v>79352</v>
          </cell>
          <cell r="G731">
            <v>1</v>
          </cell>
          <cell r="I731">
            <v>79352</v>
          </cell>
        </row>
        <row r="732">
          <cell r="A732" t="str">
            <v>00013750</v>
          </cell>
          <cell r="B732" t="str">
            <v>Bender Michael</v>
          </cell>
          <cell r="C732">
            <v>100</v>
          </cell>
          <cell r="D732" t="str">
            <v>TCR Accum Notational Pkge</v>
          </cell>
          <cell r="E732">
            <v>77436</v>
          </cell>
          <cell r="G732">
            <v>1</v>
          </cell>
          <cell r="I732">
            <v>77436</v>
          </cell>
        </row>
        <row r="733">
          <cell r="A733" t="str">
            <v>00013749</v>
          </cell>
          <cell r="B733" t="str">
            <v>Stewart Matthew</v>
          </cell>
          <cell r="C733">
            <v>100</v>
          </cell>
          <cell r="D733" t="str">
            <v>TCR Accum Notational Pkge</v>
          </cell>
          <cell r="E733">
            <v>45000</v>
          </cell>
          <cell r="G733">
            <v>1</v>
          </cell>
          <cell r="I733">
            <v>45000</v>
          </cell>
        </row>
        <row r="734">
          <cell r="A734" t="str">
            <v>00013748</v>
          </cell>
          <cell r="B734" t="str">
            <v>Kotsopulos Tom</v>
          </cell>
          <cell r="C734">
            <v>100</v>
          </cell>
          <cell r="D734" t="str">
            <v>TCR Accum Notational Pkge</v>
          </cell>
          <cell r="E734">
            <v>49879</v>
          </cell>
          <cell r="G734">
            <v>1</v>
          </cell>
          <cell r="I734">
            <v>49879</v>
          </cell>
        </row>
        <row r="735">
          <cell r="A735" t="str">
            <v>00013747</v>
          </cell>
          <cell r="B735" t="str">
            <v>Jie Kim-Sung</v>
          </cell>
          <cell r="C735">
            <v>100</v>
          </cell>
          <cell r="D735" t="str">
            <v>TCR Accum Notational Pkge</v>
          </cell>
          <cell r="E735">
            <v>57361</v>
          </cell>
          <cell r="G735">
            <v>1</v>
          </cell>
          <cell r="I735">
            <v>57361</v>
          </cell>
        </row>
        <row r="736">
          <cell r="A736" t="str">
            <v>00013746</v>
          </cell>
          <cell r="B736" t="str">
            <v>Gould Mark</v>
          </cell>
          <cell r="C736">
            <v>100</v>
          </cell>
          <cell r="D736" t="str">
            <v>TCR Accum Notational Pkge</v>
          </cell>
          <cell r="E736">
            <v>196418</v>
          </cell>
          <cell r="G736">
            <v>1</v>
          </cell>
          <cell r="I736">
            <v>196418</v>
          </cell>
        </row>
        <row r="737">
          <cell r="A737" t="str">
            <v>00013755</v>
          </cell>
          <cell r="B737" t="str">
            <v>Quabba Damien</v>
          </cell>
          <cell r="C737">
            <v>100</v>
          </cell>
          <cell r="D737" t="str">
            <v>TCR Accum Notational Pkge</v>
          </cell>
          <cell r="E737">
            <v>77436</v>
          </cell>
          <cell r="G737">
            <v>1</v>
          </cell>
          <cell r="I737">
            <v>77436</v>
          </cell>
        </row>
        <row r="738">
          <cell r="A738" t="str">
            <v>00013754</v>
          </cell>
          <cell r="B738" t="str">
            <v>Hutchinson Paul</v>
          </cell>
          <cell r="C738">
            <v>100</v>
          </cell>
          <cell r="D738" t="str">
            <v>TCR Accum Notational Pkge</v>
          </cell>
          <cell r="E738">
            <v>71000</v>
          </cell>
          <cell r="G738">
            <v>1</v>
          </cell>
          <cell r="I738">
            <v>71000</v>
          </cell>
        </row>
        <row r="739">
          <cell r="A739" t="str">
            <v>00013753</v>
          </cell>
          <cell r="B739" t="str">
            <v>James Mark</v>
          </cell>
          <cell r="C739">
            <v>100</v>
          </cell>
          <cell r="D739" t="str">
            <v>TCR Accum Notational Pkge</v>
          </cell>
          <cell r="E739">
            <v>123497</v>
          </cell>
          <cell r="G739">
            <v>1</v>
          </cell>
          <cell r="I739">
            <v>123497</v>
          </cell>
        </row>
        <row r="740">
          <cell r="A740" t="str">
            <v>00013752</v>
          </cell>
          <cell r="B740" t="str">
            <v>Northan Chad</v>
          </cell>
          <cell r="C740">
            <v>100</v>
          </cell>
          <cell r="D740" t="str">
            <v>TCR Accum Notational Pkge</v>
          </cell>
          <cell r="E740">
            <v>76571</v>
          </cell>
          <cell r="G740">
            <v>1</v>
          </cell>
          <cell r="I740">
            <v>76571</v>
          </cell>
        </row>
        <row r="741">
          <cell r="A741" t="str">
            <v>00013751</v>
          </cell>
          <cell r="B741" t="str">
            <v>Jackson Michael</v>
          </cell>
          <cell r="C741">
            <v>100</v>
          </cell>
          <cell r="D741" t="str">
            <v>TCR Accum Notational Pkge</v>
          </cell>
          <cell r="E741">
            <v>58344</v>
          </cell>
          <cell r="G741">
            <v>1</v>
          </cell>
          <cell r="I741">
            <v>58344</v>
          </cell>
        </row>
        <row r="742">
          <cell r="A742" t="str">
            <v>00013761</v>
          </cell>
          <cell r="B742" t="str">
            <v>Halikias Steven</v>
          </cell>
          <cell r="C742">
            <v>100</v>
          </cell>
          <cell r="D742" t="str">
            <v>TCR Accum Notational Pkge</v>
          </cell>
          <cell r="E742">
            <v>117667</v>
          </cell>
          <cell r="G742">
            <v>1</v>
          </cell>
          <cell r="I742">
            <v>117667</v>
          </cell>
        </row>
        <row r="743">
          <cell r="A743" t="str">
            <v>00013759</v>
          </cell>
          <cell r="B743" t="str">
            <v>Armstrong Melissa</v>
          </cell>
          <cell r="C743">
            <v>100</v>
          </cell>
          <cell r="D743" t="str">
            <v>TCR DB Notational Package</v>
          </cell>
          <cell r="E743">
            <v>64231</v>
          </cell>
          <cell r="G743">
            <v>1</v>
          </cell>
          <cell r="I743">
            <v>64231</v>
          </cell>
        </row>
        <row r="744">
          <cell r="A744" t="str">
            <v>00013758</v>
          </cell>
          <cell r="B744" t="str">
            <v>Philpott Craig</v>
          </cell>
          <cell r="C744">
            <v>100</v>
          </cell>
          <cell r="D744" t="str">
            <v>TCR Accum Notational Pkge</v>
          </cell>
          <cell r="E744">
            <v>95731</v>
          </cell>
          <cell r="G744">
            <v>1</v>
          </cell>
          <cell r="I744">
            <v>95731</v>
          </cell>
        </row>
        <row r="745">
          <cell r="A745" t="str">
            <v>00013757</v>
          </cell>
          <cell r="B745" t="str">
            <v>Dusting Kevin</v>
          </cell>
          <cell r="C745">
            <v>100</v>
          </cell>
          <cell r="D745" t="str">
            <v>TCR Accum Notational Pkge</v>
          </cell>
          <cell r="E745">
            <v>85000</v>
          </cell>
          <cell r="G745">
            <v>1</v>
          </cell>
          <cell r="I745">
            <v>85000</v>
          </cell>
        </row>
        <row r="746">
          <cell r="A746" t="str">
            <v>00013756</v>
          </cell>
          <cell r="B746" t="str">
            <v>Larson John</v>
          </cell>
          <cell r="C746">
            <v>100</v>
          </cell>
          <cell r="D746" t="str">
            <v>TCR Accum Notational Pkge</v>
          </cell>
          <cell r="E746">
            <v>83967</v>
          </cell>
          <cell r="G746">
            <v>1</v>
          </cell>
          <cell r="I746">
            <v>83967</v>
          </cell>
        </row>
        <row r="747">
          <cell r="A747" t="str">
            <v>00013769</v>
          </cell>
          <cell r="B747" t="str">
            <v>Hughan Brian</v>
          </cell>
          <cell r="C747">
            <v>100</v>
          </cell>
          <cell r="D747" t="str">
            <v>TCR Accum Notational Pkge</v>
          </cell>
          <cell r="E747">
            <v>65400</v>
          </cell>
          <cell r="G747">
            <v>1</v>
          </cell>
          <cell r="I747">
            <v>65400</v>
          </cell>
        </row>
        <row r="748">
          <cell r="A748" t="str">
            <v>00013768</v>
          </cell>
          <cell r="B748" t="str">
            <v>Dai Xuemei</v>
          </cell>
          <cell r="C748">
            <v>100</v>
          </cell>
          <cell r="D748" t="str">
            <v>TCR Accum Notational Pkge</v>
          </cell>
          <cell r="E748">
            <v>76300</v>
          </cell>
          <cell r="G748">
            <v>1</v>
          </cell>
          <cell r="I748">
            <v>76300</v>
          </cell>
        </row>
        <row r="749">
          <cell r="A749" t="str">
            <v>00013765</v>
          </cell>
          <cell r="B749" t="str">
            <v>Read Allanah</v>
          </cell>
          <cell r="C749">
            <v>100</v>
          </cell>
          <cell r="D749" t="str">
            <v>TCR Accum Notational Pkge</v>
          </cell>
          <cell r="E749">
            <v>45000</v>
          </cell>
          <cell r="G749">
            <v>1</v>
          </cell>
          <cell r="I749">
            <v>45000</v>
          </cell>
        </row>
        <row r="750">
          <cell r="A750" t="str">
            <v>00013763</v>
          </cell>
          <cell r="B750" t="str">
            <v>Clapton Graham</v>
          </cell>
          <cell r="C750">
            <v>100</v>
          </cell>
          <cell r="D750" t="str">
            <v>TCR Accum Notational Pkge</v>
          </cell>
          <cell r="E750">
            <v>76300</v>
          </cell>
          <cell r="G750">
            <v>1</v>
          </cell>
          <cell r="I750">
            <v>76300</v>
          </cell>
        </row>
        <row r="751">
          <cell r="A751" t="str">
            <v>00013762</v>
          </cell>
          <cell r="B751" t="str">
            <v>Brenchley Stacey</v>
          </cell>
          <cell r="C751">
            <v>100</v>
          </cell>
          <cell r="D751" t="str">
            <v>TCR Accum Notational Pkge</v>
          </cell>
          <cell r="E751">
            <v>60000</v>
          </cell>
          <cell r="G751">
            <v>1</v>
          </cell>
          <cell r="I751">
            <v>60000</v>
          </cell>
        </row>
        <row r="752">
          <cell r="A752" t="str">
            <v>00013774</v>
          </cell>
          <cell r="B752" t="str">
            <v>McKenzie Penelope</v>
          </cell>
          <cell r="C752">
            <v>100</v>
          </cell>
          <cell r="D752" t="str">
            <v>TCR Accum Notational Pkge</v>
          </cell>
          <cell r="E752">
            <v>79000</v>
          </cell>
          <cell r="G752">
            <v>1</v>
          </cell>
          <cell r="I752">
            <v>79000</v>
          </cell>
        </row>
        <row r="753">
          <cell r="A753" t="str">
            <v>00013773</v>
          </cell>
          <cell r="B753" t="str">
            <v>Villella Maree</v>
          </cell>
          <cell r="C753">
            <v>100</v>
          </cell>
          <cell r="D753" t="str">
            <v>TCR Accum Notational Pkge</v>
          </cell>
          <cell r="E753">
            <v>49000</v>
          </cell>
          <cell r="G753">
            <v>1</v>
          </cell>
          <cell r="I753">
            <v>49000</v>
          </cell>
        </row>
        <row r="754">
          <cell r="A754" t="str">
            <v>00013772</v>
          </cell>
          <cell r="B754" t="str">
            <v>Swyer Ian</v>
          </cell>
          <cell r="C754">
            <v>80</v>
          </cell>
          <cell r="D754" t="str">
            <v>TCR Accum Notational Pkge</v>
          </cell>
          <cell r="E754">
            <v>59950</v>
          </cell>
          <cell r="G754">
            <v>1</v>
          </cell>
          <cell r="I754">
            <v>59950</v>
          </cell>
        </row>
        <row r="755">
          <cell r="A755" t="str">
            <v>00013771</v>
          </cell>
          <cell r="B755" t="str">
            <v>Chambers Brendon</v>
          </cell>
          <cell r="C755">
            <v>100</v>
          </cell>
          <cell r="D755" t="str">
            <v>TCR Accum Notational Pkge</v>
          </cell>
          <cell r="E755">
            <v>92650</v>
          </cell>
          <cell r="G755">
            <v>1</v>
          </cell>
          <cell r="I755">
            <v>92650</v>
          </cell>
        </row>
        <row r="756">
          <cell r="A756" t="str">
            <v>00013770</v>
          </cell>
          <cell r="B756" t="str">
            <v>Bryce Antony</v>
          </cell>
          <cell r="C756">
            <v>100</v>
          </cell>
          <cell r="D756" t="str">
            <v>TCR Accum Notational Pkge</v>
          </cell>
          <cell r="E756">
            <v>68000</v>
          </cell>
          <cell r="G756">
            <v>1</v>
          </cell>
          <cell r="I756">
            <v>68000</v>
          </cell>
        </row>
        <row r="757">
          <cell r="A757" t="str">
            <v>00013780</v>
          </cell>
          <cell r="B757" t="str">
            <v>Mantini Nunzio</v>
          </cell>
          <cell r="C757">
            <v>100</v>
          </cell>
          <cell r="D757" t="str">
            <v>TCR Accum Notational Pkge</v>
          </cell>
          <cell r="E757">
            <v>86110</v>
          </cell>
          <cell r="G757">
            <v>1</v>
          </cell>
          <cell r="I757">
            <v>86110</v>
          </cell>
        </row>
        <row r="758">
          <cell r="A758" t="str">
            <v>00013779</v>
          </cell>
          <cell r="B758" t="str">
            <v>Colbert Ken</v>
          </cell>
          <cell r="C758">
            <v>100</v>
          </cell>
          <cell r="D758" t="str">
            <v>TCR Accum Notational Pkge</v>
          </cell>
          <cell r="E758">
            <v>88835</v>
          </cell>
          <cell r="G758">
            <v>1</v>
          </cell>
          <cell r="I758">
            <v>88835</v>
          </cell>
        </row>
        <row r="759">
          <cell r="A759" t="str">
            <v>00013778</v>
          </cell>
          <cell r="B759" t="str">
            <v>Walters Ian</v>
          </cell>
          <cell r="C759">
            <v>100</v>
          </cell>
          <cell r="D759" t="str">
            <v>TCR Accum Notational Pkge</v>
          </cell>
          <cell r="E759">
            <v>87200</v>
          </cell>
          <cell r="G759">
            <v>1</v>
          </cell>
          <cell r="I759">
            <v>87200</v>
          </cell>
        </row>
        <row r="760">
          <cell r="A760" t="str">
            <v>00013777</v>
          </cell>
          <cell r="B760" t="str">
            <v>Thompson Alan</v>
          </cell>
          <cell r="C760">
            <v>100</v>
          </cell>
          <cell r="D760" t="str">
            <v>TCR Accum Notational Pkge</v>
          </cell>
          <cell r="E760">
            <v>75180</v>
          </cell>
          <cell r="G760">
            <v>1</v>
          </cell>
          <cell r="I760">
            <v>75180</v>
          </cell>
        </row>
        <row r="761">
          <cell r="A761" t="str">
            <v>00013776</v>
          </cell>
          <cell r="B761" t="str">
            <v>Price John</v>
          </cell>
          <cell r="C761">
            <v>100</v>
          </cell>
          <cell r="D761" t="str">
            <v>TCR Accum Notational Pkge</v>
          </cell>
          <cell r="E761">
            <v>74000</v>
          </cell>
          <cell r="G761">
            <v>1</v>
          </cell>
          <cell r="I761">
            <v>74000</v>
          </cell>
        </row>
        <row r="762">
          <cell r="A762" t="str">
            <v>00013785</v>
          </cell>
          <cell r="B762" t="str">
            <v>Fowler Damien</v>
          </cell>
          <cell r="C762">
            <v>100</v>
          </cell>
          <cell r="D762" t="str">
            <v>TCR Accum Notational Pkge</v>
          </cell>
          <cell r="E762">
            <v>63500</v>
          </cell>
          <cell r="G762">
            <v>1</v>
          </cell>
          <cell r="I762">
            <v>63500</v>
          </cell>
        </row>
        <row r="763">
          <cell r="A763" t="str">
            <v>00013784</v>
          </cell>
          <cell r="B763" t="str">
            <v>Stevens Robert</v>
          </cell>
          <cell r="C763">
            <v>100</v>
          </cell>
          <cell r="D763" t="str">
            <v>TCR Accum Notational Pkge</v>
          </cell>
          <cell r="E763">
            <v>86110</v>
          </cell>
          <cell r="G763">
            <v>1</v>
          </cell>
          <cell r="I763">
            <v>86110</v>
          </cell>
        </row>
        <row r="764">
          <cell r="A764" t="str">
            <v>00013783</v>
          </cell>
          <cell r="B764" t="str">
            <v>Cooper Jason</v>
          </cell>
          <cell r="C764">
            <v>100</v>
          </cell>
          <cell r="D764" t="str">
            <v>TCR Accum Notational Pkge</v>
          </cell>
          <cell r="E764">
            <v>66000</v>
          </cell>
          <cell r="G764">
            <v>1</v>
          </cell>
          <cell r="I764">
            <v>66000</v>
          </cell>
        </row>
        <row r="765">
          <cell r="A765" t="str">
            <v>00013782</v>
          </cell>
          <cell r="B765" t="str">
            <v>Osredkar Frank</v>
          </cell>
          <cell r="C765">
            <v>100</v>
          </cell>
          <cell r="D765" t="str">
            <v>TCR Accum Notational Pkge</v>
          </cell>
          <cell r="E765">
            <v>60000</v>
          </cell>
          <cell r="G765">
            <v>1</v>
          </cell>
          <cell r="I765">
            <v>60000</v>
          </cell>
        </row>
        <row r="766">
          <cell r="A766" t="str">
            <v>00013781</v>
          </cell>
          <cell r="B766" t="str">
            <v>Clarke Royce</v>
          </cell>
          <cell r="C766">
            <v>100</v>
          </cell>
          <cell r="D766" t="str">
            <v>TCR Accum Notational Pkge</v>
          </cell>
          <cell r="E766">
            <v>66000</v>
          </cell>
          <cell r="G766">
            <v>1</v>
          </cell>
          <cell r="I766">
            <v>66000</v>
          </cell>
        </row>
        <row r="767">
          <cell r="A767" t="str">
            <v>00013805</v>
          </cell>
          <cell r="B767" t="str">
            <v>Roberts Lance</v>
          </cell>
          <cell r="C767">
            <v>100</v>
          </cell>
          <cell r="D767" t="str">
            <v>TCR Accum Notational Pkge</v>
          </cell>
          <cell r="E767">
            <v>75240</v>
          </cell>
          <cell r="G767">
            <v>1</v>
          </cell>
          <cell r="I767">
            <v>75240</v>
          </cell>
        </row>
        <row r="768">
          <cell r="A768" t="str">
            <v>00013803</v>
          </cell>
          <cell r="B768" t="str">
            <v>Dore Graham</v>
          </cell>
          <cell r="C768">
            <v>100</v>
          </cell>
          <cell r="D768" t="str">
            <v>TCR Accum Notational Pkge</v>
          </cell>
          <cell r="E768">
            <v>68670</v>
          </cell>
          <cell r="G768">
            <v>1</v>
          </cell>
          <cell r="I768">
            <v>68670</v>
          </cell>
        </row>
        <row r="769">
          <cell r="A769" t="str">
            <v>00013800</v>
          </cell>
          <cell r="B769" t="str">
            <v>Luhrs Tracey</v>
          </cell>
          <cell r="C769">
            <v>66.66</v>
          </cell>
          <cell r="D769" t="str">
            <v>TCR Accum Notational Pkge</v>
          </cell>
          <cell r="E769">
            <v>27631</v>
          </cell>
          <cell r="G769">
            <v>1</v>
          </cell>
          <cell r="I769">
            <v>27631</v>
          </cell>
        </row>
        <row r="770">
          <cell r="A770" t="str">
            <v>00013788</v>
          </cell>
          <cell r="B770" t="str">
            <v>Franklin Karen</v>
          </cell>
          <cell r="C770">
            <v>100</v>
          </cell>
          <cell r="D770" t="str">
            <v>TCR Accum Notational Pkge</v>
          </cell>
          <cell r="E770">
            <v>56175</v>
          </cell>
          <cell r="G770">
            <v>1</v>
          </cell>
          <cell r="I770">
            <v>56175</v>
          </cell>
        </row>
        <row r="771">
          <cell r="A771" t="str">
            <v>00013787</v>
          </cell>
          <cell r="B771" t="str">
            <v>Flower Adam</v>
          </cell>
          <cell r="C771">
            <v>100</v>
          </cell>
          <cell r="D771" t="str">
            <v>TCR Accum Notational Pkge</v>
          </cell>
          <cell r="E771">
            <v>28500</v>
          </cell>
          <cell r="G771">
            <v>1</v>
          </cell>
          <cell r="I771">
            <v>28500</v>
          </cell>
        </row>
        <row r="772">
          <cell r="A772" t="str">
            <v>00013810</v>
          </cell>
          <cell r="B772" t="str">
            <v>Haller Lynda</v>
          </cell>
          <cell r="C772">
            <v>100</v>
          </cell>
          <cell r="D772" t="str">
            <v>TCR Accum Notational Pkge</v>
          </cell>
          <cell r="E772">
            <v>53000</v>
          </cell>
          <cell r="G772">
            <v>1</v>
          </cell>
          <cell r="I772">
            <v>53000</v>
          </cell>
        </row>
        <row r="773">
          <cell r="A773" t="str">
            <v>00013809</v>
          </cell>
          <cell r="B773" t="str">
            <v>Hall Matthew</v>
          </cell>
          <cell r="C773">
            <v>100</v>
          </cell>
          <cell r="D773" t="str">
            <v>TCR Accum Notational Pkge</v>
          </cell>
          <cell r="E773">
            <v>76300</v>
          </cell>
          <cell r="G773">
            <v>1</v>
          </cell>
          <cell r="I773">
            <v>76300</v>
          </cell>
        </row>
        <row r="774">
          <cell r="A774" t="str">
            <v>00013808</v>
          </cell>
          <cell r="B774" t="str">
            <v>Reardon Shaun</v>
          </cell>
          <cell r="C774">
            <v>100</v>
          </cell>
          <cell r="D774" t="str">
            <v>TCR Accum Notational Pkge</v>
          </cell>
          <cell r="E774">
            <v>162325</v>
          </cell>
          <cell r="G774">
            <v>1</v>
          </cell>
          <cell r="I774">
            <v>162325</v>
          </cell>
        </row>
        <row r="775">
          <cell r="A775" t="str">
            <v>00013807</v>
          </cell>
          <cell r="B775" t="str">
            <v>Ooi Andrew</v>
          </cell>
          <cell r="C775">
            <v>100</v>
          </cell>
          <cell r="D775" t="str">
            <v>TCR Accum Notational Pkge</v>
          </cell>
          <cell r="E775">
            <v>30000</v>
          </cell>
          <cell r="G775">
            <v>1</v>
          </cell>
          <cell r="I775">
            <v>30000</v>
          </cell>
        </row>
        <row r="776">
          <cell r="A776" t="str">
            <v>00013806</v>
          </cell>
          <cell r="B776" t="str">
            <v>van Weel John</v>
          </cell>
          <cell r="C776">
            <v>100</v>
          </cell>
          <cell r="D776" t="str">
            <v>TCR DB Notational Package</v>
          </cell>
          <cell r="E776">
            <v>165744</v>
          </cell>
          <cell r="G776">
            <v>1</v>
          </cell>
          <cell r="I776">
            <v>165744</v>
          </cell>
        </row>
        <row r="777">
          <cell r="A777" t="str">
            <v>00013866</v>
          </cell>
          <cell r="B777" t="str">
            <v>Thompson Paul</v>
          </cell>
          <cell r="C777">
            <v>100</v>
          </cell>
          <cell r="D777" t="str">
            <v>TCR Accum Notational Pkge</v>
          </cell>
          <cell r="E777">
            <v>75180</v>
          </cell>
          <cell r="G777">
            <v>1</v>
          </cell>
          <cell r="I777">
            <v>75180</v>
          </cell>
        </row>
        <row r="778">
          <cell r="A778" t="str">
            <v>00013864</v>
          </cell>
          <cell r="B778" t="str">
            <v>Lamden Kimberley</v>
          </cell>
          <cell r="C778">
            <v>100</v>
          </cell>
          <cell r="D778" t="str">
            <v>TCR Accum Notational Pkge</v>
          </cell>
          <cell r="E778">
            <v>73000</v>
          </cell>
          <cell r="G778">
            <v>1</v>
          </cell>
          <cell r="I778">
            <v>73000</v>
          </cell>
        </row>
        <row r="779">
          <cell r="A779" t="str">
            <v>00013854</v>
          </cell>
          <cell r="B779" t="str">
            <v>Dabal Mark</v>
          </cell>
          <cell r="C779">
            <v>100</v>
          </cell>
          <cell r="D779" t="str">
            <v>TCR Accum Notational Pkge</v>
          </cell>
          <cell r="E779">
            <v>110000</v>
          </cell>
          <cell r="G779">
            <v>1</v>
          </cell>
          <cell r="I779">
            <v>110000</v>
          </cell>
        </row>
        <row r="780">
          <cell r="A780" t="str">
            <v>00013853</v>
          </cell>
          <cell r="B780" t="str">
            <v>Gonsalvez Marlene</v>
          </cell>
          <cell r="C780">
            <v>100</v>
          </cell>
          <cell r="D780" t="str">
            <v>TCR DB Notational Package</v>
          </cell>
          <cell r="E780">
            <v>63401</v>
          </cell>
          <cell r="G780">
            <v>1</v>
          </cell>
          <cell r="I780">
            <v>63401</v>
          </cell>
        </row>
        <row r="781">
          <cell r="A781" t="str">
            <v>00013812</v>
          </cell>
          <cell r="B781" t="str">
            <v>Moon Justin</v>
          </cell>
          <cell r="C781">
            <v>100</v>
          </cell>
          <cell r="D781" t="str">
            <v>TCR Accum Notational Pkge</v>
          </cell>
          <cell r="E781">
            <v>67525</v>
          </cell>
          <cell r="G781">
            <v>1</v>
          </cell>
          <cell r="I781">
            <v>67525</v>
          </cell>
        </row>
        <row r="782">
          <cell r="A782" t="str">
            <v>00013881</v>
          </cell>
          <cell r="B782" t="str">
            <v>Dennis Fiona</v>
          </cell>
          <cell r="C782">
            <v>60</v>
          </cell>
          <cell r="D782" t="str">
            <v>TCR Accum Notational Pkge</v>
          </cell>
          <cell r="E782">
            <v>54500</v>
          </cell>
          <cell r="G782">
            <v>1</v>
          </cell>
          <cell r="I782">
            <v>54500</v>
          </cell>
        </row>
        <row r="783">
          <cell r="A783" t="str">
            <v>00013880</v>
          </cell>
          <cell r="B783" t="str">
            <v>Dack Garry</v>
          </cell>
          <cell r="C783">
            <v>100</v>
          </cell>
          <cell r="D783" t="str">
            <v>TCR Accum Notational Pkge</v>
          </cell>
          <cell r="E783">
            <v>85000</v>
          </cell>
          <cell r="G783">
            <v>1</v>
          </cell>
          <cell r="I783">
            <v>85000</v>
          </cell>
        </row>
        <row r="784">
          <cell r="A784" t="str">
            <v>00013879</v>
          </cell>
          <cell r="B784" t="str">
            <v>O'Brien Richard</v>
          </cell>
          <cell r="C784">
            <v>100</v>
          </cell>
          <cell r="D784" t="str">
            <v>TCR Accum Notational Pkge</v>
          </cell>
          <cell r="E784">
            <v>105000</v>
          </cell>
          <cell r="G784">
            <v>1</v>
          </cell>
          <cell r="I784">
            <v>105000</v>
          </cell>
        </row>
        <row r="785">
          <cell r="A785" t="str">
            <v>00013878</v>
          </cell>
          <cell r="B785" t="str">
            <v>Sikalias Voula</v>
          </cell>
          <cell r="C785">
            <v>100</v>
          </cell>
          <cell r="D785" t="str">
            <v>TCR Accum Notational Pkge</v>
          </cell>
          <cell r="E785">
            <v>46000</v>
          </cell>
          <cell r="G785">
            <v>1</v>
          </cell>
          <cell r="I785">
            <v>46000</v>
          </cell>
        </row>
        <row r="786">
          <cell r="A786" t="str">
            <v>00013867</v>
          </cell>
          <cell r="B786" t="str">
            <v>Fazio Mark</v>
          </cell>
          <cell r="C786">
            <v>100</v>
          </cell>
          <cell r="D786" t="str">
            <v>TCR Accum Notational Pkge</v>
          </cell>
          <cell r="E786">
            <v>75180</v>
          </cell>
          <cell r="G786">
            <v>1</v>
          </cell>
          <cell r="I786">
            <v>75180</v>
          </cell>
        </row>
        <row r="787">
          <cell r="A787" t="str">
            <v>00013886</v>
          </cell>
          <cell r="B787" t="str">
            <v>Sheffield Aaron</v>
          </cell>
          <cell r="C787">
            <v>100</v>
          </cell>
          <cell r="D787" t="str">
            <v>TCR Accum Notational Pkge</v>
          </cell>
          <cell r="E787">
            <v>96000</v>
          </cell>
          <cell r="G787">
            <v>1</v>
          </cell>
          <cell r="I787">
            <v>96000</v>
          </cell>
        </row>
        <row r="788">
          <cell r="A788" t="str">
            <v>00013885</v>
          </cell>
          <cell r="B788" t="str">
            <v>Greene Andrew</v>
          </cell>
          <cell r="C788">
            <v>100</v>
          </cell>
          <cell r="D788" t="str">
            <v>TCR Accum Notational Pkge</v>
          </cell>
          <cell r="E788">
            <v>55000</v>
          </cell>
          <cell r="G788">
            <v>1</v>
          </cell>
          <cell r="I788">
            <v>55000</v>
          </cell>
        </row>
        <row r="789">
          <cell r="A789" t="str">
            <v>00013884</v>
          </cell>
          <cell r="B789" t="str">
            <v>Haria Bhavesh</v>
          </cell>
          <cell r="C789">
            <v>100</v>
          </cell>
          <cell r="D789" t="str">
            <v>TCR Accum Notational Pkge</v>
          </cell>
          <cell r="E789">
            <v>60000</v>
          </cell>
          <cell r="G789">
            <v>1</v>
          </cell>
          <cell r="I789">
            <v>60000</v>
          </cell>
        </row>
        <row r="790">
          <cell r="A790" t="str">
            <v>00013883</v>
          </cell>
          <cell r="B790" t="str">
            <v>Jones Margaret</v>
          </cell>
          <cell r="C790">
            <v>100</v>
          </cell>
          <cell r="D790" t="str">
            <v>TCR Accum Notational Pkge</v>
          </cell>
          <cell r="E790">
            <v>130000</v>
          </cell>
          <cell r="G790">
            <v>1</v>
          </cell>
          <cell r="I790">
            <v>130000</v>
          </cell>
        </row>
        <row r="791">
          <cell r="A791" t="str">
            <v>00013882</v>
          </cell>
          <cell r="B791" t="str">
            <v>McDonagh Christopher</v>
          </cell>
          <cell r="C791">
            <v>100</v>
          </cell>
          <cell r="D791" t="str">
            <v>TCR Accum Notational Pkge</v>
          </cell>
          <cell r="E791">
            <v>60000</v>
          </cell>
          <cell r="G791">
            <v>1</v>
          </cell>
          <cell r="I791">
            <v>60000</v>
          </cell>
        </row>
        <row r="792">
          <cell r="A792" t="str">
            <v>00013901</v>
          </cell>
          <cell r="B792" t="str">
            <v>Miller Phillip</v>
          </cell>
          <cell r="C792">
            <v>100</v>
          </cell>
          <cell r="D792" t="str">
            <v>TCR Accum Notational Pkge</v>
          </cell>
          <cell r="E792">
            <v>81750</v>
          </cell>
          <cell r="G792">
            <v>1</v>
          </cell>
          <cell r="I792">
            <v>81750</v>
          </cell>
        </row>
        <row r="793">
          <cell r="A793" t="str">
            <v>00013891</v>
          </cell>
          <cell r="B793" t="str">
            <v>Morfea Melissa</v>
          </cell>
          <cell r="C793">
            <v>100</v>
          </cell>
          <cell r="D793" t="str">
            <v>TCR Accum Notational Pkge</v>
          </cell>
          <cell r="E793">
            <v>84000</v>
          </cell>
          <cell r="G793">
            <v>1</v>
          </cell>
          <cell r="I793">
            <v>84000</v>
          </cell>
        </row>
        <row r="794">
          <cell r="A794" t="str">
            <v>00013890</v>
          </cell>
          <cell r="B794" t="str">
            <v>Fookstov Alexander</v>
          </cell>
          <cell r="C794">
            <v>100</v>
          </cell>
          <cell r="D794" t="str">
            <v>TCR Accum Notational Pkge</v>
          </cell>
          <cell r="E794">
            <v>105000</v>
          </cell>
          <cell r="G794">
            <v>1</v>
          </cell>
          <cell r="I794">
            <v>105000</v>
          </cell>
        </row>
        <row r="795">
          <cell r="A795" t="str">
            <v>00013889</v>
          </cell>
          <cell r="B795" t="str">
            <v>Howie Nathan</v>
          </cell>
          <cell r="C795">
            <v>100</v>
          </cell>
          <cell r="D795" t="str">
            <v>TCR Accum Notational Pkge</v>
          </cell>
          <cell r="E795">
            <v>60870</v>
          </cell>
          <cell r="G795">
            <v>1</v>
          </cell>
          <cell r="I795">
            <v>60870</v>
          </cell>
        </row>
        <row r="796">
          <cell r="A796" t="str">
            <v>00013888</v>
          </cell>
          <cell r="B796" t="str">
            <v>Flanagan Damian</v>
          </cell>
          <cell r="C796">
            <v>100</v>
          </cell>
          <cell r="D796" t="str">
            <v>TCR Accum Notational Pkge</v>
          </cell>
          <cell r="E796">
            <v>83000</v>
          </cell>
          <cell r="G796">
            <v>1</v>
          </cell>
          <cell r="I796">
            <v>83000</v>
          </cell>
        </row>
        <row r="797">
          <cell r="A797" t="str">
            <v>00013915</v>
          </cell>
          <cell r="B797" t="str">
            <v>Wright Emma</v>
          </cell>
          <cell r="C797">
            <v>100</v>
          </cell>
          <cell r="D797" t="str">
            <v>TCR Accum Notational Pkge</v>
          </cell>
          <cell r="E797">
            <v>135000</v>
          </cell>
          <cell r="G797">
            <v>1</v>
          </cell>
          <cell r="I797">
            <v>135000</v>
          </cell>
        </row>
        <row r="798">
          <cell r="A798" t="str">
            <v>00013914</v>
          </cell>
          <cell r="B798" t="str">
            <v>Crosbie Carissa</v>
          </cell>
          <cell r="C798">
            <v>100</v>
          </cell>
          <cell r="D798" t="str">
            <v>TCR Accum Notational Pkge</v>
          </cell>
          <cell r="E798">
            <v>87200</v>
          </cell>
          <cell r="G798">
            <v>1</v>
          </cell>
          <cell r="I798">
            <v>87200</v>
          </cell>
        </row>
        <row r="799">
          <cell r="A799" t="str">
            <v>00013912</v>
          </cell>
          <cell r="B799" t="str">
            <v>Kickert Vanessa</v>
          </cell>
          <cell r="C799">
            <v>100</v>
          </cell>
          <cell r="D799" t="str">
            <v>TCR Accum Notational Pkge</v>
          </cell>
          <cell r="E799">
            <v>51300</v>
          </cell>
          <cell r="G799">
            <v>1</v>
          </cell>
          <cell r="I799">
            <v>51300</v>
          </cell>
        </row>
        <row r="800">
          <cell r="A800" t="str">
            <v>00013908</v>
          </cell>
          <cell r="B800" t="str">
            <v>Panesar Sharon</v>
          </cell>
          <cell r="C800">
            <v>100</v>
          </cell>
          <cell r="D800" t="str">
            <v>TCR Accum Notational Pkge</v>
          </cell>
          <cell r="E800">
            <v>50140</v>
          </cell>
          <cell r="G800">
            <v>1</v>
          </cell>
          <cell r="I800">
            <v>50140</v>
          </cell>
        </row>
        <row r="801">
          <cell r="A801" t="str">
            <v>00013903</v>
          </cell>
          <cell r="B801" t="str">
            <v>Roberts Sarah</v>
          </cell>
          <cell r="C801">
            <v>100</v>
          </cell>
          <cell r="D801" t="str">
            <v>TCR Accum Notational Pkge</v>
          </cell>
          <cell r="E801">
            <v>105000</v>
          </cell>
          <cell r="G801">
            <v>1</v>
          </cell>
          <cell r="I801">
            <v>105000</v>
          </cell>
        </row>
        <row r="802">
          <cell r="A802" t="str">
            <v>00013930</v>
          </cell>
          <cell r="B802" t="str">
            <v>Bartlett Amanda</v>
          </cell>
          <cell r="C802">
            <v>100</v>
          </cell>
          <cell r="D802" t="str">
            <v>TCR Accum Notational Pkge</v>
          </cell>
          <cell r="E802">
            <v>37000</v>
          </cell>
          <cell r="G802">
            <v>1</v>
          </cell>
          <cell r="I802">
            <v>37000</v>
          </cell>
        </row>
        <row r="803">
          <cell r="A803" t="str">
            <v>00013928</v>
          </cell>
          <cell r="B803" t="str">
            <v>Struckmann John</v>
          </cell>
          <cell r="C803">
            <v>100</v>
          </cell>
          <cell r="D803" t="str">
            <v>TCR Accum Notational Pkge</v>
          </cell>
          <cell r="E803">
            <v>85000</v>
          </cell>
          <cell r="G803">
            <v>1</v>
          </cell>
          <cell r="I803">
            <v>85000</v>
          </cell>
        </row>
        <row r="804">
          <cell r="A804" t="str">
            <v>00013927</v>
          </cell>
          <cell r="B804" t="str">
            <v>Seet Len</v>
          </cell>
          <cell r="C804">
            <v>100</v>
          </cell>
          <cell r="D804" t="str">
            <v>TCR Accum Notational Pkge</v>
          </cell>
          <cell r="E804">
            <v>87200</v>
          </cell>
          <cell r="G804">
            <v>1</v>
          </cell>
          <cell r="I804">
            <v>87200</v>
          </cell>
        </row>
        <row r="805">
          <cell r="A805" t="str">
            <v>00013926</v>
          </cell>
          <cell r="B805" t="str">
            <v>Tucker Paul</v>
          </cell>
          <cell r="C805">
            <v>100</v>
          </cell>
          <cell r="D805" t="str">
            <v>TCR Accum Notational Pkge</v>
          </cell>
          <cell r="E805">
            <v>85103</v>
          </cell>
          <cell r="G805">
            <v>1</v>
          </cell>
          <cell r="I805">
            <v>85103</v>
          </cell>
        </row>
        <row r="806">
          <cell r="A806" t="str">
            <v>00013923</v>
          </cell>
          <cell r="B806" t="str">
            <v>Kirkby Emma</v>
          </cell>
          <cell r="C806">
            <v>100</v>
          </cell>
          <cell r="D806" t="str">
            <v>TCR Accum Notational Pkge</v>
          </cell>
          <cell r="E806">
            <v>125000</v>
          </cell>
          <cell r="G806">
            <v>1</v>
          </cell>
          <cell r="I806">
            <v>125000</v>
          </cell>
        </row>
        <row r="807">
          <cell r="A807" t="str">
            <v>00013938</v>
          </cell>
          <cell r="B807" t="str">
            <v>Folley Nicolette</v>
          </cell>
          <cell r="C807">
            <v>100</v>
          </cell>
          <cell r="D807" t="str">
            <v>TCR Accum Notational Pkge</v>
          </cell>
          <cell r="E807">
            <v>37000</v>
          </cell>
          <cell r="G807">
            <v>1</v>
          </cell>
          <cell r="I807">
            <v>37000</v>
          </cell>
        </row>
        <row r="808">
          <cell r="A808" t="str">
            <v>00013937</v>
          </cell>
          <cell r="B808" t="str">
            <v>Ovenden Louise</v>
          </cell>
          <cell r="C808">
            <v>100</v>
          </cell>
          <cell r="D808" t="str">
            <v>TCR Accum Notational Pkge</v>
          </cell>
          <cell r="E808">
            <v>37000</v>
          </cell>
          <cell r="G808">
            <v>1</v>
          </cell>
          <cell r="I808">
            <v>37000</v>
          </cell>
        </row>
        <row r="809">
          <cell r="A809" t="str">
            <v>00013936</v>
          </cell>
          <cell r="B809" t="str">
            <v>Purcell Daniel</v>
          </cell>
          <cell r="C809">
            <v>100</v>
          </cell>
          <cell r="D809" t="str">
            <v>TCR Accum Notational Pkge</v>
          </cell>
          <cell r="E809">
            <v>37000</v>
          </cell>
          <cell r="G809">
            <v>1</v>
          </cell>
          <cell r="I809">
            <v>37000</v>
          </cell>
        </row>
        <row r="810">
          <cell r="A810" t="str">
            <v>00013934</v>
          </cell>
          <cell r="B810" t="str">
            <v>Davis Sarah</v>
          </cell>
          <cell r="C810">
            <v>100</v>
          </cell>
          <cell r="D810" t="str">
            <v>TCR Accum Notational Pkge</v>
          </cell>
          <cell r="E810">
            <v>95000</v>
          </cell>
          <cell r="G810">
            <v>1</v>
          </cell>
          <cell r="I810">
            <v>95000</v>
          </cell>
        </row>
        <row r="811">
          <cell r="A811" t="str">
            <v>00013931</v>
          </cell>
          <cell r="B811" t="str">
            <v>Akers David</v>
          </cell>
          <cell r="C811">
            <v>100</v>
          </cell>
          <cell r="D811" t="str">
            <v>TCR Accum Notational Pkge</v>
          </cell>
          <cell r="E811">
            <v>57000</v>
          </cell>
          <cell r="G811">
            <v>1</v>
          </cell>
          <cell r="I811">
            <v>57000</v>
          </cell>
        </row>
        <row r="812">
          <cell r="A812" t="str">
            <v>00013953</v>
          </cell>
          <cell r="B812" t="str">
            <v>Zerko Renee</v>
          </cell>
          <cell r="C812">
            <v>100</v>
          </cell>
          <cell r="D812" t="str">
            <v>TCR Accum Notational Pkge</v>
          </cell>
          <cell r="E812">
            <v>57500</v>
          </cell>
          <cell r="G812">
            <v>1</v>
          </cell>
          <cell r="I812">
            <v>57500</v>
          </cell>
        </row>
        <row r="813">
          <cell r="A813" t="str">
            <v>00013952</v>
          </cell>
          <cell r="B813" t="str">
            <v>Bliss Jodie</v>
          </cell>
          <cell r="C813">
            <v>100</v>
          </cell>
          <cell r="D813" t="str">
            <v>TCR Accum Notational Pkge</v>
          </cell>
          <cell r="E813">
            <v>85450</v>
          </cell>
          <cell r="G813">
            <v>1</v>
          </cell>
          <cell r="I813">
            <v>85450</v>
          </cell>
        </row>
        <row r="814">
          <cell r="A814" t="str">
            <v>00013950</v>
          </cell>
          <cell r="B814" t="str">
            <v>Day Vicki</v>
          </cell>
          <cell r="C814">
            <v>90</v>
          </cell>
          <cell r="D814" t="str">
            <v>TCR Accum Notational Pkge</v>
          </cell>
          <cell r="E814">
            <v>50955</v>
          </cell>
          <cell r="G814">
            <v>1</v>
          </cell>
          <cell r="I814">
            <v>50955</v>
          </cell>
        </row>
        <row r="815">
          <cell r="A815" t="str">
            <v>00013949</v>
          </cell>
          <cell r="B815" t="str">
            <v>Brand Shane</v>
          </cell>
          <cell r="C815">
            <v>100</v>
          </cell>
          <cell r="D815" t="str">
            <v>TCR Accum Notational Pkge</v>
          </cell>
          <cell r="E815">
            <v>83462</v>
          </cell>
          <cell r="G815">
            <v>1</v>
          </cell>
          <cell r="I815">
            <v>83462</v>
          </cell>
        </row>
        <row r="816">
          <cell r="A816" t="str">
            <v>00013943</v>
          </cell>
          <cell r="B816" t="str">
            <v>Attewell Grant</v>
          </cell>
          <cell r="C816">
            <v>100</v>
          </cell>
          <cell r="D816" t="str">
            <v>TCR Accum Notational Pkge</v>
          </cell>
          <cell r="E816">
            <v>85240</v>
          </cell>
          <cell r="G816">
            <v>1</v>
          </cell>
          <cell r="I816">
            <v>85240</v>
          </cell>
        </row>
        <row r="817">
          <cell r="A817" t="str">
            <v>00013969</v>
          </cell>
          <cell r="B817" t="str">
            <v>Shah Jignesh</v>
          </cell>
          <cell r="C817">
            <v>100</v>
          </cell>
          <cell r="D817" t="str">
            <v>TCR Accum Notational Pkge</v>
          </cell>
          <cell r="E817">
            <v>104348</v>
          </cell>
          <cell r="G817">
            <v>1</v>
          </cell>
          <cell r="I817">
            <v>104348</v>
          </cell>
        </row>
        <row r="818">
          <cell r="A818" t="str">
            <v>00013968</v>
          </cell>
          <cell r="B818" t="str">
            <v>Volf David</v>
          </cell>
          <cell r="C818">
            <v>100</v>
          </cell>
          <cell r="D818" t="str">
            <v>TCR Accum Notational Pkge</v>
          </cell>
          <cell r="E818">
            <v>100000</v>
          </cell>
          <cell r="G818">
            <v>1</v>
          </cell>
          <cell r="I818">
            <v>100000</v>
          </cell>
        </row>
        <row r="819">
          <cell r="A819" t="str">
            <v>00013967</v>
          </cell>
          <cell r="B819" t="str">
            <v>Bates Ralph</v>
          </cell>
          <cell r="C819">
            <v>100</v>
          </cell>
          <cell r="D819" t="str">
            <v>TCR Accum Notational Pkge</v>
          </cell>
          <cell r="E819">
            <v>125000</v>
          </cell>
          <cell r="G819">
            <v>1</v>
          </cell>
          <cell r="I819">
            <v>125000</v>
          </cell>
        </row>
        <row r="820">
          <cell r="A820" t="str">
            <v>00013966</v>
          </cell>
          <cell r="B820" t="str">
            <v>Fox Lyndell</v>
          </cell>
          <cell r="C820">
            <v>64</v>
          </cell>
          <cell r="D820" t="str">
            <v>TCR Accum Notational Pkge</v>
          </cell>
          <cell r="E820">
            <v>58000</v>
          </cell>
          <cell r="G820">
            <v>1</v>
          </cell>
          <cell r="I820">
            <v>58000</v>
          </cell>
        </row>
        <row r="821">
          <cell r="A821" t="str">
            <v>00013954</v>
          </cell>
          <cell r="B821" t="str">
            <v>Jameson Avril</v>
          </cell>
          <cell r="C821">
            <v>100</v>
          </cell>
          <cell r="D821" t="str">
            <v>TCR Accum Notational Pkge</v>
          </cell>
          <cell r="E821">
            <v>65400</v>
          </cell>
          <cell r="G821">
            <v>1</v>
          </cell>
          <cell r="I821">
            <v>65400</v>
          </cell>
        </row>
        <row r="822">
          <cell r="A822" t="str">
            <v>00013975</v>
          </cell>
          <cell r="B822" t="str">
            <v>Smith Peter</v>
          </cell>
          <cell r="C822">
            <v>100</v>
          </cell>
          <cell r="D822" t="str">
            <v>TCR Accum Notational Pkge</v>
          </cell>
          <cell r="E822">
            <v>109000</v>
          </cell>
          <cell r="G822">
            <v>1</v>
          </cell>
          <cell r="I822">
            <v>109000</v>
          </cell>
        </row>
        <row r="823">
          <cell r="A823" t="str">
            <v>00013974</v>
          </cell>
          <cell r="B823" t="str">
            <v>Groenewald Jaco</v>
          </cell>
          <cell r="C823">
            <v>100</v>
          </cell>
          <cell r="D823" t="str">
            <v>TCR Accum Notational Pkge</v>
          </cell>
          <cell r="E823">
            <v>87200</v>
          </cell>
          <cell r="G823">
            <v>1</v>
          </cell>
          <cell r="I823">
            <v>87200</v>
          </cell>
        </row>
        <row r="824">
          <cell r="A824" t="str">
            <v>00013973</v>
          </cell>
          <cell r="B824" t="str">
            <v>Gannon Mathew</v>
          </cell>
          <cell r="C824">
            <v>100</v>
          </cell>
          <cell r="D824" t="str">
            <v>TCR Accum Notational Pkge</v>
          </cell>
          <cell r="E824">
            <v>84615</v>
          </cell>
          <cell r="G824">
            <v>1</v>
          </cell>
          <cell r="I824">
            <v>84615</v>
          </cell>
        </row>
        <row r="825">
          <cell r="A825" t="str">
            <v>00013971</v>
          </cell>
          <cell r="B825" t="str">
            <v>Menon Jayan</v>
          </cell>
          <cell r="C825">
            <v>100</v>
          </cell>
          <cell r="D825" t="str">
            <v>TCR Accum Notational Pkge</v>
          </cell>
          <cell r="E825">
            <v>92650</v>
          </cell>
          <cell r="G825">
            <v>1</v>
          </cell>
          <cell r="I825">
            <v>92650</v>
          </cell>
        </row>
        <row r="826">
          <cell r="A826" t="str">
            <v>00013970</v>
          </cell>
          <cell r="B826" t="str">
            <v>MacCormick Kenneth</v>
          </cell>
          <cell r="C826">
            <v>100</v>
          </cell>
          <cell r="D826" t="str">
            <v>TCR Accum Notational Pkge</v>
          </cell>
          <cell r="E826">
            <v>160000</v>
          </cell>
          <cell r="G826">
            <v>1</v>
          </cell>
          <cell r="I826">
            <v>160000</v>
          </cell>
        </row>
        <row r="827">
          <cell r="A827" t="str">
            <v>00013997</v>
          </cell>
          <cell r="B827" t="str">
            <v>Meyer Lynette</v>
          </cell>
          <cell r="C827">
            <v>100</v>
          </cell>
          <cell r="D827" t="str">
            <v>TCR Accum Notational Pkge</v>
          </cell>
          <cell r="E827">
            <v>86957</v>
          </cell>
          <cell r="G827">
            <v>1</v>
          </cell>
          <cell r="I827">
            <v>86957</v>
          </cell>
        </row>
        <row r="828">
          <cell r="A828" t="str">
            <v>00013987</v>
          </cell>
          <cell r="B828" t="str">
            <v>Ironside Jennie</v>
          </cell>
          <cell r="C828">
            <v>100</v>
          </cell>
          <cell r="D828" t="str">
            <v>TCR Accum Notational Pkge</v>
          </cell>
          <cell r="E828">
            <v>70000</v>
          </cell>
          <cell r="G828">
            <v>1</v>
          </cell>
          <cell r="I828">
            <v>70000</v>
          </cell>
        </row>
        <row r="829">
          <cell r="A829" t="str">
            <v>00013981</v>
          </cell>
          <cell r="B829" t="str">
            <v>Sheehan Mark</v>
          </cell>
          <cell r="C829">
            <v>100</v>
          </cell>
          <cell r="D829" t="str">
            <v>TCR Accum Notational Pkge</v>
          </cell>
          <cell r="E829">
            <v>160000</v>
          </cell>
          <cell r="G829">
            <v>1</v>
          </cell>
          <cell r="I829">
            <v>160000</v>
          </cell>
        </row>
        <row r="830">
          <cell r="A830" t="str">
            <v>00013980</v>
          </cell>
          <cell r="B830" t="str">
            <v>Gibson Alan</v>
          </cell>
          <cell r="C830">
            <v>100</v>
          </cell>
          <cell r="D830" t="str">
            <v>TCR Accum Notational Pkge</v>
          </cell>
          <cell r="E830">
            <v>150000</v>
          </cell>
          <cell r="G830">
            <v>1</v>
          </cell>
          <cell r="I830">
            <v>150000</v>
          </cell>
        </row>
        <row r="831">
          <cell r="A831" t="str">
            <v>00013976</v>
          </cell>
          <cell r="B831" t="str">
            <v>Willis Willow</v>
          </cell>
          <cell r="C831">
            <v>100</v>
          </cell>
          <cell r="D831" t="str">
            <v>TCR Accum Notational Pkge</v>
          </cell>
          <cell r="E831">
            <v>70000</v>
          </cell>
          <cell r="G831">
            <v>1</v>
          </cell>
          <cell r="I831">
            <v>70000</v>
          </cell>
        </row>
        <row r="832">
          <cell r="A832" t="str">
            <v>00014004</v>
          </cell>
          <cell r="B832" t="str">
            <v>Wainwright Brendan</v>
          </cell>
          <cell r="C832">
            <v>100</v>
          </cell>
          <cell r="D832" t="str">
            <v>TCR Accum Notational Pkge</v>
          </cell>
          <cell r="E832">
            <v>42510</v>
          </cell>
          <cell r="G832">
            <v>1</v>
          </cell>
          <cell r="I832">
            <v>42510</v>
          </cell>
        </row>
        <row r="833">
          <cell r="A833" t="str">
            <v>00014003</v>
          </cell>
          <cell r="B833" t="str">
            <v>Di Stella Nicola</v>
          </cell>
          <cell r="C833">
            <v>100</v>
          </cell>
          <cell r="D833" t="str">
            <v>TCR Accum Notational Pkge</v>
          </cell>
          <cell r="E833">
            <v>71000</v>
          </cell>
          <cell r="G833">
            <v>1</v>
          </cell>
          <cell r="I833">
            <v>71000</v>
          </cell>
        </row>
        <row r="834">
          <cell r="A834" t="str">
            <v>00014002</v>
          </cell>
          <cell r="B834" t="str">
            <v>Waryszczuk Tony</v>
          </cell>
          <cell r="C834">
            <v>100</v>
          </cell>
          <cell r="D834" t="str">
            <v>TCR Accum Notational Pkge</v>
          </cell>
          <cell r="E834">
            <v>71000</v>
          </cell>
          <cell r="G834">
            <v>1</v>
          </cell>
          <cell r="I834">
            <v>71000</v>
          </cell>
        </row>
        <row r="835">
          <cell r="A835" t="str">
            <v>00014001</v>
          </cell>
          <cell r="B835" t="str">
            <v>Nelson Katrina</v>
          </cell>
          <cell r="C835">
            <v>100</v>
          </cell>
          <cell r="D835" t="str">
            <v>TCR Accum Notational Pkge</v>
          </cell>
          <cell r="E835">
            <v>152300</v>
          </cell>
          <cell r="G835">
            <v>1</v>
          </cell>
          <cell r="I835">
            <v>152300</v>
          </cell>
        </row>
        <row r="836">
          <cell r="A836" t="str">
            <v>00013998</v>
          </cell>
          <cell r="B836" t="str">
            <v>Garg Sumit</v>
          </cell>
          <cell r="C836">
            <v>100</v>
          </cell>
          <cell r="D836" t="str">
            <v>TCR Accum Notational Pkge</v>
          </cell>
          <cell r="E836">
            <v>60870</v>
          </cell>
          <cell r="G836">
            <v>1</v>
          </cell>
          <cell r="I836">
            <v>60870</v>
          </cell>
        </row>
        <row r="837">
          <cell r="A837" t="str">
            <v>00014014</v>
          </cell>
          <cell r="B837" t="str">
            <v>Ivulich John</v>
          </cell>
          <cell r="C837">
            <v>100</v>
          </cell>
          <cell r="D837" t="str">
            <v>TCR Accum Notational Pkge</v>
          </cell>
          <cell r="E837">
            <v>160000</v>
          </cell>
          <cell r="G837">
            <v>1</v>
          </cell>
          <cell r="I837">
            <v>160000</v>
          </cell>
        </row>
        <row r="838">
          <cell r="A838" t="str">
            <v>00014013</v>
          </cell>
          <cell r="B838" t="str">
            <v>Szczesny Michael</v>
          </cell>
          <cell r="C838">
            <v>100</v>
          </cell>
          <cell r="D838" t="str">
            <v>TCR Accum Notational Pkge</v>
          </cell>
          <cell r="E838">
            <v>81750</v>
          </cell>
          <cell r="G838">
            <v>1</v>
          </cell>
          <cell r="I838">
            <v>81750</v>
          </cell>
        </row>
        <row r="839">
          <cell r="A839" t="str">
            <v>00014012</v>
          </cell>
          <cell r="B839" t="str">
            <v>O'Brien Rebecca</v>
          </cell>
          <cell r="C839">
            <v>100</v>
          </cell>
          <cell r="D839" t="str">
            <v>TCR Accum Notational Pkge</v>
          </cell>
          <cell r="E839">
            <v>140000</v>
          </cell>
          <cell r="G839">
            <v>1</v>
          </cell>
          <cell r="I839">
            <v>140000</v>
          </cell>
        </row>
        <row r="840">
          <cell r="A840" t="str">
            <v>00014007</v>
          </cell>
          <cell r="B840" t="str">
            <v>Somers David</v>
          </cell>
          <cell r="C840">
            <v>100</v>
          </cell>
          <cell r="D840" t="str">
            <v>TCR Accum Notational Pkge</v>
          </cell>
          <cell r="E840">
            <v>71000</v>
          </cell>
          <cell r="G840">
            <v>1</v>
          </cell>
          <cell r="I840">
            <v>71000</v>
          </cell>
        </row>
        <row r="841">
          <cell r="A841" t="str">
            <v>00014005</v>
          </cell>
          <cell r="B841" t="str">
            <v>Fairbairn-Campbell Graeme</v>
          </cell>
          <cell r="C841">
            <v>100</v>
          </cell>
          <cell r="D841" t="str">
            <v>TCR Accum Notational Pkge</v>
          </cell>
          <cell r="E841">
            <v>75180</v>
          </cell>
          <cell r="G841">
            <v>1</v>
          </cell>
          <cell r="I841">
            <v>75180</v>
          </cell>
        </row>
        <row r="842">
          <cell r="A842" t="str">
            <v>00014054</v>
          </cell>
          <cell r="B842" t="str">
            <v>Galati Jacqueline</v>
          </cell>
          <cell r="C842">
            <v>100</v>
          </cell>
          <cell r="D842" t="str">
            <v>TCR Accum Notational Pkge</v>
          </cell>
          <cell r="E842">
            <v>37000</v>
          </cell>
          <cell r="G842">
            <v>1</v>
          </cell>
          <cell r="I842">
            <v>37000</v>
          </cell>
        </row>
        <row r="843">
          <cell r="A843" t="str">
            <v>00014051</v>
          </cell>
          <cell r="B843" t="str">
            <v>Selleck Suzanne</v>
          </cell>
          <cell r="C843">
            <v>100</v>
          </cell>
          <cell r="D843" t="str">
            <v>TCR Accum Notational Pkge</v>
          </cell>
          <cell r="E843">
            <v>49490</v>
          </cell>
          <cell r="G843">
            <v>1</v>
          </cell>
          <cell r="I843">
            <v>49490</v>
          </cell>
        </row>
        <row r="844">
          <cell r="A844" t="str">
            <v>00014027</v>
          </cell>
          <cell r="B844" t="str">
            <v>Foster Lisa</v>
          </cell>
          <cell r="C844">
            <v>100</v>
          </cell>
          <cell r="D844" t="str">
            <v>TCR Accum Notational Pkge</v>
          </cell>
          <cell r="E844">
            <v>72000</v>
          </cell>
          <cell r="G844">
            <v>1</v>
          </cell>
          <cell r="I844">
            <v>72000</v>
          </cell>
        </row>
        <row r="845">
          <cell r="A845" t="str">
            <v>00014026</v>
          </cell>
          <cell r="B845" t="str">
            <v>Poulos John</v>
          </cell>
          <cell r="C845">
            <v>100</v>
          </cell>
          <cell r="D845" t="str">
            <v>TCR Accum Notational Pkge</v>
          </cell>
          <cell r="E845">
            <v>46870</v>
          </cell>
          <cell r="G845">
            <v>1</v>
          </cell>
          <cell r="I845">
            <v>46870</v>
          </cell>
        </row>
        <row r="846">
          <cell r="A846" t="str">
            <v>00014015</v>
          </cell>
          <cell r="B846" t="str">
            <v>Carver Tanya</v>
          </cell>
          <cell r="C846">
            <v>100</v>
          </cell>
          <cell r="D846" t="str">
            <v>TCR Accum Notational Pkge</v>
          </cell>
          <cell r="E846">
            <v>60500</v>
          </cell>
          <cell r="G846">
            <v>1</v>
          </cell>
          <cell r="I846">
            <v>60500</v>
          </cell>
        </row>
        <row r="847">
          <cell r="A847" t="str">
            <v>00014064</v>
          </cell>
          <cell r="B847" t="str">
            <v>Johnston Trevor</v>
          </cell>
          <cell r="C847">
            <v>100</v>
          </cell>
          <cell r="D847" t="str">
            <v>TCR Accum Notational Pkge</v>
          </cell>
          <cell r="E847">
            <v>148000</v>
          </cell>
          <cell r="G847">
            <v>1</v>
          </cell>
          <cell r="I847">
            <v>148000</v>
          </cell>
        </row>
        <row r="848">
          <cell r="A848" t="str">
            <v>00014063</v>
          </cell>
          <cell r="B848" t="str">
            <v>Gullotti John</v>
          </cell>
          <cell r="C848">
            <v>100</v>
          </cell>
          <cell r="D848" t="str">
            <v>TCR Accum Notational Pkge</v>
          </cell>
          <cell r="E848">
            <v>28035</v>
          </cell>
          <cell r="G848">
            <v>1</v>
          </cell>
          <cell r="I848">
            <v>28035</v>
          </cell>
        </row>
        <row r="849">
          <cell r="A849" t="str">
            <v>00014061</v>
          </cell>
          <cell r="B849" t="str">
            <v>Fletcher William</v>
          </cell>
          <cell r="C849">
            <v>100</v>
          </cell>
          <cell r="D849" t="str">
            <v>TCR DB Notational Package</v>
          </cell>
          <cell r="E849">
            <v>176068</v>
          </cell>
          <cell r="G849">
            <v>1</v>
          </cell>
          <cell r="I849">
            <v>176068</v>
          </cell>
        </row>
        <row r="850">
          <cell r="A850" t="str">
            <v>00014056</v>
          </cell>
          <cell r="B850" t="str">
            <v>Mori Jodie</v>
          </cell>
          <cell r="C850">
            <v>100</v>
          </cell>
          <cell r="D850" t="str">
            <v>TCR Accum Notational Pkge</v>
          </cell>
          <cell r="E850">
            <v>64500</v>
          </cell>
          <cell r="G850">
            <v>1</v>
          </cell>
          <cell r="I850">
            <v>64500</v>
          </cell>
        </row>
        <row r="851">
          <cell r="A851" t="str">
            <v>00014055</v>
          </cell>
          <cell r="B851" t="str">
            <v>Start Elizabeth</v>
          </cell>
          <cell r="C851">
            <v>100</v>
          </cell>
          <cell r="D851" t="str">
            <v>TCR Accum Notational Pkge</v>
          </cell>
          <cell r="E851">
            <v>37000</v>
          </cell>
          <cell r="G851">
            <v>1</v>
          </cell>
          <cell r="I851">
            <v>37000</v>
          </cell>
        </row>
        <row r="852">
          <cell r="A852" t="str">
            <v>00014081</v>
          </cell>
          <cell r="B852" t="str">
            <v>Gillespie Jennifer</v>
          </cell>
          <cell r="C852">
            <v>100</v>
          </cell>
          <cell r="D852" t="str">
            <v>TCR Accum Notational Pkge</v>
          </cell>
          <cell r="E852">
            <v>37000</v>
          </cell>
          <cell r="G852">
            <v>1</v>
          </cell>
          <cell r="I852">
            <v>37000</v>
          </cell>
        </row>
        <row r="853">
          <cell r="A853" t="str">
            <v>00014080</v>
          </cell>
          <cell r="B853" t="str">
            <v>Wilkinson Diane</v>
          </cell>
          <cell r="C853">
            <v>100</v>
          </cell>
          <cell r="D853" t="str">
            <v>TCR Accum Notational Pkge</v>
          </cell>
          <cell r="E853">
            <v>37000</v>
          </cell>
          <cell r="G853">
            <v>1</v>
          </cell>
          <cell r="I853">
            <v>37000</v>
          </cell>
        </row>
        <row r="854">
          <cell r="A854" t="str">
            <v>00014067</v>
          </cell>
          <cell r="B854" t="str">
            <v>McLaren Caren</v>
          </cell>
          <cell r="C854">
            <v>100</v>
          </cell>
          <cell r="D854" t="str">
            <v>TCR Accum Notational Pkge</v>
          </cell>
          <cell r="E854">
            <v>87500</v>
          </cell>
          <cell r="G854">
            <v>1</v>
          </cell>
          <cell r="I854">
            <v>87500</v>
          </cell>
        </row>
        <row r="855">
          <cell r="A855" t="str">
            <v>00014066</v>
          </cell>
          <cell r="B855" t="str">
            <v>McDonald Christopher</v>
          </cell>
          <cell r="C855">
            <v>100</v>
          </cell>
          <cell r="D855" t="str">
            <v>TCR Accum Notational Pkge</v>
          </cell>
          <cell r="E855">
            <v>120000</v>
          </cell>
          <cell r="G855">
            <v>1</v>
          </cell>
          <cell r="I855">
            <v>120000</v>
          </cell>
        </row>
        <row r="856">
          <cell r="A856" t="str">
            <v>00014065</v>
          </cell>
          <cell r="B856" t="str">
            <v>McKenzie Andrew</v>
          </cell>
          <cell r="C856">
            <v>100</v>
          </cell>
          <cell r="D856" t="str">
            <v>TCR Accum Notational Pkge</v>
          </cell>
          <cell r="E856">
            <v>37000</v>
          </cell>
          <cell r="G856">
            <v>1</v>
          </cell>
          <cell r="I856">
            <v>37000</v>
          </cell>
        </row>
        <row r="857">
          <cell r="A857" t="str">
            <v>00014104</v>
          </cell>
          <cell r="B857" t="str">
            <v>Barakat Alen</v>
          </cell>
          <cell r="C857">
            <v>100</v>
          </cell>
          <cell r="D857" t="str">
            <v>TCR Accum Notational Pkge</v>
          </cell>
          <cell r="E857">
            <v>60000</v>
          </cell>
          <cell r="G857">
            <v>1</v>
          </cell>
          <cell r="I857">
            <v>60000</v>
          </cell>
        </row>
        <row r="858">
          <cell r="A858" t="str">
            <v>00014103</v>
          </cell>
          <cell r="B858" t="str">
            <v>Benson Anthony</v>
          </cell>
          <cell r="C858">
            <v>100</v>
          </cell>
          <cell r="D858" t="str">
            <v>TCR Accum Notational Pkge</v>
          </cell>
          <cell r="E858">
            <v>92650</v>
          </cell>
          <cell r="G858">
            <v>1</v>
          </cell>
          <cell r="I858">
            <v>92650</v>
          </cell>
        </row>
        <row r="859">
          <cell r="A859" t="str">
            <v>00014088</v>
          </cell>
          <cell r="B859" t="str">
            <v>Bantrouhas Nicholas</v>
          </cell>
          <cell r="C859">
            <v>100</v>
          </cell>
          <cell r="D859" t="str">
            <v>TCR Accum Notational Pkge</v>
          </cell>
          <cell r="E859">
            <v>130000</v>
          </cell>
          <cell r="G859">
            <v>1</v>
          </cell>
          <cell r="I859">
            <v>130000</v>
          </cell>
        </row>
        <row r="860">
          <cell r="A860" t="str">
            <v>00014087</v>
          </cell>
          <cell r="B860" t="str">
            <v>Sturniolo James</v>
          </cell>
          <cell r="C860">
            <v>100</v>
          </cell>
          <cell r="D860" t="str">
            <v>TCR Accum Notational Pkge</v>
          </cell>
          <cell r="E860">
            <v>60000</v>
          </cell>
          <cell r="G860">
            <v>1</v>
          </cell>
          <cell r="I860">
            <v>60000</v>
          </cell>
        </row>
        <row r="861">
          <cell r="A861" t="str">
            <v>00014086</v>
          </cell>
          <cell r="B861" t="str">
            <v>Tuioti Lolina-Kay</v>
          </cell>
          <cell r="C861">
            <v>100</v>
          </cell>
          <cell r="D861" t="str">
            <v>TCR Accum Notational Pkge</v>
          </cell>
          <cell r="E861">
            <v>37000</v>
          </cell>
          <cell r="G861">
            <v>1</v>
          </cell>
          <cell r="I861">
            <v>37000</v>
          </cell>
        </row>
        <row r="862">
          <cell r="A862" t="str">
            <v>00014113</v>
          </cell>
          <cell r="B862" t="str">
            <v>Duncanson Phillip</v>
          </cell>
          <cell r="C862">
            <v>100</v>
          </cell>
          <cell r="D862" t="str">
            <v>TCR Accum Notational Pkge</v>
          </cell>
          <cell r="E862">
            <v>150000</v>
          </cell>
          <cell r="G862">
            <v>1</v>
          </cell>
          <cell r="I862">
            <v>150000</v>
          </cell>
        </row>
        <row r="863">
          <cell r="A863" t="str">
            <v>00014110</v>
          </cell>
          <cell r="B863" t="str">
            <v>Ch'ng Jean</v>
          </cell>
          <cell r="C863">
            <v>100</v>
          </cell>
          <cell r="D863" t="str">
            <v>TCR Accum Notational Pkge</v>
          </cell>
          <cell r="E863">
            <v>66880</v>
          </cell>
          <cell r="G863">
            <v>1</v>
          </cell>
          <cell r="I863">
            <v>66880</v>
          </cell>
        </row>
        <row r="864">
          <cell r="A864" t="str">
            <v>00014109</v>
          </cell>
          <cell r="B864" t="str">
            <v>Fennessy Peter</v>
          </cell>
          <cell r="C864">
            <v>100</v>
          </cell>
          <cell r="D864" t="str">
            <v>TCR Accum Notational Pkge</v>
          </cell>
          <cell r="E864">
            <v>187250</v>
          </cell>
          <cell r="G864">
            <v>1</v>
          </cell>
          <cell r="I864">
            <v>187250</v>
          </cell>
        </row>
        <row r="865">
          <cell r="A865" t="str">
            <v>00014108</v>
          </cell>
          <cell r="B865" t="str">
            <v>McDonald John</v>
          </cell>
          <cell r="C865">
            <v>100</v>
          </cell>
          <cell r="D865" t="str">
            <v>TCR Accum Notational Pkge</v>
          </cell>
          <cell r="E865">
            <v>174000</v>
          </cell>
          <cell r="G865">
            <v>1</v>
          </cell>
          <cell r="I865">
            <v>174000</v>
          </cell>
        </row>
        <row r="866">
          <cell r="A866" t="str">
            <v>00014105</v>
          </cell>
          <cell r="B866" t="str">
            <v>Street Judy</v>
          </cell>
          <cell r="C866">
            <v>100</v>
          </cell>
          <cell r="D866" t="str">
            <v>TCR Accum Notational Pkge</v>
          </cell>
          <cell r="E866">
            <v>54500</v>
          </cell>
          <cell r="G866">
            <v>1</v>
          </cell>
          <cell r="I866">
            <v>54500</v>
          </cell>
        </row>
        <row r="867">
          <cell r="A867" t="str">
            <v>00014138</v>
          </cell>
          <cell r="B867" t="str">
            <v>Curr Robyn</v>
          </cell>
          <cell r="C867">
            <v>100</v>
          </cell>
          <cell r="D867" t="str">
            <v>TCR Accum Notational Pkge</v>
          </cell>
          <cell r="E867">
            <v>150000</v>
          </cell>
          <cell r="G867">
            <v>1</v>
          </cell>
          <cell r="I867">
            <v>150000</v>
          </cell>
        </row>
        <row r="868">
          <cell r="A868" t="str">
            <v>00014137</v>
          </cell>
          <cell r="B868" t="str">
            <v>Ballantyne-Brodie Emily</v>
          </cell>
          <cell r="C868">
            <v>80</v>
          </cell>
          <cell r="D868" t="str">
            <v>TCR Accum Notational Pkge</v>
          </cell>
          <cell r="E868">
            <v>50000</v>
          </cell>
          <cell r="G868">
            <v>1</v>
          </cell>
          <cell r="I868">
            <v>50000</v>
          </cell>
        </row>
        <row r="869">
          <cell r="A869" t="str">
            <v>00014136</v>
          </cell>
          <cell r="B869" t="str">
            <v>Powell Kristy</v>
          </cell>
          <cell r="C869">
            <v>100</v>
          </cell>
          <cell r="D869" t="str">
            <v>TCR Accum Notational Pkge</v>
          </cell>
          <cell r="E869">
            <v>50140</v>
          </cell>
          <cell r="G869">
            <v>1</v>
          </cell>
          <cell r="I869">
            <v>50140</v>
          </cell>
        </row>
        <row r="870">
          <cell r="A870" t="str">
            <v>00014135</v>
          </cell>
          <cell r="B870" t="str">
            <v>Day Jessica</v>
          </cell>
          <cell r="C870">
            <v>100</v>
          </cell>
          <cell r="D870" t="str">
            <v>TCR Accum Notational Pkge</v>
          </cell>
          <cell r="E870">
            <v>50140</v>
          </cell>
          <cell r="G870">
            <v>1</v>
          </cell>
          <cell r="I870">
            <v>50140</v>
          </cell>
        </row>
        <row r="871">
          <cell r="A871" t="str">
            <v>00014123</v>
          </cell>
          <cell r="B871" t="str">
            <v>Monahan Andrew</v>
          </cell>
          <cell r="C871">
            <v>100</v>
          </cell>
          <cell r="D871" t="str">
            <v>TCR Accum Notational Pkge</v>
          </cell>
          <cell r="E871">
            <v>110000</v>
          </cell>
          <cell r="G871">
            <v>1</v>
          </cell>
          <cell r="I871">
            <v>110000</v>
          </cell>
        </row>
        <row r="872">
          <cell r="A872" t="str">
            <v>00049718</v>
          </cell>
          <cell r="B872" t="str">
            <v>Lau Jasmine</v>
          </cell>
          <cell r="C872">
            <v>100</v>
          </cell>
          <cell r="D872" t="str">
            <v>TCR DB Notational Package</v>
          </cell>
          <cell r="E872">
            <v>60374</v>
          </cell>
          <cell r="G872">
            <v>1</v>
          </cell>
          <cell r="I872">
            <v>60374</v>
          </cell>
        </row>
        <row r="873">
          <cell r="A873" t="str">
            <v>00044255</v>
          </cell>
          <cell r="B873" t="str">
            <v>Jayetileke Keith</v>
          </cell>
          <cell r="C873">
            <v>100</v>
          </cell>
          <cell r="D873" t="str">
            <v>TCR DB Notational Package</v>
          </cell>
          <cell r="E873">
            <v>71015</v>
          </cell>
          <cell r="G873">
            <v>1</v>
          </cell>
          <cell r="I873">
            <v>71015</v>
          </cell>
        </row>
        <row r="874">
          <cell r="A874" t="str">
            <v>00033373</v>
          </cell>
          <cell r="B874" t="str">
            <v>Georgiadis Peter</v>
          </cell>
          <cell r="C874">
            <v>100</v>
          </cell>
          <cell r="D874" t="str">
            <v>TCR DB Notational Package</v>
          </cell>
          <cell r="E874">
            <v>157532</v>
          </cell>
          <cell r="G874">
            <v>1</v>
          </cell>
          <cell r="I874">
            <v>157532</v>
          </cell>
        </row>
        <row r="875">
          <cell r="A875" t="str">
            <v>00019505</v>
          </cell>
          <cell r="B875" t="str">
            <v>Cox John</v>
          </cell>
          <cell r="C875">
            <v>100</v>
          </cell>
          <cell r="D875" t="str">
            <v>TCR DB Notational Package</v>
          </cell>
          <cell r="E875">
            <v>127087</v>
          </cell>
          <cell r="G875">
            <v>1</v>
          </cell>
          <cell r="I875">
            <v>127087</v>
          </cell>
        </row>
        <row r="876">
          <cell r="A876" t="str">
            <v>00018300</v>
          </cell>
          <cell r="B876" t="str">
            <v>Wu Ivan</v>
          </cell>
          <cell r="C876">
            <v>100</v>
          </cell>
          <cell r="D876" t="str">
            <v>TCR Accum Notational Pkge</v>
          </cell>
          <cell r="E876">
            <v>109498</v>
          </cell>
          <cell r="G876">
            <v>1</v>
          </cell>
          <cell r="I876">
            <v>109498</v>
          </cell>
        </row>
        <row r="877">
          <cell r="A877" t="str">
            <v>00094276</v>
          </cell>
          <cell r="B877" t="str">
            <v>Whitwell Ronald</v>
          </cell>
          <cell r="C877">
            <v>100</v>
          </cell>
          <cell r="D877" t="str">
            <v>TCR DB Notational Package</v>
          </cell>
          <cell r="E877">
            <v>86686</v>
          </cell>
          <cell r="G877">
            <v>1</v>
          </cell>
          <cell r="I877">
            <v>86686</v>
          </cell>
        </row>
        <row r="878">
          <cell r="A878" t="str">
            <v>00076166</v>
          </cell>
          <cell r="B878" t="str">
            <v>Russom Ian</v>
          </cell>
          <cell r="C878">
            <v>100</v>
          </cell>
          <cell r="D878" t="str">
            <v>TCR DB Notational Package</v>
          </cell>
          <cell r="E878">
            <v>122000</v>
          </cell>
          <cell r="G878">
            <v>1</v>
          </cell>
          <cell r="I878">
            <v>122000</v>
          </cell>
        </row>
        <row r="879">
          <cell r="A879" t="str">
            <v>00064840</v>
          </cell>
          <cell r="B879" t="str">
            <v>Newman Michael</v>
          </cell>
          <cell r="C879">
            <v>100</v>
          </cell>
          <cell r="D879" t="str">
            <v>TCR DB Notational Package</v>
          </cell>
          <cell r="E879">
            <v>85696</v>
          </cell>
          <cell r="G879">
            <v>1</v>
          </cell>
          <cell r="I879">
            <v>85696</v>
          </cell>
        </row>
        <row r="880">
          <cell r="A880" t="str">
            <v>00056432</v>
          </cell>
          <cell r="B880" t="str">
            <v>McEwan John</v>
          </cell>
          <cell r="C880">
            <v>100</v>
          </cell>
          <cell r="D880" t="str">
            <v>TCR DB Notational Package</v>
          </cell>
          <cell r="E880">
            <v>118672</v>
          </cell>
          <cell r="G880">
            <v>1</v>
          </cell>
          <cell r="I880">
            <v>118672</v>
          </cell>
        </row>
        <row r="881">
          <cell r="A881" t="str">
            <v>00006977</v>
          </cell>
          <cell r="B881" t="str">
            <v>Bent Darren</v>
          </cell>
          <cell r="C881">
            <v>100</v>
          </cell>
          <cell r="D881" t="str">
            <v>Base Rate</v>
          </cell>
          <cell r="E881">
            <v>1256.26</v>
          </cell>
          <cell r="F881" t="str">
            <v>.09</v>
          </cell>
          <cell r="G881">
            <v>26</v>
          </cell>
          <cell r="H881">
            <v>2939.6483999999996</v>
          </cell>
          <cell r="I881">
            <v>35602.4084</v>
          </cell>
        </row>
        <row r="882">
          <cell r="A882" t="str">
            <v>00006802</v>
          </cell>
          <cell r="B882" t="str">
            <v>Falkingham David</v>
          </cell>
          <cell r="C882">
            <v>100</v>
          </cell>
          <cell r="D882" t="str">
            <v>Base Rate</v>
          </cell>
          <cell r="E882">
            <v>1256.26</v>
          </cell>
          <cell r="F882" t="str">
            <v>.09</v>
          </cell>
          <cell r="G882">
            <v>26</v>
          </cell>
          <cell r="H882">
            <v>2939.6483999999996</v>
          </cell>
          <cell r="I882">
            <v>35602.4084</v>
          </cell>
        </row>
        <row r="883">
          <cell r="A883" t="str">
            <v>00006783</v>
          </cell>
          <cell r="B883" t="str">
            <v>Porter Timothy</v>
          </cell>
          <cell r="C883">
            <v>100</v>
          </cell>
          <cell r="D883" t="str">
            <v>Base Rate</v>
          </cell>
          <cell r="E883">
            <v>1114.9100000000001</v>
          </cell>
          <cell r="F883" t="str">
            <v>.09</v>
          </cell>
          <cell r="G883">
            <v>26</v>
          </cell>
          <cell r="H883">
            <v>2608.8894</v>
          </cell>
          <cell r="I883">
            <v>31596.549400000004</v>
          </cell>
        </row>
        <row r="884">
          <cell r="A884" t="str">
            <v>00006781</v>
          </cell>
          <cell r="B884" t="str">
            <v>Hauser Robert</v>
          </cell>
          <cell r="C884">
            <v>100</v>
          </cell>
          <cell r="D884" t="str">
            <v>Base Rate</v>
          </cell>
          <cell r="E884">
            <v>1162.51</v>
          </cell>
          <cell r="F884" t="str">
            <v>.09</v>
          </cell>
          <cell r="G884">
            <v>26</v>
          </cell>
          <cell r="H884">
            <v>2720.2733999999996</v>
          </cell>
          <cell r="I884">
            <v>32945.5334</v>
          </cell>
        </row>
        <row r="885">
          <cell r="A885" t="str">
            <v>00006779</v>
          </cell>
          <cell r="B885" t="str">
            <v>Dakin Scott</v>
          </cell>
          <cell r="C885">
            <v>100</v>
          </cell>
          <cell r="D885" t="str">
            <v>Base Rate</v>
          </cell>
          <cell r="E885">
            <v>1114.9100000000001</v>
          </cell>
          <cell r="F885" t="str">
            <v>.09</v>
          </cell>
          <cell r="G885">
            <v>26</v>
          </cell>
          <cell r="H885">
            <v>2608.8894</v>
          </cell>
          <cell r="I885">
            <v>31596.549400000004</v>
          </cell>
        </row>
        <row r="886">
          <cell r="A886" t="str">
            <v>00007490</v>
          </cell>
          <cell r="B886" t="str">
            <v>Catt Marcus</v>
          </cell>
          <cell r="C886">
            <v>100</v>
          </cell>
          <cell r="D886" t="str">
            <v>Base Rate</v>
          </cell>
          <cell r="E886">
            <v>1256.26</v>
          </cell>
          <cell r="F886" t="str">
            <v>.09</v>
          </cell>
          <cell r="G886">
            <v>26</v>
          </cell>
          <cell r="H886">
            <v>2939.6483999999996</v>
          </cell>
          <cell r="I886">
            <v>35602.4084</v>
          </cell>
        </row>
        <row r="887">
          <cell r="A887" t="str">
            <v>00007483</v>
          </cell>
          <cell r="B887" t="str">
            <v>Baker Geoffrey</v>
          </cell>
          <cell r="C887">
            <v>100</v>
          </cell>
          <cell r="D887" t="str">
            <v>Base Rate</v>
          </cell>
          <cell r="E887">
            <v>1211.5</v>
          </cell>
          <cell r="F887" t="str">
            <v>.09</v>
          </cell>
          <cell r="G887">
            <v>26</v>
          </cell>
          <cell r="H887">
            <v>2834.91</v>
          </cell>
          <cell r="I887">
            <v>34333.910000000003</v>
          </cell>
        </row>
        <row r="888">
          <cell r="A888" t="str">
            <v>00007191</v>
          </cell>
          <cell r="B888" t="str">
            <v>Dowler Graeme</v>
          </cell>
          <cell r="C888">
            <v>100</v>
          </cell>
          <cell r="D888" t="str">
            <v>Base Rate</v>
          </cell>
          <cell r="E888">
            <v>1114.9100000000001</v>
          </cell>
          <cell r="F888" t="str">
            <v>.09</v>
          </cell>
          <cell r="G888">
            <v>26</v>
          </cell>
          <cell r="H888">
            <v>2608.8894</v>
          </cell>
          <cell r="I888">
            <v>31596.549400000004</v>
          </cell>
        </row>
        <row r="889">
          <cell r="A889" t="str">
            <v>00007131</v>
          </cell>
          <cell r="B889" t="str">
            <v>Highmore Wayne</v>
          </cell>
          <cell r="C889">
            <v>100</v>
          </cell>
          <cell r="D889" t="str">
            <v>Base Rate</v>
          </cell>
          <cell r="E889">
            <v>1256.26</v>
          </cell>
          <cell r="F889" t="str">
            <v>.09</v>
          </cell>
          <cell r="G889">
            <v>26</v>
          </cell>
          <cell r="H889">
            <v>2939.6483999999996</v>
          </cell>
          <cell r="I889">
            <v>35602.4084</v>
          </cell>
        </row>
        <row r="890">
          <cell r="A890" t="str">
            <v>00006979</v>
          </cell>
          <cell r="B890" t="str">
            <v>Twentyman Craig</v>
          </cell>
          <cell r="C890">
            <v>100</v>
          </cell>
          <cell r="D890" t="str">
            <v>Base Rate</v>
          </cell>
          <cell r="E890">
            <v>1162.51</v>
          </cell>
          <cell r="F890" t="str">
            <v>.09</v>
          </cell>
          <cell r="G890">
            <v>26</v>
          </cell>
          <cell r="H890">
            <v>2720.2733999999996</v>
          </cell>
          <cell r="I890">
            <v>32945.5334</v>
          </cell>
        </row>
        <row r="891">
          <cell r="A891" t="str">
            <v>00007513</v>
          </cell>
          <cell r="B891" t="str">
            <v>Griffiths Darren</v>
          </cell>
          <cell r="C891">
            <v>100</v>
          </cell>
          <cell r="D891" t="str">
            <v>Base Rate</v>
          </cell>
          <cell r="E891">
            <v>1114.9100000000001</v>
          </cell>
          <cell r="F891" t="str">
            <v>.09</v>
          </cell>
          <cell r="G891">
            <v>26</v>
          </cell>
          <cell r="H891">
            <v>2608.8894</v>
          </cell>
          <cell r="I891">
            <v>31596.549400000004</v>
          </cell>
        </row>
        <row r="892">
          <cell r="A892" t="str">
            <v>00007512</v>
          </cell>
          <cell r="B892" t="str">
            <v>Griffith Mark</v>
          </cell>
          <cell r="C892">
            <v>100</v>
          </cell>
          <cell r="D892" t="str">
            <v>Base Rate</v>
          </cell>
          <cell r="E892">
            <v>1482.24</v>
          </cell>
          <cell r="F892" t="str">
            <v>.09</v>
          </cell>
          <cell r="G892">
            <v>26</v>
          </cell>
          <cell r="H892">
            <v>3468.4415999999997</v>
          </cell>
          <cell r="I892">
            <v>42006.681599999996</v>
          </cell>
        </row>
        <row r="893">
          <cell r="A893" t="str">
            <v>00007511</v>
          </cell>
          <cell r="B893" t="str">
            <v>Goodman Scott</v>
          </cell>
          <cell r="C893">
            <v>100</v>
          </cell>
          <cell r="D893" t="str">
            <v>Base Rate</v>
          </cell>
          <cell r="E893">
            <v>1211.5</v>
          </cell>
          <cell r="F893" t="str">
            <v>.09</v>
          </cell>
          <cell r="G893">
            <v>26</v>
          </cell>
          <cell r="H893">
            <v>2834.91</v>
          </cell>
          <cell r="I893">
            <v>34333.910000000003</v>
          </cell>
        </row>
        <row r="894">
          <cell r="A894" t="str">
            <v>00007493</v>
          </cell>
          <cell r="B894" t="str">
            <v>Collard Murray</v>
          </cell>
          <cell r="C894">
            <v>100</v>
          </cell>
          <cell r="D894" t="str">
            <v>Base Rate</v>
          </cell>
          <cell r="E894">
            <v>1211.5</v>
          </cell>
          <cell r="F894" t="str">
            <v>.09</v>
          </cell>
          <cell r="G894">
            <v>26</v>
          </cell>
          <cell r="H894">
            <v>2834.91</v>
          </cell>
          <cell r="I894">
            <v>34333.910000000003</v>
          </cell>
        </row>
        <row r="895">
          <cell r="A895" t="str">
            <v>00007492</v>
          </cell>
          <cell r="B895" t="str">
            <v>Clarke Rodney</v>
          </cell>
          <cell r="C895">
            <v>100</v>
          </cell>
          <cell r="D895" t="str">
            <v>Base Rate</v>
          </cell>
          <cell r="E895">
            <v>1256.26</v>
          </cell>
          <cell r="F895" t="str">
            <v>.09</v>
          </cell>
          <cell r="G895">
            <v>26</v>
          </cell>
          <cell r="H895">
            <v>2939.6483999999996</v>
          </cell>
          <cell r="I895">
            <v>35602.4084</v>
          </cell>
        </row>
        <row r="896">
          <cell r="A896" t="str">
            <v>00007545</v>
          </cell>
          <cell r="B896" t="str">
            <v>Pearson Allen</v>
          </cell>
          <cell r="C896">
            <v>100</v>
          </cell>
          <cell r="D896" t="str">
            <v>Base Rate</v>
          </cell>
          <cell r="E896">
            <v>1162.51</v>
          </cell>
          <cell r="F896" t="str">
            <v>.09</v>
          </cell>
          <cell r="G896">
            <v>26</v>
          </cell>
          <cell r="H896">
            <v>2720.2733999999996</v>
          </cell>
          <cell r="I896">
            <v>32945.5334</v>
          </cell>
        </row>
        <row r="897">
          <cell r="A897" t="str">
            <v>00007537</v>
          </cell>
          <cell r="B897" t="str">
            <v>Neil Rohan</v>
          </cell>
          <cell r="C897">
            <v>100</v>
          </cell>
          <cell r="D897" t="str">
            <v>Base Rate</v>
          </cell>
          <cell r="E897">
            <v>1256.26</v>
          </cell>
          <cell r="F897" t="str">
            <v>.09</v>
          </cell>
          <cell r="G897">
            <v>26</v>
          </cell>
          <cell r="H897">
            <v>2939.6483999999996</v>
          </cell>
          <cell r="I897">
            <v>35602.4084</v>
          </cell>
        </row>
        <row r="898">
          <cell r="A898" t="str">
            <v>00007531</v>
          </cell>
          <cell r="B898" t="str">
            <v>McKinnon Peter</v>
          </cell>
          <cell r="C898">
            <v>100</v>
          </cell>
          <cell r="D898" t="str">
            <v>Base Rate</v>
          </cell>
          <cell r="E898">
            <v>1162.51</v>
          </cell>
          <cell r="F898" t="str">
            <v>.09</v>
          </cell>
          <cell r="G898">
            <v>26</v>
          </cell>
          <cell r="H898">
            <v>2720.2733999999996</v>
          </cell>
          <cell r="I898">
            <v>32945.5334</v>
          </cell>
        </row>
        <row r="899">
          <cell r="A899" t="str">
            <v>00007530</v>
          </cell>
          <cell r="B899" t="str">
            <v>McKenzie Steven</v>
          </cell>
          <cell r="C899">
            <v>100</v>
          </cell>
          <cell r="D899" t="str">
            <v>Base Rate</v>
          </cell>
          <cell r="E899">
            <v>1256.26</v>
          </cell>
          <cell r="F899" t="str">
            <v>.09</v>
          </cell>
          <cell r="G899">
            <v>26</v>
          </cell>
          <cell r="H899">
            <v>2939.6483999999996</v>
          </cell>
          <cell r="I899">
            <v>35602.4084</v>
          </cell>
        </row>
        <row r="900">
          <cell r="A900" t="str">
            <v>00007527</v>
          </cell>
          <cell r="B900" t="str">
            <v>Maota Samuel</v>
          </cell>
          <cell r="C900">
            <v>100</v>
          </cell>
          <cell r="D900" t="str">
            <v>Base Rate</v>
          </cell>
          <cell r="E900">
            <v>1162.51</v>
          </cell>
          <cell r="F900" t="str">
            <v>.09</v>
          </cell>
          <cell r="G900">
            <v>26</v>
          </cell>
          <cell r="H900">
            <v>2720.2733999999996</v>
          </cell>
          <cell r="I900">
            <v>32945.5334</v>
          </cell>
        </row>
        <row r="901">
          <cell r="A901" t="str">
            <v>00007653</v>
          </cell>
          <cell r="B901" t="str">
            <v>Cooper John</v>
          </cell>
          <cell r="C901">
            <v>100</v>
          </cell>
          <cell r="D901" t="str">
            <v>Base Rate</v>
          </cell>
          <cell r="E901">
            <v>1256.26</v>
          </cell>
          <cell r="F901" t="str">
            <v>.09</v>
          </cell>
          <cell r="G901">
            <v>26</v>
          </cell>
          <cell r="H901">
            <v>2939.6483999999996</v>
          </cell>
          <cell r="I901">
            <v>35602.4084</v>
          </cell>
        </row>
        <row r="902">
          <cell r="A902" t="str">
            <v>00007652</v>
          </cell>
          <cell r="B902" t="str">
            <v>Colvin Matthew</v>
          </cell>
          <cell r="C902">
            <v>100</v>
          </cell>
          <cell r="D902" t="str">
            <v>Base Rate</v>
          </cell>
          <cell r="E902">
            <v>1256.26</v>
          </cell>
          <cell r="F902" t="str">
            <v>.09</v>
          </cell>
          <cell r="G902">
            <v>26</v>
          </cell>
          <cell r="H902">
            <v>2939.6483999999996</v>
          </cell>
          <cell r="I902">
            <v>35602.4084</v>
          </cell>
        </row>
        <row r="903">
          <cell r="A903" t="str">
            <v>00007641</v>
          </cell>
          <cell r="B903" t="str">
            <v>Anderson Eric</v>
          </cell>
          <cell r="C903">
            <v>100</v>
          </cell>
          <cell r="D903" t="str">
            <v>Base Rate</v>
          </cell>
          <cell r="E903">
            <v>1211.5</v>
          </cell>
          <cell r="F903" t="str">
            <v>.09</v>
          </cell>
          <cell r="G903">
            <v>26</v>
          </cell>
          <cell r="H903">
            <v>2834.91</v>
          </cell>
          <cell r="I903">
            <v>34333.910000000003</v>
          </cell>
        </row>
        <row r="904">
          <cell r="A904" t="str">
            <v>00007559</v>
          </cell>
          <cell r="B904" t="str">
            <v>Taylor Ian</v>
          </cell>
          <cell r="C904">
            <v>100</v>
          </cell>
          <cell r="D904" t="str">
            <v>Base Rate</v>
          </cell>
          <cell r="E904">
            <v>1162.51</v>
          </cell>
          <cell r="F904" t="str">
            <v>.09</v>
          </cell>
          <cell r="G904">
            <v>26</v>
          </cell>
          <cell r="H904">
            <v>2720.2733999999996</v>
          </cell>
          <cell r="I904">
            <v>32945.5334</v>
          </cell>
        </row>
        <row r="905">
          <cell r="A905" t="str">
            <v>00007548</v>
          </cell>
          <cell r="B905" t="str">
            <v>Savic Michael</v>
          </cell>
          <cell r="C905">
            <v>100</v>
          </cell>
          <cell r="D905" t="str">
            <v>Base Rate</v>
          </cell>
          <cell r="E905">
            <v>1256.26</v>
          </cell>
          <cell r="F905" t="str">
            <v>.09</v>
          </cell>
          <cell r="G905">
            <v>26</v>
          </cell>
          <cell r="H905">
            <v>2939.6483999999996</v>
          </cell>
          <cell r="I905">
            <v>35602.4084</v>
          </cell>
        </row>
        <row r="906">
          <cell r="A906" t="str">
            <v>00007664</v>
          </cell>
          <cell r="B906" t="str">
            <v>Exton Shaun</v>
          </cell>
          <cell r="C906">
            <v>100</v>
          </cell>
          <cell r="D906" t="str">
            <v>Base Rate</v>
          </cell>
          <cell r="E906">
            <v>1256.26</v>
          </cell>
          <cell r="F906" t="str">
            <v>.09</v>
          </cell>
          <cell r="G906">
            <v>26</v>
          </cell>
          <cell r="H906">
            <v>2939.6483999999996</v>
          </cell>
          <cell r="I906">
            <v>35602.4084</v>
          </cell>
        </row>
        <row r="907">
          <cell r="A907" t="str">
            <v>00007659</v>
          </cell>
          <cell r="B907" t="str">
            <v>Dixon Trevor</v>
          </cell>
          <cell r="C907">
            <v>100</v>
          </cell>
          <cell r="D907" t="str">
            <v>Base Rate</v>
          </cell>
          <cell r="E907">
            <v>1256.26</v>
          </cell>
          <cell r="F907" t="str">
            <v>.09</v>
          </cell>
          <cell r="G907">
            <v>26</v>
          </cell>
          <cell r="H907">
            <v>2939.6483999999996</v>
          </cell>
          <cell r="I907">
            <v>35602.4084</v>
          </cell>
        </row>
        <row r="908">
          <cell r="A908" t="str">
            <v>00007658</v>
          </cell>
          <cell r="B908" t="str">
            <v>Dawson Grant</v>
          </cell>
          <cell r="C908">
            <v>100</v>
          </cell>
          <cell r="D908" t="str">
            <v>Base Rate</v>
          </cell>
          <cell r="E908">
            <v>1211.5</v>
          </cell>
          <cell r="F908" t="str">
            <v>.09</v>
          </cell>
          <cell r="G908">
            <v>26</v>
          </cell>
          <cell r="H908">
            <v>2834.91</v>
          </cell>
          <cell r="I908">
            <v>34333.910000000003</v>
          </cell>
        </row>
        <row r="909">
          <cell r="A909" t="str">
            <v>00007657</v>
          </cell>
          <cell r="B909" t="str">
            <v>Davis Glenn</v>
          </cell>
          <cell r="C909">
            <v>100</v>
          </cell>
          <cell r="D909" t="str">
            <v>Base Rate</v>
          </cell>
          <cell r="E909">
            <v>1256.26</v>
          </cell>
          <cell r="F909" t="str">
            <v>.09</v>
          </cell>
          <cell r="G909">
            <v>26</v>
          </cell>
          <cell r="H909">
            <v>2939.6483999999996</v>
          </cell>
          <cell r="I909">
            <v>35602.4084</v>
          </cell>
        </row>
        <row r="910">
          <cell r="A910" t="str">
            <v>00007654</v>
          </cell>
          <cell r="B910" t="str">
            <v>Cox Andrew</v>
          </cell>
          <cell r="C910">
            <v>100</v>
          </cell>
          <cell r="D910" t="str">
            <v>Base Rate</v>
          </cell>
          <cell r="E910">
            <v>1162.51</v>
          </cell>
          <cell r="F910" t="str">
            <v>.09</v>
          </cell>
          <cell r="G910">
            <v>26</v>
          </cell>
          <cell r="H910">
            <v>2720.2733999999996</v>
          </cell>
          <cell r="I910">
            <v>32945.5334</v>
          </cell>
        </row>
        <row r="911">
          <cell r="A911" t="str">
            <v>00007683</v>
          </cell>
          <cell r="B911" t="str">
            <v>Horne Gerard</v>
          </cell>
          <cell r="C911">
            <v>100</v>
          </cell>
          <cell r="D911" t="str">
            <v>Base Rate</v>
          </cell>
          <cell r="E911">
            <v>1114.9100000000001</v>
          </cell>
          <cell r="F911" t="str">
            <v>.09</v>
          </cell>
          <cell r="G911">
            <v>26</v>
          </cell>
          <cell r="H911">
            <v>2608.8894</v>
          </cell>
          <cell r="I911">
            <v>31596.549400000004</v>
          </cell>
        </row>
        <row r="912">
          <cell r="A912" t="str">
            <v>00007674</v>
          </cell>
          <cell r="B912" t="str">
            <v>Griffin Stuart</v>
          </cell>
          <cell r="C912">
            <v>100</v>
          </cell>
          <cell r="D912" t="str">
            <v>Base Rate</v>
          </cell>
          <cell r="E912">
            <v>1211.5</v>
          </cell>
          <cell r="F912" t="str">
            <v>.09</v>
          </cell>
          <cell r="G912">
            <v>26</v>
          </cell>
          <cell r="H912">
            <v>2834.91</v>
          </cell>
          <cell r="I912">
            <v>34333.910000000003</v>
          </cell>
        </row>
        <row r="913">
          <cell r="A913" t="str">
            <v>00007673</v>
          </cell>
          <cell r="B913" t="str">
            <v>Greenway Paul</v>
          </cell>
          <cell r="C913">
            <v>100</v>
          </cell>
          <cell r="D913" t="str">
            <v>Base Rate</v>
          </cell>
          <cell r="E913">
            <v>1211.5</v>
          </cell>
          <cell r="F913" t="str">
            <v>.09</v>
          </cell>
          <cell r="G913">
            <v>26</v>
          </cell>
          <cell r="H913">
            <v>2834.91</v>
          </cell>
          <cell r="I913">
            <v>34333.910000000003</v>
          </cell>
        </row>
        <row r="914">
          <cell r="A914" t="str">
            <v>00007671</v>
          </cell>
          <cell r="B914" t="str">
            <v>Glen Daryl</v>
          </cell>
          <cell r="C914">
            <v>100</v>
          </cell>
          <cell r="D914" t="str">
            <v>Base Rate</v>
          </cell>
          <cell r="E914">
            <v>1256.26</v>
          </cell>
          <cell r="F914" t="str">
            <v>.09</v>
          </cell>
          <cell r="G914">
            <v>26</v>
          </cell>
          <cell r="H914">
            <v>2939.6483999999996</v>
          </cell>
          <cell r="I914">
            <v>35602.4084</v>
          </cell>
        </row>
        <row r="915">
          <cell r="A915" t="str">
            <v>00007669</v>
          </cell>
          <cell r="B915" t="str">
            <v>Fowler Wayne</v>
          </cell>
          <cell r="C915">
            <v>100</v>
          </cell>
          <cell r="D915" t="str">
            <v>Base Rate</v>
          </cell>
          <cell r="E915">
            <v>1211.5</v>
          </cell>
          <cell r="F915" t="str">
            <v>.09</v>
          </cell>
          <cell r="G915">
            <v>26</v>
          </cell>
          <cell r="H915">
            <v>2834.91</v>
          </cell>
          <cell r="I915">
            <v>34333.910000000003</v>
          </cell>
        </row>
        <row r="916">
          <cell r="A916" t="str">
            <v>00007703</v>
          </cell>
          <cell r="B916" t="str">
            <v>McWilliams Donald</v>
          </cell>
          <cell r="C916">
            <v>100</v>
          </cell>
          <cell r="D916" t="str">
            <v>Base Rate</v>
          </cell>
          <cell r="E916">
            <v>1114.9100000000001</v>
          </cell>
          <cell r="F916" t="str">
            <v>.09</v>
          </cell>
          <cell r="G916">
            <v>26</v>
          </cell>
          <cell r="H916">
            <v>2608.8894</v>
          </cell>
          <cell r="I916">
            <v>31596.549400000004</v>
          </cell>
        </row>
        <row r="917">
          <cell r="A917" t="str">
            <v>00007699</v>
          </cell>
          <cell r="B917" t="str">
            <v>McDonagh Paul</v>
          </cell>
          <cell r="C917">
            <v>100</v>
          </cell>
          <cell r="D917" t="str">
            <v>Base Rate</v>
          </cell>
          <cell r="E917">
            <v>1162.51</v>
          </cell>
          <cell r="F917" t="str">
            <v>.09</v>
          </cell>
          <cell r="G917">
            <v>26</v>
          </cell>
          <cell r="H917">
            <v>2720.2733999999996</v>
          </cell>
          <cell r="I917">
            <v>32945.5334</v>
          </cell>
        </row>
        <row r="918">
          <cell r="A918" t="str">
            <v>00007696</v>
          </cell>
          <cell r="B918" t="str">
            <v>Loogman Michael</v>
          </cell>
          <cell r="C918">
            <v>100</v>
          </cell>
          <cell r="D918" t="str">
            <v>Base Rate</v>
          </cell>
          <cell r="E918">
            <v>1256.26</v>
          </cell>
          <cell r="F918" t="str">
            <v>.09</v>
          </cell>
          <cell r="G918">
            <v>26</v>
          </cell>
          <cell r="H918">
            <v>2939.6483999999996</v>
          </cell>
          <cell r="I918">
            <v>35602.4084</v>
          </cell>
        </row>
        <row r="919">
          <cell r="A919" t="str">
            <v>00007693</v>
          </cell>
          <cell r="B919" t="str">
            <v>Lide Rodney</v>
          </cell>
          <cell r="C919">
            <v>100</v>
          </cell>
          <cell r="D919" t="str">
            <v>Base Rate</v>
          </cell>
          <cell r="E919">
            <v>1211.5</v>
          </cell>
          <cell r="F919" t="str">
            <v>.09</v>
          </cell>
          <cell r="G919">
            <v>26</v>
          </cell>
          <cell r="H919">
            <v>2834.91</v>
          </cell>
          <cell r="I919">
            <v>34333.910000000003</v>
          </cell>
        </row>
        <row r="920">
          <cell r="A920" t="str">
            <v>00007688</v>
          </cell>
          <cell r="B920" t="str">
            <v>Kennedy Grant</v>
          </cell>
          <cell r="C920">
            <v>100</v>
          </cell>
          <cell r="D920" t="str">
            <v>Base Rate</v>
          </cell>
          <cell r="E920">
            <v>1211.5</v>
          </cell>
          <cell r="F920" t="str">
            <v>.09</v>
          </cell>
          <cell r="G920">
            <v>26</v>
          </cell>
          <cell r="H920">
            <v>2834.91</v>
          </cell>
          <cell r="I920">
            <v>34333.910000000003</v>
          </cell>
        </row>
        <row r="921">
          <cell r="A921" t="str">
            <v>00007711</v>
          </cell>
          <cell r="B921" t="str">
            <v>Richardson Allan</v>
          </cell>
          <cell r="C921">
            <v>100</v>
          </cell>
          <cell r="D921" t="str">
            <v>Base Rate</v>
          </cell>
          <cell r="E921">
            <v>1211.5</v>
          </cell>
          <cell r="F921" t="str">
            <v>.09</v>
          </cell>
          <cell r="G921">
            <v>26</v>
          </cell>
          <cell r="H921">
            <v>2834.91</v>
          </cell>
          <cell r="I921">
            <v>34333.910000000003</v>
          </cell>
        </row>
        <row r="922">
          <cell r="A922" t="str">
            <v>00007710</v>
          </cell>
          <cell r="B922" t="str">
            <v>O'Brien Paul</v>
          </cell>
          <cell r="C922">
            <v>100</v>
          </cell>
          <cell r="D922" t="str">
            <v>Base Rate</v>
          </cell>
          <cell r="E922">
            <v>1162.51</v>
          </cell>
          <cell r="F922" t="str">
            <v>.09</v>
          </cell>
          <cell r="G922">
            <v>26</v>
          </cell>
          <cell r="H922">
            <v>2720.2733999999996</v>
          </cell>
          <cell r="I922">
            <v>32945.5334</v>
          </cell>
        </row>
        <row r="923">
          <cell r="A923" t="str">
            <v>00007708</v>
          </cell>
          <cell r="B923" t="str">
            <v>Newman Steven</v>
          </cell>
          <cell r="C923">
            <v>100</v>
          </cell>
          <cell r="D923" t="str">
            <v>Base Rate</v>
          </cell>
          <cell r="E923">
            <v>1256.26</v>
          </cell>
          <cell r="F923" t="str">
            <v>.09</v>
          </cell>
          <cell r="G923">
            <v>26</v>
          </cell>
          <cell r="H923">
            <v>2939.6483999999996</v>
          </cell>
          <cell r="I923">
            <v>35602.4084</v>
          </cell>
        </row>
        <row r="924">
          <cell r="A924" t="str">
            <v>00007706</v>
          </cell>
          <cell r="B924" t="str">
            <v>Nelson Brian</v>
          </cell>
          <cell r="C924">
            <v>100</v>
          </cell>
          <cell r="D924" t="str">
            <v>Base Rate</v>
          </cell>
          <cell r="E924">
            <v>1256.26</v>
          </cell>
          <cell r="F924" t="str">
            <v>.09</v>
          </cell>
          <cell r="G924">
            <v>26</v>
          </cell>
          <cell r="H924">
            <v>2939.6483999999996</v>
          </cell>
          <cell r="I924">
            <v>35602.4084</v>
          </cell>
        </row>
        <row r="925">
          <cell r="A925" t="str">
            <v>00007704</v>
          </cell>
          <cell r="B925" t="str">
            <v>Mew Glenn</v>
          </cell>
          <cell r="C925">
            <v>100</v>
          </cell>
          <cell r="D925" t="str">
            <v>Base Rate</v>
          </cell>
          <cell r="E925">
            <v>1256.26</v>
          </cell>
          <cell r="F925" t="str">
            <v>.09</v>
          </cell>
          <cell r="G925">
            <v>26</v>
          </cell>
          <cell r="H925">
            <v>2939.6483999999996</v>
          </cell>
          <cell r="I925">
            <v>35602.4084</v>
          </cell>
        </row>
        <row r="926">
          <cell r="A926" t="str">
            <v>00007872</v>
          </cell>
          <cell r="B926" t="str">
            <v>Marsh Peter</v>
          </cell>
          <cell r="C926">
            <v>100</v>
          </cell>
          <cell r="D926" t="str">
            <v>Base Rate</v>
          </cell>
          <cell r="E926">
            <v>1211.5</v>
          </cell>
          <cell r="F926" t="str">
            <v>.09</v>
          </cell>
          <cell r="G926">
            <v>26</v>
          </cell>
          <cell r="H926">
            <v>2834.91</v>
          </cell>
          <cell r="I926">
            <v>34333.910000000003</v>
          </cell>
        </row>
        <row r="927">
          <cell r="A927" t="str">
            <v>00007835</v>
          </cell>
          <cell r="B927" t="str">
            <v>Stringer Steven</v>
          </cell>
          <cell r="C927">
            <v>100</v>
          </cell>
          <cell r="D927" t="str">
            <v>Base Rate</v>
          </cell>
          <cell r="E927">
            <v>1162.51</v>
          </cell>
          <cell r="F927" t="str">
            <v>.09</v>
          </cell>
          <cell r="G927">
            <v>26</v>
          </cell>
          <cell r="H927">
            <v>2720.2733999999996</v>
          </cell>
          <cell r="I927">
            <v>32945.5334</v>
          </cell>
        </row>
        <row r="928">
          <cell r="A928" t="str">
            <v>00007831</v>
          </cell>
          <cell r="B928" t="str">
            <v>Currie Ranald</v>
          </cell>
          <cell r="C928">
            <v>100</v>
          </cell>
          <cell r="D928" t="str">
            <v>Base Rate</v>
          </cell>
          <cell r="E928">
            <v>1162.51</v>
          </cell>
          <cell r="F928" t="str">
            <v>.09</v>
          </cell>
          <cell r="G928">
            <v>26</v>
          </cell>
          <cell r="H928">
            <v>2720.2733999999996</v>
          </cell>
          <cell r="I928">
            <v>32945.5334</v>
          </cell>
        </row>
        <row r="929">
          <cell r="A929" t="str">
            <v>00007727</v>
          </cell>
          <cell r="B929" t="str">
            <v>Weitering Bert</v>
          </cell>
          <cell r="C929">
            <v>100</v>
          </cell>
          <cell r="D929" t="str">
            <v>Base Rate</v>
          </cell>
          <cell r="E929">
            <v>1162.51</v>
          </cell>
          <cell r="F929" t="str">
            <v>.09</v>
          </cell>
          <cell r="G929">
            <v>26</v>
          </cell>
          <cell r="H929">
            <v>2720.2733999999996</v>
          </cell>
          <cell r="I929">
            <v>32945.5334</v>
          </cell>
        </row>
        <row r="930">
          <cell r="A930" t="str">
            <v>00007721</v>
          </cell>
          <cell r="B930" t="str">
            <v>Sutton Colin</v>
          </cell>
          <cell r="C930">
            <v>100</v>
          </cell>
          <cell r="D930" t="str">
            <v>Base Rate</v>
          </cell>
          <cell r="E930">
            <v>1162.51</v>
          </cell>
          <cell r="F930" t="str">
            <v>.09</v>
          </cell>
          <cell r="G930">
            <v>26</v>
          </cell>
          <cell r="H930">
            <v>2720.2733999999996</v>
          </cell>
          <cell r="I930">
            <v>32945.5334</v>
          </cell>
        </row>
        <row r="931">
          <cell r="A931" t="str">
            <v>00008864</v>
          </cell>
          <cell r="B931" t="str">
            <v>Guest Joel</v>
          </cell>
          <cell r="C931">
            <v>100</v>
          </cell>
          <cell r="D931" t="str">
            <v>Base Rate</v>
          </cell>
          <cell r="E931">
            <v>1211.5</v>
          </cell>
          <cell r="F931" t="str">
            <v>.09</v>
          </cell>
          <cell r="G931">
            <v>26</v>
          </cell>
          <cell r="H931">
            <v>2834.91</v>
          </cell>
          <cell r="I931">
            <v>34333.910000000003</v>
          </cell>
        </row>
        <row r="932">
          <cell r="A932" t="str">
            <v>00008838</v>
          </cell>
          <cell r="B932" t="str">
            <v>Elez Antony</v>
          </cell>
          <cell r="C932">
            <v>100</v>
          </cell>
          <cell r="D932" t="str">
            <v>Base Rate</v>
          </cell>
          <cell r="E932">
            <v>1114.9100000000001</v>
          </cell>
          <cell r="F932" t="str">
            <v>.09</v>
          </cell>
          <cell r="G932">
            <v>26</v>
          </cell>
          <cell r="H932">
            <v>2608.8894</v>
          </cell>
          <cell r="I932">
            <v>31596.549400000004</v>
          </cell>
        </row>
        <row r="933">
          <cell r="A933" t="str">
            <v>00008835</v>
          </cell>
          <cell r="B933" t="str">
            <v>Baxter Luke</v>
          </cell>
          <cell r="C933">
            <v>100</v>
          </cell>
          <cell r="D933" t="str">
            <v>Base Rate</v>
          </cell>
          <cell r="E933">
            <v>1114.9100000000001</v>
          </cell>
          <cell r="F933" t="str">
            <v>.09</v>
          </cell>
          <cell r="G933">
            <v>26</v>
          </cell>
          <cell r="H933">
            <v>2608.8894</v>
          </cell>
          <cell r="I933">
            <v>31596.549400000004</v>
          </cell>
        </row>
        <row r="934">
          <cell r="A934" t="str">
            <v>00007967</v>
          </cell>
          <cell r="B934" t="str">
            <v>Byrne Brendan</v>
          </cell>
          <cell r="C934">
            <v>100</v>
          </cell>
          <cell r="D934" t="str">
            <v>Base Rate</v>
          </cell>
          <cell r="E934">
            <v>1211.5</v>
          </cell>
          <cell r="F934" t="str">
            <v>.09</v>
          </cell>
          <cell r="G934">
            <v>26</v>
          </cell>
          <cell r="H934">
            <v>2834.91</v>
          </cell>
          <cell r="I934">
            <v>34333.910000000003</v>
          </cell>
        </row>
        <row r="935">
          <cell r="A935" t="str">
            <v>00007902</v>
          </cell>
          <cell r="B935" t="str">
            <v>Kennedy Peter</v>
          </cell>
          <cell r="C935">
            <v>100</v>
          </cell>
          <cell r="D935" t="str">
            <v>Base Rate</v>
          </cell>
          <cell r="E935">
            <v>1256.26</v>
          </cell>
          <cell r="F935" t="str">
            <v>.09</v>
          </cell>
          <cell r="G935">
            <v>26</v>
          </cell>
          <cell r="H935">
            <v>2939.6483999999996</v>
          </cell>
          <cell r="I935">
            <v>35602.4084</v>
          </cell>
        </row>
        <row r="936">
          <cell r="A936" t="str">
            <v>00010600</v>
          </cell>
          <cell r="B936" t="str">
            <v>Schumann Brett</v>
          </cell>
          <cell r="C936">
            <v>100</v>
          </cell>
          <cell r="D936" t="str">
            <v>Base Rate</v>
          </cell>
          <cell r="E936">
            <v>1065.94</v>
          </cell>
          <cell r="F936" t="str">
            <v>.09</v>
          </cell>
          <cell r="G936">
            <v>26</v>
          </cell>
          <cell r="H936">
            <v>2494.2996000000003</v>
          </cell>
          <cell r="I936">
            <v>30208.739600000001</v>
          </cell>
        </row>
        <row r="937">
          <cell r="A937" t="str">
            <v>00010598</v>
          </cell>
          <cell r="B937" t="str">
            <v>Boyd Matthew</v>
          </cell>
          <cell r="C937">
            <v>100</v>
          </cell>
          <cell r="D937" t="str">
            <v>Base Rate</v>
          </cell>
          <cell r="E937">
            <v>1065.94</v>
          </cell>
          <cell r="F937" t="str">
            <v>.09</v>
          </cell>
          <cell r="G937">
            <v>26</v>
          </cell>
          <cell r="H937">
            <v>2494.2996000000003</v>
          </cell>
          <cell r="I937">
            <v>30208.739600000001</v>
          </cell>
        </row>
        <row r="938">
          <cell r="A938" t="str">
            <v>00010597</v>
          </cell>
          <cell r="B938" t="str">
            <v>McAllister Scott</v>
          </cell>
          <cell r="C938">
            <v>100</v>
          </cell>
          <cell r="D938" t="str">
            <v>Base Rate</v>
          </cell>
          <cell r="E938">
            <v>1065.94</v>
          </cell>
          <cell r="F938" t="str">
            <v>.09</v>
          </cell>
          <cell r="G938">
            <v>26</v>
          </cell>
          <cell r="H938">
            <v>2494.2996000000003</v>
          </cell>
          <cell r="I938">
            <v>30208.739600000001</v>
          </cell>
        </row>
        <row r="939">
          <cell r="A939" t="str">
            <v>00010344</v>
          </cell>
          <cell r="B939" t="str">
            <v>McKenzie Christine</v>
          </cell>
          <cell r="C939">
            <v>50</v>
          </cell>
          <cell r="D939" t="str">
            <v>Base Rate</v>
          </cell>
          <cell r="E939">
            <v>1476.114</v>
          </cell>
          <cell r="F939" t="str">
            <v>.09</v>
          </cell>
          <cell r="G939">
            <v>26</v>
          </cell>
          <cell r="H939">
            <v>3454.1067599999997</v>
          </cell>
          <cell r="I939">
            <v>41833.070760000002</v>
          </cell>
        </row>
        <row r="940">
          <cell r="A940" t="str">
            <v>00010343</v>
          </cell>
          <cell r="B940" t="str">
            <v>Bell Colin</v>
          </cell>
          <cell r="C940">
            <v>100</v>
          </cell>
          <cell r="D940" t="str">
            <v>Base Rate</v>
          </cell>
          <cell r="E940">
            <v>1356.232</v>
          </cell>
          <cell r="F940" t="str">
            <v>.09</v>
          </cell>
          <cell r="G940">
            <v>26</v>
          </cell>
          <cell r="H940">
            <v>3173.5828799999999</v>
          </cell>
          <cell r="I940">
            <v>38435.614880000001</v>
          </cell>
        </row>
        <row r="941">
          <cell r="A941" t="str">
            <v>00010737</v>
          </cell>
          <cell r="B941" t="str">
            <v>Dobney Stephen</v>
          </cell>
          <cell r="C941">
            <v>100</v>
          </cell>
          <cell r="D941" t="str">
            <v>Base Rate</v>
          </cell>
          <cell r="E941">
            <v>52041.72</v>
          </cell>
          <cell r="F941" t="str">
            <v>.09</v>
          </cell>
          <cell r="G941">
            <v>1</v>
          </cell>
          <cell r="I941">
            <v>52041.72</v>
          </cell>
        </row>
        <row r="942">
          <cell r="A942" t="str">
            <v>00010733</v>
          </cell>
          <cell r="B942" t="str">
            <v>Lando Vince</v>
          </cell>
          <cell r="C942">
            <v>100</v>
          </cell>
          <cell r="D942" t="str">
            <v>Base Rate</v>
          </cell>
          <cell r="E942">
            <v>52041.72</v>
          </cell>
          <cell r="F942" t="str">
            <v>.09</v>
          </cell>
          <cell r="G942">
            <v>1</v>
          </cell>
          <cell r="I942">
            <v>52041.72</v>
          </cell>
        </row>
        <row r="943">
          <cell r="A943" t="str">
            <v>00010732</v>
          </cell>
          <cell r="B943" t="str">
            <v>Cannalonga Domenico</v>
          </cell>
          <cell r="C943">
            <v>100</v>
          </cell>
          <cell r="D943" t="str">
            <v>Base Rate</v>
          </cell>
          <cell r="E943">
            <v>52041.72</v>
          </cell>
          <cell r="F943" t="str">
            <v>.09</v>
          </cell>
          <cell r="G943">
            <v>1</v>
          </cell>
          <cell r="I943">
            <v>52041.72</v>
          </cell>
        </row>
        <row r="944">
          <cell r="A944" t="str">
            <v>00010731</v>
          </cell>
          <cell r="B944" t="str">
            <v>Styles Raymond</v>
          </cell>
          <cell r="C944">
            <v>100</v>
          </cell>
          <cell r="D944" t="str">
            <v>Base Rate</v>
          </cell>
          <cell r="E944">
            <v>52041.72</v>
          </cell>
          <cell r="F944" t="str">
            <v>.09</v>
          </cell>
          <cell r="G944">
            <v>1</v>
          </cell>
          <cell r="I944">
            <v>52041.72</v>
          </cell>
        </row>
        <row r="945">
          <cell r="A945" t="str">
            <v>00010604</v>
          </cell>
          <cell r="B945" t="str">
            <v>Binder Helen</v>
          </cell>
          <cell r="C945">
            <v>73.69</v>
          </cell>
          <cell r="D945" t="str">
            <v>Base Rate</v>
          </cell>
          <cell r="E945">
            <v>767.67600000000004</v>
          </cell>
          <cell r="F945" t="str">
            <v>.09</v>
          </cell>
          <cell r="G945">
            <v>52</v>
          </cell>
          <cell r="I945">
            <v>39919.152000000002</v>
          </cell>
        </row>
        <row r="946">
          <cell r="A946" t="str">
            <v>00010745</v>
          </cell>
          <cell r="B946" t="str">
            <v>Day Robert</v>
          </cell>
          <cell r="C946">
            <v>100</v>
          </cell>
          <cell r="D946" t="str">
            <v>Base Rate</v>
          </cell>
          <cell r="E946">
            <v>42188.89</v>
          </cell>
          <cell r="F946" t="str">
            <v>.09</v>
          </cell>
          <cell r="G946">
            <v>1</v>
          </cell>
          <cell r="I946">
            <v>42188.89</v>
          </cell>
        </row>
        <row r="947">
          <cell r="A947" t="str">
            <v>00010743</v>
          </cell>
          <cell r="B947" t="str">
            <v>Di Giacomo Fernando</v>
          </cell>
          <cell r="C947">
            <v>100</v>
          </cell>
          <cell r="D947" t="str">
            <v>Base Rate</v>
          </cell>
          <cell r="E947">
            <v>52041.72</v>
          </cell>
          <cell r="F947" t="str">
            <v>.09</v>
          </cell>
          <cell r="G947">
            <v>1</v>
          </cell>
          <cell r="I947">
            <v>52041.72</v>
          </cell>
        </row>
        <row r="948">
          <cell r="A948" t="str">
            <v>00010740</v>
          </cell>
          <cell r="B948" t="str">
            <v>Sanders Max</v>
          </cell>
          <cell r="C948">
            <v>100</v>
          </cell>
          <cell r="D948" t="str">
            <v>Base Rate</v>
          </cell>
          <cell r="E948">
            <v>52041.72</v>
          </cell>
          <cell r="F948" t="str">
            <v>.09</v>
          </cell>
          <cell r="G948">
            <v>1</v>
          </cell>
          <cell r="I948">
            <v>52041.72</v>
          </cell>
        </row>
        <row r="949">
          <cell r="A949" t="str">
            <v>00010739</v>
          </cell>
          <cell r="B949" t="str">
            <v>Thomson Stuart</v>
          </cell>
          <cell r="C949">
            <v>100</v>
          </cell>
          <cell r="D949" t="str">
            <v>Base Rate</v>
          </cell>
          <cell r="E949">
            <v>52041.72</v>
          </cell>
          <cell r="F949" t="str">
            <v>.09</v>
          </cell>
          <cell r="G949">
            <v>1</v>
          </cell>
          <cell r="I949">
            <v>52041.72</v>
          </cell>
        </row>
        <row r="950">
          <cell r="A950" t="str">
            <v>00010738</v>
          </cell>
          <cell r="B950" t="str">
            <v>Burns Gregory</v>
          </cell>
          <cell r="C950">
            <v>100</v>
          </cell>
          <cell r="D950" t="str">
            <v>Base Rate</v>
          </cell>
          <cell r="E950">
            <v>52041.72</v>
          </cell>
          <cell r="F950" t="str">
            <v>.09</v>
          </cell>
          <cell r="G950">
            <v>1</v>
          </cell>
          <cell r="I950">
            <v>52041.72</v>
          </cell>
        </row>
        <row r="951">
          <cell r="A951" t="str">
            <v>00010752</v>
          </cell>
          <cell r="B951" t="str">
            <v>Brand Gavin</v>
          </cell>
          <cell r="C951">
            <v>100</v>
          </cell>
          <cell r="D951" t="str">
            <v>Base Rate</v>
          </cell>
          <cell r="E951">
            <v>48237.74</v>
          </cell>
          <cell r="F951" t="str">
            <v>.09</v>
          </cell>
          <cell r="G951">
            <v>1</v>
          </cell>
          <cell r="I951">
            <v>48237.74</v>
          </cell>
        </row>
        <row r="952">
          <cell r="A952" t="str">
            <v>00010751</v>
          </cell>
          <cell r="B952" t="str">
            <v>Savage Steven</v>
          </cell>
          <cell r="C952">
            <v>100</v>
          </cell>
          <cell r="D952" t="str">
            <v>Base Rate</v>
          </cell>
          <cell r="E952">
            <v>48237.74</v>
          </cell>
          <cell r="F952" t="str">
            <v>.09</v>
          </cell>
          <cell r="G952">
            <v>1</v>
          </cell>
          <cell r="I952">
            <v>48237.74</v>
          </cell>
        </row>
        <row r="953">
          <cell r="A953" t="str">
            <v>00010749</v>
          </cell>
          <cell r="B953" t="str">
            <v>Guardiani Donato</v>
          </cell>
          <cell r="C953">
            <v>100</v>
          </cell>
          <cell r="D953" t="str">
            <v>Base Rate</v>
          </cell>
          <cell r="E953">
            <v>48237.74</v>
          </cell>
          <cell r="F953" t="str">
            <v>.09</v>
          </cell>
          <cell r="G953">
            <v>1</v>
          </cell>
          <cell r="I953">
            <v>48237.74</v>
          </cell>
        </row>
        <row r="954">
          <cell r="A954" t="str">
            <v>00010747</v>
          </cell>
          <cell r="B954" t="str">
            <v>Barrington David</v>
          </cell>
          <cell r="C954">
            <v>100</v>
          </cell>
          <cell r="D954" t="str">
            <v>Base Rate</v>
          </cell>
          <cell r="E954">
            <v>48237.74</v>
          </cell>
          <cell r="F954" t="str">
            <v>.09</v>
          </cell>
          <cell r="G954">
            <v>1</v>
          </cell>
          <cell r="I954">
            <v>48237.74</v>
          </cell>
        </row>
        <row r="955">
          <cell r="A955" t="str">
            <v>00010746</v>
          </cell>
          <cell r="B955" t="str">
            <v>Barclay Shane</v>
          </cell>
          <cell r="C955">
            <v>100</v>
          </cell>
          <cell r="D955" t="str">
            <v>Base Rate</v>
          </cell>
          <cell r="E955">
            <v>42188.89</v>
          </cell>
          <cell r="F955" t="str">
            <v>.09</v>
          </cell>
          <cell r="G955">
            <v>1</v>
          </cell>
          <cell r="I955">
            <v>42188.89</v>
          </cell>
        </row>
        <row r="956">
          <cell r="A956" t="str">
            <v>00010779</v>
          </cell>
          <cell r="B956" t="str">
            <v>Trevillian Ronald</v>
          </cell>
          <cell r="C956">
            <v>100</v>
          </cell>
          <cell r="D956" t="str">
            <v>Base Rate</v>
          </cell>
          <cell r="E956">
            <v>52041.72</v>
          </cell>
          <cell r="F956" t="str">
            <v>.09</v>
          </cell>
          <cell r="G956">
            <v>1</v>
          </cell>
          <cell r="I956">
            <v>52041.72</v>
          </cell>
        </row>
        <row r="957">
          <cell r="A957" t="str">
            <v>00010759</v>
          </cell>
          <cell r="B957" t="str">
            <v>Baldock Gary</v>
          </cell>
          <cell r="C957">
            <v>100</v>
          </cell>
          <cell r="D957" t="str">
            <v>Base Rate</v>
          </cell>
          <cell r="E957">
            <v>48237.74</v>
          </cell>
          <cell r="F957" t="str">
            <v>.09</v>
          </cell>
          <cell r="G957">
            <v>1</v>
          </cell>
          <cell r="I957">
            <v>48237.74</v>
          </cell>
        </row>
        <row r="958">
          <cell r="A958" t="str">
            <v>00010757</v>
          </cell>
          <cell r="B958" t="str">
            <v>Cowdery Tony</v>
          </cell>
          <cell r="C958">
            <v>100</v>
          </cell>
          <cell r="D958" t="str">
            <v>Base Rate</v>
          </cell>
          <cell r="E958">
            <v>48237.74</v>
          </cell>
          <cell r="F958" t="str">
            <v>.09</v>
          </cell>
          <cell r="G958">
            <v>1</v>
          </cell>
          <cell r="I958">
            <v>48237.74</v>
          </cell>
        </row>
        <row r="959">
          <cell r="A959" t="str">
            <v>00010756</v>
          </cell>
          <cell r="B959" t="str">
            <v>Cowdery Alan</v>
          </cell>
          <cell r="C959">
            <v>100</v>
          </cell>
          <cell r="D959" t="str">
            <v>Base Rate</v>
          </cell>
          <cell r="E959">
            <v>48237.74</v>
          </cell>
          <cell r="F959" t="str">
            <v>.09</v>
          </cell>
          <cell r="G959">
            <v>1</v>
          </cell>
          <cell r="I959">
            <v>48237.74</v>
          </cell>
        </row>
        <row r="960">
          <cell r="A960" t="str">
            <v>00010754</v>
          </cell>
          <cell r="B960" t="str">
            <v>Chisholm Michael</v>
          </cell>
          <cell r="C960">
            <v>100</v>
          </cell>
          <cell r="D960" t="str">
            <v>Base Rate</v>
          </cell>
          <cell r="E960">
            <v>48237.74</v>
          </cell>
          <cell r="F960" t="str">
            <v>.09</v>
          </cell>
          <cell r="G960">
            <v>1</v>
          </cell>
          <cell r="I960">
            <v>48237.74</v>
          </cell>
        </row>
        <row r="961">
          <cell r="A961" t="str">
            <v>00010963</v>
          </cell>
          <cell r="B961" t="str">
            <v>O'Reilly Stephen</v>
          </cell>
          <cell r="C961">
            <v>100</v>
          </cell>
          <cell r="D961" t="str">
            <v>Base Rate</v>
          </cell>
          <cell r="E961">
            <v>1646.28</v>
          </cell>
          <cell r="F961" t="str">
            <v>.09</v>
          </cell>
          <cell r="G961">
            <v>26</v>
          </cell>
          <cell r="I961">
            <v>42803.28</v>
          </cell>
        </row>
        <row r="962">
          <cell r="A962" t="str">
            <v>00010962</v>
          </cell>
          <cell r="B962" t="str">
            <v>McCarthy George</v>
          </cell>
          <cell r="C962">
            <v>100</v>
          </cell>
          <cell r="D962" t="str">
            <v>Base Rate</v>
          </cell>
          <cell r="E962">
            <v>1646.28</v>
          </cell>
          <cell r="F962" t="str">
            <v>.09</v>
          </cell>
          <cell r="G962">
            <v>26</v>
          </cell>
          <cell r="I962">
            <v>42803.28</v>
          </cell>
        </row>
        <row r="963">
          <cell r="A963" t="str">
            <v>00010862</v>
          </cell>
          <cell r="B963" t="str">
            <v>Warner Meaghan</v>
          </cell>
          <cell r="C963">
            <v>100</v>
          </cell>
          <cell r="D963" t="str">
            <v>Base Rate</v>
          </cell>
          <cell r="E963">
            <v>788.73599999999999</v>
          </cell>
          <cell r="F963" t="str">
            <v>.09</v>
          </cell>
          <cell r="G963">
            <v>52</v>
          </cell>
          <cell r="I963">
            <v>41014.271999999997</v>
          </cell>
        </row>
        <row r="964">
          <cell r="A964" t="str">
            <v>00010795</v>
          </cell>
          <cell r="B964" t="str">
            <v>Urpis Carlo</v>
          </cell>
          <cell r="C964">
            <v>100</v>
          </cell>
          <cell r="D964" t="str">
            <v>Base Rate</v>
          </cell>
          <cell r="E964">
            <v>56307</v>
          </cell>
          <cell r="F964" t="str">
            <v>.09</v>
          </cell>
          <cell r="G964">
            <v>1</v>
          </cell>
          <cell r="I964">
            <v>56307</v>
          </cell>
        </row>
        <row r="965">
          <cell r="A965" t="str">
            <v>00010780</v>
          </cell>
          <cell r="B965" t="str">
            <v>Vucinic Vladimir</v>
          </cell>
          <cell r="C965">
            <v>100</v>
          </cell>
          <cell r="D965" t="str">
            <v>Base Rate</v>
          </cell>
          <cell r="E965">
            <v>48237.74</v>
          </cell>
          <cell r="F965" t="str">
            <v>.09</v>
          </cell>
          <cell r="G965">
            <v>1</v>
          </cell>
          <cell r="I965">
            <v>48237.74</v>
          </cell>
        </row>
        <row r="966">
          <cell r="A966" t="str">
            <v>00010968</v>
          </cell>
          <cell r="B966" t="str">
            <v>James Russell</v>
          </cell>
          <cell r="C966">
            <v>100</v>
          </cell>
          <cell r="D966" t="str">
            <v>Base Rate</v>
          </cell>
          <cell r="E966">
            <v>1646.28</v>
          </cell>
          <cell r="F966" t="str">
            <v>.09</v>
          </cell>
          <cell r="G966">
            <v>26</v>
          </cell>
          <cell r="I966">
            <v>42803.28</v>
          </cell>
        </row>
        <row r="967">
          <cell r="A967" t="str">
            <v>00010967</v>
          </cell>
          <cell r="B967" t="str">
            <v>Hooper Kris</v>
          </cell>
          <cell r="C967">
            <v>100</v>
          </cell>
          <cell r="D967" t="str">
            <v>Base Rate</v>
          </cell>
          <cell r="E967">
            <v>1646.28</v>
          </cell>
          <cell r="F967" t="str">
            <v>.09</v>
          </cell>
          <cell r="G967">
            <v>26</v>
          </cell>
          <cell r="I967">
            <v>42803.28</v>
          </cell>
        </row>
        <row r="968">
          <cell r="A968" t="str">
            <v>00010966</v>
          </cell>
          <cell r="B968" t="str">
            <v>Buchanan Andrew</v>
          </cell>
          <cell r="C968">
            <v>100</v>
          </cell>
          <cell r="D968" t="str">
            <v>Base Rate</v>
          </cell>
          <cell r="E968">
            <v>1646.28</v>
          </cell>
          <cell r="F968" t="str">
            <v>.09</v>
          </cell>
          <cell r="G968">
            <v>26</v>
          </cell>
          <cell r="I968">
            <v>42803.28</v>
          </cell>
        </row>
        <row r="969">
          <cell r="A969" t="str">
            <v>00010965</v>
          </cell>
          <cell r="B969" t="str">
            <v>Mitchell Eric</v>
          </cell>
          <cell r="C969">
            <v>100</v>
          </cell>
          <cell r="D969" t="str">
            <v>Base Rate</v>
          </cell>
          <cell r="E969">
            <v>1646.28</v>
          </cell>
          <cell r="F969" t="str">
            <v>.09</v>
          </cell>
          <cell r="G969">
            <v>26</v>
          </cell>
          <cell r="I969">
            <v>42803.28</v>
          </cell>
        </row>
        <row r="970">
          <cell r="A970" t="str">
            <v>00010964</v>
          </cell>
          <cell r="B970" t="str">
            <v>Donovan Ryan</v>
          </cell>
          <cell r="C970">
            <v>100</v>
          </cell>
          <cell r="D970" t="str">
            <v>Base Rate</v>
          </cell>
          <cell r="E970">
            <v>1646.28</v>
          </cell>
          <cell r="F970" t="str">
            <v>.09</v>
          </cell>
          <cell r="G970">
            <v>26</v>
          </cell>
          <cell r="I970">
            <v>42803.28</v>
          </cell>
        </row>
        <row r="971">
          <cell r="A971" t="str">
            <v>00011008</v>
          </cell>
          <cell r="B971" t="str">
            <v>Williams Ashley</v>
          </cell>
          <cell r="C971">
            <v>100</v>
          </cell>
          <cell r="D971" t="str">
            <v>Base Rate</v>
          </cell>
          <cell r="E971">
            <v>1646.28</v>
          </cell>
          <cell r="F971" t="str">
            <v>.09</v>
          </cell>
          <cell r="G971">
            <v>26</v>
          </cell>
          <cell r="I971">
            <v>42803.28</v>
          </cell>
        </row>
        <row r="972">
          <cell r="A972" t="str">
            <v>00010983</v>
          </cell>
          <cell r="B972" t="str">
            <v>Triplik Leo</v>
          </cell>
          <cell r="C972">
            <v>100</v>
          </cell>
          <cell r="D972" t="str">
            <v>Base Rate</v>
          </cell>
          <cell r="E972">
            <v>1464.36</v>
          </cell>
          <cell r="F972" t="str">
            <v>.09</v>
          </cell>
          <cell r="G972">
            <v>26</v>
          </cell>
          <cell r="I972">
            <v>38073.360000000001</v>
          </cell>
        </row>
        <row r="973">
          <cell r="A973" t="str">
            <v>00010972</v>
          </cell>
          <cell r="B973" t="str">
            <v>Shields Russell</v>
          </cell>
          <cell r="C973">
            <v>100</v>
          </cell>
          <cell r="D973" t="str">
            <v>Base Rate</v>
          </cell>
          <cell r="E973">
            <v>1646.28</v>
          </cell>
          <cell r="F973" t="str">
            <v>.09</v>
          </cell>
          <cell r="G973">
            <v>26</v>
          </cell>
          <cell r="I973">
            <v>42803.28</v>
          </cell>
        </row>
        <row r="974">
          <cell r="A974" t="str">
            <v>00010971</v>
          </cell>
          <cell r="B974" t="str">
            <v>White Stuart</v>
          </cell>
          <cell r="C974">
            <v>100</v>
          </cell>
          <cell r="D974" t="str">
            <v>Base Rate</v>
          </cell>
          <cell r="E974">
            <v>1646.28</v>
          </cell>
          <cell r="F974" t="str">
            <v>.09</v>
          </cell>
          <cell r="G974">
            <v>26</v>
          </cell>
          <cell r="I974">
            <v>42803.28</v>
          </cell>
        </row>
        <row r="975">
          <cell r="A975" t="str">
            <v>00010969</v>
          </cell>
          <cell r="B975" t="str">
            <v>Thomson Ryan</v>
          </cell>
          <cell r="C975">
            <v>100</v>
          </cell>
          <cell r="D975" t="str">
            <v>Base Rate</v>
          </cell>
          <cell r="E975">
            <v>1646.28</v>
          </cell>
          <cell r="F975" t="str">
            <v>.09</v>
          </cell>
          <cell r="G975">
            <v>26</v>
          </cell>
          <cell r="I975">
            <v>42803.28</v>
          </cell>
        </row>
        <row r="976">
          <cell r="A976" t="str">
            <v>00011095</v>
          </cell>
          <cell r="B976" t="str">
            <v>Bloomfield Alan</v>
          </cell>
          <cell r="C976">
            <v>100</v>
          </cell>
          <cell r="D976" t="str">
            <v>Base Rate</v>
          </cell>
          <cell r="E976">
            <v>1053.3599999999999</v>
          </cell>
          <cell r="F976" t="str">
            <v>.09</v>
          </cell>
          <cell r="G976">
            <v>52</v>
          </cell>
          <cell r="I976">
            <v>54774.719999999994</v>
          </cell>
        </row>
        <row r="977">
          <cell r="A977" t="str">
            <v>00011071</v>
          </cell>
          <cell r="B977" t="str">
            <v>Smart Craig</v>
          </cell>
          <cell r="C977">
            <v>100</v>
          </cell>
          <cell r="D977" t="str">
            <v>Base Rate</v>
          </cell>
          <cell r="E977">
            <v>60528</v>
          </cell>
          <cell r="F977" t="str">
            <v>.09</v>
          </cell>
          <cell r="G977">
            <v>1</v>
          </cell>
          <cell r="I977">
            <v>60528</v>
          </cell>
        </row>
        <row r="978">
          <cell r="A978" t="str">
            <v>00011068</v>
          </cell>
          <cell r="B978" t="str">
            <v>Trevillian Brett</v>
          </cell>
          <cell r="C978">
            <v>100</v>
          </cell>
          <cell r="D978" t="str">
            <v>Base Rate</v>
          </cell>
          <cell r="E978">
            <v>48237.74</v>
          </cell>
          <cell r="F978" t="str">
            <v>.09</v>
          </cell>
          <cell r="G978">
            <v>1</v>
          </cell>
          <cell r="I978">
            <v>48237.74</v>
          </cell>
        </row>
        <row r="979">
          <cell r="A979" t="str">
            <v>00011012</v>
          </cell>
          <cell r="B979" t="str">
            <v>Hogg Ryan</v>
          </cell>
          <cell r="C979">
            <v>100</v>
          </cell>
          <cell r="D979" t="str">
            <v>Base Rate</v>
          </cell>
          <cell r="E979">
            <v>49469</v>
          </cell>
          <cell r="F979" t="str">
            <v>.09</v>
          </cell>
          <cell r="G979">
            <v>1</v>
          </cell>
          <cell r="I979">
            <v>49469</v>
          </cell>
        </row>
        <row r="980">
          <cell r="A980" t="str">
            <v>00011011</v>
          </cell>
          <cell r="B980" t="str">
            <v>Anderson Benjamin</v>
          </cell>
          <cell r="C980">
            <v>100</v>
          </cell>
          <cell r="D980" t="str">
            <v>Base Rate</v>
          </cell>
          <cell r="E980">
            <v>49469</v>
          </cell>
          <cell r="F980" t="str">
            <v>.09</v>
          </cell>
          <cell r="G980">
            <v>1</v>
          </cell>
          <cell r="I980">
            <v>49469</v>
          </cell>
        </row>
        <row r="981">
          <cell r="A981" t="str">
            <v>00011126</v>
          </cell>
          <cell r="B981" t="str">
            <v>Fenech Christopher</v>
          </cell>
          <cell r="C981">
            <v>100</v>
          </cell>
          <cell r="D981" t="str">
            <v>Base Rate</v>
          </cell>
          <cell r="E981">
            <v>42188.89</v>
          </cell>
          <cell r="F981" t="str">
            <v>.09</v>
          </cell>
          <cell r="G981">
            <v>1</v>
          </cell>
          <cell r="I981">
            <v>42188.89</v>
          </cell>
        </row>
        <row r="982">
          <cell r="A982" t="str">
            <v>00011111</v>
          </cell>
          <cell r="B982" t="str">
            <v>Lawrence Peter</v>
          </cell>
          <cell r="C982">
            <v>100</v>
          </cell>
          <cell r="D982" t="str">
            <v>Base Rate</v>
          </cell>
          <cell r="E982">
            <v>37978.76</v>
          </cell>
          <cell r="F982" t="str">
            <v>.09</v>
          </cell>
          <cell r="G982">
            <v>1</v>
          </cell>
          <cell r="I982">
            <v>37978.76</v>
          </cell>
        </row>
        <row r="983">
          <cell r="A983" t="str">
            <v>00011109</v>
          </cell>
          <cell r="B983" t="str">
            <v>La Morticella William</v>
          </cell>
          <cell r="C983">
            <v>100</v>
          </cell>
          <cell r="D983" t="str">
            <v>Base Rate</v>
          </cell>
          <cell r="E983">
            <v>42188.89</v>
          </cell>
          <cell r="F983" t="str">
            <v>.09</v>
          </cell>
          <cell r="G983">
            <v>1</v>
          </cell>
          <cell r="I983">
            <v>42188.89</v>
          </cell>
        </row>
        <row r="984">
          <cell r="A984" t="str">
            <v>00011108</v>
          </cell>
          <cell r="B984" t="str">
            <v>Utakea Taura</v>
          </cell>
          <cell r="C984">
            <v>100</v>
          </cell>
          <cell r="D984" t="str">
            <v>Base Rate</v>
          </cell>
          <cell r="E984">
            <v>42188.89</v>
          </cell>
          <cell r="F984" t="str">
            <v>.09</v>
          </cell>
          <cell r="G984">
            <v>1</v>
          </cell>
          <cell r="I984">
            <v>42188.89</v>
          </cell>
        </row>
        <row r="985">
          <cell r="A985" t="str">
            <v>00011096</v>
          </cell>
          <cell r="B985" t="str">
            <v>O'Mara James</v>
          </cell>
          <cell r="C985">
            <v>100</v>
          </cell>
          <cell r="D985" t="str">
            <v>Base Rate</v>
          </cell>
          <cell r="E985">
            <v>1020.001</v>
          </cell>
          <cell r="F985" t="str">
            <v>.09</v>
          </cell>
          <cell r="G985">
            <v>52</v>
          </cell>
          <cell r="I985">
            <v>53040.051999999996</v>
          </cell>
        </row>
        <row r="986">
          <cell r="A986" t="str">
            <v>00011134</v>
          </cell>
          <cell r="B986" t="str">
            <v>Trevillian Peter</v>
          </cell>
          <cell r="C986">
            <v>100</v>
          </cell>
          <cell r="D986" t="str">
            <v>Base Rate</v>
          </cell>
          <cell r="E986">
            <v>42188.89</v>
          </cell>
          <cell r="F986" t="str">
            <v>.09</v>
          </cell>
          <cell r="G986">
            <v>1</v>
          </cell>
          <cell r="I986">
            <v>42188.89</v>
          </cell>
        </row>
        <row r="987">
          <cell r="A987" t="str">
            <v>00011133</v>
          </cell>
          <cell r="B987" t="str">
            <v>Dobney Nathan</v>
          </cell>
          <cell r="C987">
            <v>100</v>
          </cell>
          <cell r="D987" t="str">
            <v>Base Rate</v>
          </cell>
          <cell r="E987">
            <v>42188.89</v>
          </cell>
          <cell r="F987" t="str">
            <v>.09</v>
          </cell>
          <cell r="G987">
            <v>1</v>
          </cell>
          <cell r="I987">
            <v>42188.89</v>
          </cell>
        </row>
        <row r="988">
          <cell r="A988" t="str">
            <v>00011131</v>
          </cell>
          <cell r="B988" t="str">
            <v>Charles David</v>
          </cell>
          <cell r="C988">
            <v>100</v>
          </cell>
          <cell r="D988" t="str">
            <v>Base Rate</v>
          </cell>
          <cell r="E988">
            <v>37978.76</v>
          </cell>
          <cell r="F988" t="str">
            <v>.09</v>
          </cell>
          <cell r="G988">
            <v>1</v>
          </cell>
          <cell r="I988">
            <v>37978.76</v>
          </cell>
        </row>
        <row r="989">
          <cell r="A989" t="str">
            <v>00011128</v>
          </cell>
          <cell r="B989" t="str">
            <v>Sabo Garth</v>
          </cell>
          <cell r="C989">
            <v>100</v>
          </cell>
          <cell r="D989" t="str">
            <v>Base Rate</v>
          </cell>
          <cell r="E989">
            <v>42188.89</v>
          </cell>
          <cell r="F989" t="str">
            <v>.09</v>
          </cell>
          <cell r="G989">
            <v>1</v>
          </cell>
          <cell r="I989">
            <v>42188.89</v>
          </cell>
        </row>
        <row r="990">
          <cell r="A990" t="str">
            <v>00011127</v>
          </cell>
          <cell r="B990" t="str">
            <v>Atkinson Richard</v>
          </cell>
          <cell r="C990">
            <v>100</v>
          </cell>
          <cell r="D990" t="str">
            <v>Base Rate</v>
          </cell>
          <cell r="E990">
            <v>48237.74</v>
          </cell>
          <cell r="F990" t="str">
            <v>.09</v>
          </cell>
          <cell r="G990">
            <v>1</v>
          </cell>
          <cell r="I990">
            <v>48237.74</v>
          </cell>
        </row>
        <row r="991">
          <cell r="A991" t="str">
            <v>00011359</v>
          </cell>
          <cell r="B991" t="str">
            <v>Miskin Russell</v>
          </cell>
          <cell r="C991">
            <v>100</v>
          </cell>
          <cell r="D991" t="str">
            <v>Base Rate</v>
          </cell>
          <cell r="E991">
            <v>945</v>
          </cell>
          <cell r="F991" t="str">
            <v>.09</v>
          </cell>
          <cell r="G991">
            <v>52</v>
          </cell>
          <cell r="I991">
            <v>49140</v>
          </cell>
        </row>
        <row r="992">
          <cell r="A992" t="str">
            <v>00011357</v>
          </cell>
          <cell r="B992" t="str">
            <v>Wilmore John</v>
          </cell>
          <cell r="C992">
            <v>100</v>
          </cell>
          <cell r="D992" t="str">
            <v>Base Rate</v>
          </cell>
          <cell r="E992">
            <v>42188.89</v>
          </cell>
          <cell r="F992" t="str">
            <v>.09</v>
          </cell>
          <cell r="G992">
            <v>1</v>
          </cell>
          <cell r="I992">
            <v>42188.89</v>
          </cell>
        </row>
        <row r="993">
          <cell r="A993" t="str">
            <v>00011345</v>
          </cell>
          <cell r="B993" t="str">
            <v>Wernicke Alan</v>
          </cell>
          <cell r="C993">
            <v>100</v>
          </cell>
          <cell r="D993" t="str">
            <v>Base Rate</v>
          </cell>
          <cell r="E993">
            <v>42188.89</v>
          </cell>
          <cell r="F993" t="str">
            <v>.09</v>
          </cell>
          <cell r="G993">
            <v>1</v>
          </cell>
          <cell r="I993">
            <v>42188.89</v>
          </cell>
        </row>
        <row r="994">
          <cell r="A994" t="str">
            <v>00011344</v>
          </cell>
          <cell r="B994" t="str">
            <v>Reeve Brendan</v>
          </cell>
          <cell r="C994">
            <v>100</v>
          </cell>
          <cell r="D994" t="str">
            <v>Base Rate</v>
          </cell>
          <cell r="E994">
            <v>1526.76</v>
          </cell>
          <cell r="F994" t="str">
            <v>.09</v>
          </cell>
          <cell r="G994">
            <v>26</v>
          </cell>
          <cell r="I994">
            <v>39695.760000000002</v>
          </cell>
        </row>
        <row r="995">
          <cell r="A995" t="str">
            <v>00011139</v>
          </cell>
          <cell r="B995" t="str">
            <v>Gagliardi Domenic</v>
          </cell>
          <cell r="C995">
            <v>100</v>
          </cell>
          <cell r="D995" t="str">
            <v>Base Rate</v>
          </cell>
          <cell r="E995">
            <v>1324.78</v>
          </cell>
          <cell r="F995" t="str">
            <v>.09</v>
          </cell>
          <cell r="G995">
            <v>26</v>
          </cell>
          <cell r="I995">
            <v>34444.28</v>
          </cell>
        </row>
        <row r="996">
          <cell r="A996" t="str">
            <v>00011517</v>
          </cell>
          <cell r="B996" t="str">
            <v>Stubley Phillip</v>
          </cell>
          <cell r="C996">
            <v>100</v>
          </cell>
          <cell r="D996" t="str">
            <v>Base Rate</v>
          </cell>
          <cell r="E996">
            <v>40739</v>
          </cell>
          <cell r="F996" t="str">
            <v>.09</v>
          </cell>
          <cell r="G996">
            <v>1</v>
          </cell>
          <cell r="I996">
            <v>40739</v>
          </cell>
        </row>
        <row r="997">
          <cell r="A997" t="str">
            <v>00011516</v>
          </cell>
          <cell r="B997" t="str">
            <v>McConchie Steve</v>
          </cell>
          <cell r="C997">
            <v>100</v>
          </cell>
          <cell r="D997" t="str">
            <v>Base Rate</v>
          </cell>
          <cell r="E997">
            <v>40739</v>
          </cell>
          <cell r="F997" t="str">
            <v>.09</v>
          </cell>
          <cell r="G997">
            <v>1</v>
          </cell>
          <cell r="I997">
            <v>40739</v>
          </cell>
        </row>
        <row r="998">
          <cell r="A998" t="str">
            <v>00011499</v>
          </cell>
          <cell r="B998" t="str">
            <v>Green Antony</v>
          </cell>
          <cell r="C998">
            <v>100</v>
          </cell>
          <cell r="D998" t="str">
            <v>Base Rate</v>
          </cell>
          <cell r="E998">
            <v>1646.28</v>
          </cell>
          <cell r="F998" t="str">
            <v>.09</v>
          </cell>
          <cell r="G998">
            <v>26</v>
          </cell>
          <cell r="I998">
            <v>42803.28</v>
          </cell>
        </row>
        <row r="999">
          <cell r="A999" t="str">
            <v>00011377</v>
          </cell>
          <cell r="B999" t="str">
            <v>Hobden Vanessa</v>
          </cell>
          <cell r="C999">
            <v>50</v>
          </cell>
          <cell r="D999" t="str">
            <v>Base Rate</v>
          </cell>
          <cell r="E999">
            <v>719.84849999999994</v>
          </cell>
          <cell r="F999" t="str">
            <v>.09</v>
          </cell>
          <cell r="G999">
            <v>52</v>
          </cell>
          <cell r="I999">
            <v>37432.121999999996</v>
          </cell>
        </row>
        <row r="1000">
          <cell r="A1000" t="str">
            <v>00011370</v>
          </cell>
          <cell r="B1000" t="str">
            <v>Humphries Ian</v>
          </cell>
          <cell r="C1000">
            <v>100</v>
          </cell>
          <cell r="D1000" t="str">
            <v>Base Rate</v>
          </cell>
          <cell r="E1000">
            <v>1070</v>
          </cell>
          <cell r="F1000" t="str">
            <v>.09</v>
          </cell>
          <cell r="G1000">
            <v>52</v>
          </cell>
          <cell r="I1000">
            <v>55640</v>
          </cell>
        </row>
        <row r="1001">
          <cell r="A1001" t="str">
            <v>00011827</v>
          </cell>
          <cell r="B1001" t="str">
            <v>Weber Mykel</v>
          </cell>
          <cell r="C1001">
            <v>100</v>
          </cell>
          <cell r="D1001" t="str">
            <v>Base Rate</v>
          </cell>
          <cell r="E1001">
            <v>37978.76</v>
          </cell>
          <cell r="F1001" t="str">
            <v>.09</v>
          </cell>
          <cell r="G1001">
            <v>1</v>
          </cell>
          <cell r="I1001">
            <v>37978.76</v>
          </cell>
        </row>
        <row r="1002">
          <cell r="A1002" t="str">
            <v>00011826</v>
          </cell>
          <cell r="B1002" t="str">
            <v>Dyson Dean</v>
          </cell>
          <cell r="C1002">
            <v>100</v>
          </cell>
          <cell r="D1002" t="str">
            <v>Base Rate</v>
          </cell>
          <cell r="E1002">
            <v>42188.89</v>
          </cell>
          <cell r="F1002" t="str">
            <v>.09</v>
          </cell>
          <cell r="G1002">
            <v>1</v>
          </cell>
          <cell r="I1002">
            <v>42188.89</v>
          </cell>
        </row>
        <row r="1003">
          <cell r="A1003" t="str">
            <v>00011825</v>
          </cell>
          <cell r="B1003" t="str">
            <v>Ithier Gavin</v>
          </cell>
          <cell r="C1003">
            <v>100</v>
          </cell>
          <cell r="D1003" t="str">
            <v>Base Rate</v>
          </cell>
          <cell r="E1003">
            <v>37978.76</v>
          </cell>
          <cell r="F1003" t="str">
            <v>.09</v>
          </cell>
          <cell r="G1003">
            <v>1</v>
          </cell>
          <cell r="I1003">
            <v>37978.76</v>
          </cell>
        </row>
        <row r="1004">
          <cell r="A1004" t="str">
            <v>00011721</v>
          </cell>
          <cell r="B1004" t="str">
            <v>McDonald Cheryl</v>
          </cell>
          <cell r="C1004">
            <v>100</v>
          </cell>
          <cell r="D1004" t="str">
            <v>Base Rate</v>
          </cell>
          <cell r="E1004">
            <v>811.48800000000006</v>
          </cell>
          <cell r="F1004" t="str">
            <v>.09</v>
          </cell>
          <cell r="G1004">
            <v>52</v>
          </cell>
          <cell r="I1004">
            <v>42197.376000000004</v>
          </cell>
        </row>
        <row r="1005">
          <cell r="A1005" t="str">
            <v>00011675</v>
          </cell>
          <cell r="B1005" t="str">
            <v>Stansfield Ivan</v>
          </cell>
          <cell r="C1005">
            <v>100</v>
          </cell>
          <cell r="D1005" t="str">
            <v>Base Rate</v>
          </cell>
          <cell r="E1005">
            <v>945</v>
          </cell>
          <cell r="F1005" t="str">
            <v>.09</v>
          </cell>
          <cell r="G1005">
            <v>52</v>
          </cell>
          <cell r="I1005">
            <v>49140</v>
          </cell>
        </row>
        <row r="1006">
          <cell r="A1006" t="str">
            <v>00012081</v>
          </cell>
          <cell r="B1006" t="str">
            <v>Thompson David</v>
          </cell>
          <cell r="C1006">
            <v>100</v>
          </cell>
          <cell r="D1006" t="str">
            <v>Base Rate</v>
          </cell>
          <cell r="E1006">
            <v>2033.83</v>
          </cell>
          <cell r="F1006" t="str">
            <v>.09</v>
          </cell>
          <cell r="G1006">
            <v>26</v>
          </cell>
          <cell r="I1006">
            <v>52879.58</v>
          </cell>
        </row>
        <row r="1007">
          <cell r="A1007" t="str">
            <v>00012079</v>
          </cell>
          <cell r="B1007" t="str">
            <v>Pardini Pier</v>
          </cell>
          <cell r="C1007">
            <v>100</v>
          </cell>
          <cell r="D1007" t="str">
            <v>Base Rate</v>
          </cell>
          <cell r="E1007">
            <v>2033.83</v>
          </cell>
          <cell r="F1007" t="str">
            <v>.09</v>
          </cell>
          <cell r="G1007">
            <v>26</v>
          </cell>
          <cell r="I1007">
            <v>52879.58</v>
          </cell>
        </row>
        <row r="1008">
          <cell r="A1008" t="str">
            <v>00011835</v>
          </cell>
          <cell r="B1008" t="str">
            <v>Prouse James</v>
          </cell>
          <cell r="C1008">
            <v>100</v>
          </cell>
          <cell r="D1008" t="str">
            <v>Base Rate</v>
          </cell>
          <cell r="E1008">
            <v>37978.76</v>
          </cell>
          <cell r="F1008" t="str">
            <v>.09</v>
          </cell>
          <cell r="G1008">
            <v>1</v>
          </cell>
          <cell r="I1008">
            <v>37978.76</v>
          </cell>
        </row>
        <row r="1009">
          <cell r="A1009" t="str">
            <v>00011834</v>
          </cell>
          <cell r="B1009" t="str">
            <v>Ruscitti Nicholas</v>
          </cell>
          <cell r="C1009">
            <v>100</v>
          </cell>
          <cell r="D1009" t="str">
            <v>Base Rate</v>
          </cell>
          <cell r="E1009">
            <v>37978.76</v>
          </cell>
          <cell r="F1009" t="str">
            <v>.09</v>
          </cell>
          <cell r="G1009">
            <v>1</v>
          </cell>
          <cell r="I1009">
            <v>37978.76</v>
          </cell>
        </row>
        <row r="1010">
          <cell r="A1010" t="str">
            <v>00011832</v>
          </cell>
          <cell r="B1010" t="str">
            <v>Wright Christopher</v>
          </cell>
          <cell r="C1010">
            <v>100</v>
          </cell>
          <cell r="D1010" t="str">
            <v>Base Rate</v>
          </cell>
          <cell r="E1010">
            <v>42188.89</v>
          </cell>
          <cell r="F1010" t="str">
            <v>.09</v>
          </cell>
          <cell r="G1010">
            <v>1</v>
          </cell>
          <cell r="I1010">
            <v>42188.89</v>
          </cell>
        </row>
        <row r="1011">
          <cell r="A1011" t="str">
            <v>00012154</v>
          </cell>
          <cell r="B1011" t="str">
            <v>Galea Julie</v>
          </cell>
          <cell r="C1011">
            <v>100</v>
          </cell>
          <cell r="D1011" t="str">
            <v>Base Rate</v>
          </cell>
          <cell r="E1011">
            <v>795</v>
          </cell>
          <cell r="F1011" t="str">
            <v>.09</v>
          </cell>
          <cell r="G1011">
            <v>52</v>
          </cell>
          <cell r="I1011">
            <v>41340</v>
          </cell>
        </row>
        <row r="1012">
          <cell r="A1012" t="str">
            <v>00012115</v>
          </cell>
          <cell r="B1012" t="str">
            <v>Olin Barry</v>
          </cell>
          <cell r="C1012">
            <v>100</v>
          </cell>
          <cell r="D1012" t="str">
            <v>Base Rate</v>
          </cell>
          <cell r="E1012">
            <v>781.00049999999999</v>
          </cell>
          <cell r="F1012" t="str">
            <v>.09</v>
          </cell>
          <cell r="G1012">
            <v>52</v>
          </cell>
          <cell r="I1012">
            <v>40612.025999999998</v>
          </cell>
        </row>
        <row r="1013">
          <cell r="A1013" t="str">
            <v>00012084</v>
          </cell>
          <cell r="B1013" t="str">
            <v>Hurt Shane</v>
          </cell>
          <cell r="C1013">
            <v>100</v>
          </cell>
          <cell r="D1013" t="str">
            <v>Base Rate</v>
          </cell>
          <cell r="E1013">
            <v>2278.64</v>
          </cell>
          <cell r="F1013" t="str">
            <v>.09</v>
          </cell>
          <cell r="G1013">
            <v>26</v>
          </cell>
          <cell r="I1013">
            <v>59244.639999999999</v>
          </cell>
        </row>
        <row r="1014">
          <cell r="A1014" t="str">
            <v>00012083</v>
          </cell>
          <cell r="B1014" t="str">
            <v>Gray Leslie</v>
          </cell>
          <cell r="C1014">
            <v>100</v>
          </cell>
          <cell r="D1014" t="str">
            <v>Base Rate</v>
          </cell>
          <cell r="E1014">
            <v>2278.64</v>
          </cell>
          <cell r="F1014" t="str">
            <v>.09</v>
          </cell>
          <cell r="G1014">
            <v>26</v>
          </cell>
          <cell r="I1014">
            <v>59244.639999999999</v>
          </cell>
        </row>
        <row r="1015">
          <cell r="A1015" t="str">
            <v>00012082</v>
          </cell>
          <cell r="B1015" t="str">
            <v>Burns Colin</v>
          </cell>
          <cell r="C1015">
            <v>100</v>
          </cell>
          <cell r="D1015" t="str">
            <v>Base Rate</v>
          </cell>
          <cell r="E1015">
            <v>2033.83</v>
          </cell>
          <cell r="F1015" t="str">
            <v>.09</v>
          </cell>
          <cell r="G1015">
            <v>26</v>
          </cell>
          <cell r="I1015">
            <v>52879.58</v>
          </cell>
        </row>
        <row r="1016">
          <cell r="A1016" t="str">
            <v>00012269</v>
          </cell>
          <cell r="B1016" t="str">
            <v>Gysberts Tom</v>
          </cell>
          <cell r="C1016">
            <v>100</v>
          </cell>
          <cell r="D1016" t="str">
            <v>Base Rate</v>
          </cell>
          <cell r="E1016">
            <v>32009</v>
          </cell>
          <cell r="F1016" t="str">
            <v>.09</v>
          </cell>
          <cell r="G1016">
            <v>1</v>
          </cell>
          <cell r="I1016">
            <v>32009</v>
          </cell>
        </row>
        <row r="1017">
          <cell r="A1017" t="str">
            <v>00012268</v>
          </cell>
          <cell r="B1017" t="str">
            <v>Erskine Andrew</v>
          </cell>
          <cell r="C1017">
            <v>100</v>
          </cell>
          <cell r="D1017" t="str">
            <v>Base Rate</v>
          </cell>
          <cell r="E1017">
            <v>32009</v>
          </cell>
          <cell r="F1017" t="str">
            <v>.09</v>
          </cell>
          <cell r="G1017">
            <v>1</v>
          </cell>
          <cell r="I1017">
            <v>32009</v>
          </cell>
        </row>
        <row r="1018">
          <cell r="A1018" t="str">
            <v>00012267</v>
          </cell>
          <cell r="B1018" t="str">
            <v>Duffy-Beel Shane</v>
          </cell>
          <cell r="C1018">
            <v>100</v>
          </cell>
          <cell r="D1018" t="str">
            <v>Base Rate</v>
          </cell>
          <cell r="E1018">
            <v>32009</v>
          </cell>
          <cell r="F1018" t="str">
            <v>.09</v>
          </cell>
          <cell r="G1018">
            <v>1</v>
          </cell>
          <cell r="I1018">
            <v>32009</v>
          </cell>
        </row>
        <row r="1019">
          <cell r="A1019" t="str">
            <v>00012266</v>
          </cell>
          <cell r="B1019" t="str">
            <v>Rhodes Christopher</v>
          </cell>
          <cell r="C1019">
            <v>100</v>
          </cell>
          <cell r="D1019" t="str">
            <v>Base Rate</v>
          </cell>
          <cell r="E1019">
            <v>32009</v>
          </cell>
          <cell r="F1019" t="str">
            <v>.09</v>
          </cell>
          <cell r="G1019">
            <v>1</v>
          </cell>
          <cell r="I1019">
            <v>32009</v>
          </cell>
        </row>
        <row r="1020">
          <cell r="A1020" t="str">
            <v>00012264</v>
          </cell>
          <cell r="B1020" t="str">
            <v>Van Lambaart Dean</v>
          </cell>
          <cell r="C1020">
            <v>100</v>
          </cell>
          <cell r="D1020" t="str">
            <v>Base Rate</v>
          </cell>
          <cell r="E1020">
            <v>32009</v>
          </cell>
          <cell r="F1020" t="str">
            <v>.09</v>
          </cell>
          <cell r="G1020">
            <v>1</v>
          </cell>
          <cell r="I1020">
            <v>32009</v>
          </cell>
        </row>
        <row r="1021">
          <cell r="A1021" t="str">
            <v>00012582</v>
          </cell>
          <cell r="B1021" t="str">
            <v>Farrell Peter</v>
          </cell>
          <cell r="C1021">
            <v>100</v>
          </cell>
          <cell r="D1021" t="str">
            <v>Base Rate</v>
          </cell>
          <cell r="E1021">
            <v>4740</v>
          </cell>
          <cell r="F1021" t="str">
            <v>.09</v>
          </cell>
          <cell r="G1021">
            <v>13</v>
          </cell>
          <cell r="I1021">
            <v>61620</v>
          </cell>
        </row>
        <row r="1022">
          <cell r="A1022" t="str">
            <v>00012566</v>
          </cell>
          <cell r="B1022" t="str">
            <v>Coyle Hugh</v>
          </cell>
          <cell r="C1022">
            <v>100</v>
          </cell>
          <cell r="D1022" t="str">
            <v>Base Rate</v>
          </cell>
          <cell r="E1022">
            <v>4741</v>
          </cell>
          <cell r="F1022" t="str">
            <v>.09</v>
          </cell>
          <cell r="G1022">
            <v>13</v>
          </cell>
          <cell r="I1022">
            <v>61633</v>
          </cell>
        </row>
        <row r="1023">
          <cell r="A1023" t="str">
            <v>00012542</v>
          </cell>
          <cell r="B1023" t="str">
            <v>Willan Christopher</v>
          </cell>
          <cell r="C1023">
            <v>100</v>
          </cell>
          <cell r="D1023" t="str">
            <v>Base Rate</v>
          </cell>
          <cell r="E1023">
            <v>37978.76</v>
          </cell>
          <cell r="F1023" t="str">
            <v>.09</v>
          </cell>
          <cell r="G1023">
            <v>1</v>
          </cell>
          <cell r="I1023">
            <v>37978.76</v>
          </cell>
        </row>
        <row r="1024">
          <cell r="A1024" t="str">
            <v>00012538</v>
          </cell>
          <cell r="B1024" t="str">
            <v>Mantini Aaron</v>
          </cell>
          <cell r="C1024">
            <v>100</v>
          </cell>
          <cell r="D1024" t="str">
            <v>Base Rate</v>
          </cell>
          <cell r="E1024">
            <v>37978.76</v>
          </cell>
          <cell r="F1024" t="str">
            <v>.09</v>
          </cell>
          <cell r="G1024">
            <v>1</v>
          </cell>
          <cell r="I1024">
            <v>37978.76</v>
          </cell>
        </row>
        <row r="1025">
          <cell r="A1025" t="str">
            <v>00012452</v>
          </cell>
          <cell r="B1025" t="str">
            <v>Mortimer Margaret</v>
          </cell>
          <cell r="C1025">
            <v>100</v>
          </cell>
          <cell r="D1025" t="str">
            <v>Base Rate</v>
          </cell>
          <cell r="E1025">
            <v>774.61620000000005</v>
          </cell>
          <cell r="F1025" t="str">
            <v>.09</v>
          </cell>
          <cell r="G1025">
            <v>52</v>
          </cell>
          <cell r="I1025">
            <v>40280.042400000006</v>
          </cell>
        </row>
        <row r="1026">
          <cell r="A1026" t="str">
            <v>00012785</v>
          </cell>
          <cell r="B1026" t="str">
            <v>Bird Jason</v>
          </cell>
          <cell r="C1026">
            <v>100</v>
          </cell>
          <cell r="D1026" t="str">
            <v>Base Rate</v>
          </cell>
          <cell r="E1026">
            <v>37978.76</v>
          </cell>
          <cell r="F1026" t="str">
            <v>.09</v>
          </cell>
          <cell r="G1026">
            <v>1</v>
          </cell>
          <cell r="I1026">
            <v>37978.76</v>
          </cell>
        </row>
        <row r="1027">
          <cell r="A1027" t="str">
            <v>00012639</v>
          </cell>
          <cell r="B1027" t="str">
            <v>Alexander John</v>
          </cell>
          <cell r="C1027">
            <v>100</v>
          </cell>
          <cell r="D1027" t="str">
            <v>Base Rate</v>
          </cell>
          <cell r="E1027">
            <v>4232</v>
          </cell>
          <cell r="F1027" t="str">
            <v>.09</v>
          </cell>
          <cell r="G1027">
            <v>13</v>
          </cell>
          <cell r="I1027">
            <v>55016</v>
          </cell>
        </row>
        <row r="1028">
          <cell r="A1028" t="str">
            <v>00012610</v>
          </cell>
          <cell r="B1028" t="str">
            <v>Costa Roger</v>
          </cell>
          <cell r="C1028">
            <v>100</v>
          </cell>
          <cell r="D1028" t="str">
            <v>Base Rate</v>
          </cell>
          <cell r="E1028">
            <v>4309</v>
          </cell>
          <cell r="F1028" t="str">
            <v>.09</v>
          </cell>
          <cell r="G1028">
            <v>13</v>
          </cell>
          <cell r="I1028">
            <v>56017</v>
          </cell>
        </row>
        <row r="1029">
          <cell r="A1029" t="str">
            <v>00012609</v>
          </cell>
          <cell r="B1029" t="str">
            <v>Robertson David</v>
          </cell>
          <cell r="C1029">
            <v>100</v>
          </cell>
          <cell r="D1029" t="str">
            <v>Base Rate</v>
          </cell>
          <cell r="E1029">
            <v>6255</v>
          </cell>
          <cell r="F1029" t="str">
            <v>.09</v>
          </cell>
          <cell r="G1029">
            <v>13</v>
          </cell>
          <cell r="I1029">
            <v>81315</v>
          </cell>
        </row>
        <row r="1030">
          <cell r="A1030" t="str">
            <v>00012583</v>
          </cell>
          <cell r="B1030" t="str">
            <v>Brown David</v>
          </cell>
          <cell r="C1030">
            <v>100</v>
          </cell>
          <cell r="D1030" t="str">
            <v>Base Rate</v>
          </cell>
          <cell r="E1030">
            <v>4741</v>
          </cell>
          <cell r="F1030" t="str">
            <v>.09</v>
          </cell>
          <cell r="G1030">
            <v>13</v>
          </cell>
          <cell r="I1030">
            <v>61633</v>
          </cell>
        </row>
        <row r="1031">
          <cell r="A1031" t="str">
            <v>00012807</v>
          </cell>
          <cell r="B1031" t="str">
            <v>Hinton Andrew</v>
          </cell>
          <cell r="C1031">
            <v>100</v>
          </cell>
          <cell r="D1031" t="str">
            <v>Base Rate</v>
          </cell>
          <cell r="E1031">
            <v>42188.89</v>
          </cell>
          <cell r="F1031" t="str">
            <v>.09</v>
          </cell>
          <cell r="G1031">
            <v>1</v>
          </cell>
          <cell r="I1031">
            <v>42188.89</v>
          </cell>
        </row>
        <row r="1032">
          <cell r="A1032" t="str">
            <v>00012806</v>
          </cell>
          <cell r="B1032" t="str">
            <v>Decker Ronald</v>
          </cell>
          <cell r="C1032">
            <v>100</v>
          </cell>
          <cell r="D1032" t="str">
            <v>Base Rate</v>
          </cell>
          <cell r="E1032">
            <v>37978.76</v>
          </cell>
          <cell r="F1032" t="str">
            <v>.09</v>
          </cell>
          <cell r="G1032">
            <v>1</v>
          </cell>
          <cell r="I1032">
            <v>37978.76</v>
          </cell>
        </row>
        <row r="1033">
          <cell r="A1033" t="str">
            <v>00012805</v>
          </cell>
          <cell r="B1033" t="str">
            <v>Sargent Matthew</v>
          </cell>
          <cell r="C1033">
            <v>100</v>
          </cell>
          <cell r="D1033" t="str">
            <v>Base Rate</v>
          </cell>
          <cell r="E1033">
            <v>37978.76</v>
          </cell>
          <cell r="F1033" t="str">
            <v>.09</v>
          </cell>
          <cell r="G1033">
            <v>1</v>
          </cell>
          <cell r="I1033">
            <v>37978.76</v>
          </cell>
        </row>
        <row r="1034">
          <cell r="A1034" t="str">
            <v>00012789</v>
          </cell>
          <cell r="B1034" t="str">
            <v>Orton Tracey</v>
          </cell>
          <cell r="C1034">
            <v>100</v>
          </cell>
          <cell r="D1034" t="str">
            <v>Base Rate</v>
          </cell>
          <cell r="E1034">
            <v>1009.62</v>
          </cell>
          <cell r="F1034" t="str">
            <v>.09</v>
          </cell>
          <cell r="G1034">
            <v>52</v>
          </cell>
          <cell r="I1034">
            <v>52500.24</v>
          </cell>
        </row>
        <row r="1035">
          <cell r="A1035" t="str">
            <v>00012786</v>
          </cell>
          <cell r="B1035" t="str">
            <v>Wilson Peter</v>
          </cell>
          <cell r="C1035">
            <v>100</v>
          </cell>
          <cell r="D1035" t="str">
            <v>Base Rate</v>
          </cell>
          <cell r="E1035">
            <v>42188.89</v>
          </cell>
          <cell r="F1035" t="str">
            <v>.09</v>
          </cell>
          <cell r="G1035">
            <v>1</v>
          </cell>
          <cell r="I1035">
            <v>42188.89</v>
          </cell>
        </row>
        <row r="1036">
          <cell r="A1036" t="str">
            <v>00012837</v>
          </cell>
          <cell r="B1036" t="str">
            <v>Simester Brent</v>
          </cell>
          <cell r="C1036">
            <v>100</v>
          </cell>
          <cell r="D1036" t="str">
            <v>Base Rate</v>
          </cell>
          <cell r="E1036">
            <v>37978.76</v>
          </cell>
          <cell r="F1036" t="str">
            <v>.09</v>
          </cell>
          <cell r="G1036">
            <v>1</v>
          </cell>
          <cell r="I1036">
            <v>37978.76</v>
          </cell>
        </row>
        <row r="1037">
          <cell r="A1037" t="str">
            <v>00012836</v>
          </cell>
          <cell r="B1037" t="str">
            <v>Thomas Anthony</v>
          </cell>
          <cell r="C1037">
            <v>100</v>
          </cell>
          <cell r="D1037" t="str">
            <v>Base Rate</v>
          </cell>
          <cell r="E1037">
            <v>37978.76</v>
          </cell>
          <cell r="F1037" t="str">
            <v>.09</v>
          </cell>
          <cell r="G1037">
            <v>1</v>
          </cell>
          <cell r="I1037">
            <v>37978.76</v>
          </cell>
        </row>
        <row r="1038">
          <cell r="A1038" t="str">
            <v>00012835</v>
          </cell>
          <cell r="B1038" t="str">
            <v>Maini Christopher</v>
          </cell>
          <cell r="C1038">
            <v>100</v>
          </cell>
          <cell r="D1038" t="str">
            <v>Base Rate</v>
          </cell>
          <cell r="E1038">
            <v>37978.76</v>
          </cell>
          <cell r="F1038" t="str">
            <v>.09</v>
          </cell>
          <cell r="G1038">
            <v>1</v>
          </cell>
          <cell r="I1038">
            <v>37978.76</v>
          </cell>
        </row>
        <row r="1039">
          <cell r="A1039" t="str">
            <v>00012810</v>
          </cell>
          <cell r="B1039" t="str">
            <v>Glass Lee</v>
          </cell>
          <cell r="C1039">
            <v>100</v>
          </cell>
          <cell r="D1039" t="str">
            <v>Base Rate</v>
          </cell>
          <cell r="E1039">
            <v>37978.76</v>
          </cell>
          <cell r="F1039" t="str">
            <v>.09</v>
          </cell>
          <cell r="G1039">
            <v>1</v>
          </cell>
          <cell r="I1039">
            <v>37978.76</v>
          </cell>
        </row>
        <row r="1040">
          <cell r="A1040" t="str">
            <v>00012809</v>
          </cell>
          <cell r="B1040" t="str">
            <v>Rebholz Peter</v>
          </cell>
          <cell r="C1040">
            <v>100</v>
          </cell>
          <cell r="D1040" t="str">
            <v>Base Rate</v>
          </cell>
          <cell r="E1040">
            <v>37978.76</v>
          </cell>
          <cell r="F1040" t="str">
            <v>.09</v>
          </cell>
          <cell r="G1040">
            <v>1</v>
          </cell>
          <cell r="I1040">
            <v>37978.76</v>
          </cell>
        </row>
        <row r="1041">
          <cell r="A1041" t="str">
            <v>00013120</v>
          </cell>
          <cell r="B1041" t="str">
            <v>Etienette Georgina</v>
          </cell>
          <cell r="C1041">
            <v>100</v>
          </cell>
          <cell r="D1041" t="str">
            <v>Base Rate</v>
          </cell>
          <cell r="E1041">
            <v>838.74</v>
          </cell>
          <cell r="F1041" t="str">
            <v>.09</v>
          </cell>
          <cell r="G1041">
            <v>52</v>
          </cell>
          <cell r="I1041">
            <v>43614.48</v>
          </cell>
        </row>
        <row r="1042">
          <cell r="A1042" t="str">
            <v>00013004</v>
          </cell>
          <cell r="B1042" t="str">
            <v>McKinnon Steve</v>
          </cell>
          <cell r="C1042">
            <v>100</v>
          </cell>
          <cell r="D1042" t="str">
            <v>Base Rate</v>
          </cell>
          <cell r="E1042">
            <v>37978.76</v>
          </cell>
          <cell r="F1042" t="str">
            <v>.09</v>
          </cell>
          <cell r="G1042">
            <v>1</v>
          </cell>
          <cell r="I1042">
            <v>37978.76</v>
          </cell>
        </row>
        <row r="1043">
          <cell r="A1043" t="str">
            <v>00012966</v>
          </cell>
          <cell r="B1043" t="str">
            <v>Martin Jonathan</v>
          </cell>
          <cell r="C1043">
            <v>100</v>
          </cell>
          <cell r="D1043" t="str">
            <v>Base Rate</v>
          </cell>
          <cell r="E1043">
            <v>713.46479999999997</v>
          </cell>
          <cell r="F1043" t="str">
            <v>.09</v>
          </cell>
          <cell r="G1043">
            <v>52</v>
          </cell>
          <cell r="I1043">
            <v>37100.169600000001</v>
          </cell>
        </row>
        <row r="1044">
          <cell r="A1044" t="str">
            <v>00012921</v>
          </cell>
          <cell r="B1044" t="str">
            <v>Mammi Rocco</v>
          </cell>
          <cell r="C1044">
            <v>100</v>
          </cell>
          <cell r="D1044" t="str">
            <v>Base Rate</v>
          </cell>
          <cell r="E1044">
            <v>37978.76</v>
          </cell>
          <cell r="F1044" t="str">
            <v>.09</v>
          </cell>
          <cell r="G1044">
            <v>1</v>
          </cell>
          <cell r="I1044">
            <v>37978.76</v>
          </cell>
        </row>
        <row r="1045">
          <cell r="A1045" t="str">
            <v>00012885</v>
          </cell>
          <cell r="B1045" t="str">
            <v>Mazzolini Roger</v>
          </cell>
          <cell r="C1045">
            <v>100</v>
          </cell>
          <cell r="D1045" t="str">
            <v>Base Rate</v>
          </cell>
          <cell r="E1045">
            <v>37978.76</v>
          </cell>
          <cell r="F1045" t="str">
            <v>.09</v>
          </cell>
          <cell r="G1045">
            <v>1</v>
          </cell>
          <cell r="I1045">
            <v>37978.76</v>
          </cell>
        </row>
        <row r="1046">
          <cell r="A1046" t="str">
            <v>00018205</v>
          </cell>
          <cell r="B1046" t="str">
            <v>Sanders Paul</v>
          </cell>
          <cell r="C1046">
            <v>100</v>
          </cell>
          <cell r="D1046" t="str">
            <v>Base Rate</v>
          </cell>
          <cell r="E1046">
            <v>1646.28</v>
          </cell>
          <cell r="F1046" t="str">
            <v>.09</v>
          </cell>
          <cell r="G1046">
            <v>26</v>
          </cell>
          <cell r="I1046">
            <v>42803.28</v>
          </cell>
        </row>
        <row r="1047">
          <cell r="A1047" t="str">
            <v>00018204</v>
          </cell>
          <cell r="B1047" t="str">
            <v>Vicary James</v>
          </cell>
          <cell r="C1047">
            <v>100</v>
          </cell>
          <cell r="D1047" t="str">
            <v>Base Rate</v>
          </cell>
          <cell r="E1047">
            <v>2033.83</v>
          </cell>
          <cell r="F1047" t="str">
            <v>.09</v>
          </cell>
          <cell r="G1047">
            <v>26</v>
          </cell>
          <cell r="I1047">
            <v>52879.58</v>
          </cell>
        </row>
        <row r="1048">
          <cell r="A1048" t="str">
            <v>00018200</v>
          </cell>
          <cell r="B1048" t="str">
            <v>Dong Andrew</v>
          </cell>
          <cell r="C1048">
            <v>100</v>
          </cell>
          <cell r="D1048" t="str">
            <v>Base Rate</v>
          </cell>
          <cell r="E1048">
            <v>1646.28</v>
          </cell>
          <cell r="F1048" t="str">
            <v>.09</v>
          </cell>
          <cell r="G1048">
            <v>26</v>
          </cell>
          <cell r="I1048">
            <v>42803.28</v>
          </cell>
        </row>
        <row r="1049">
          <cell r="A1049" t="str">
            <v>00013358</v>
          </cell>
          <cell r="B1049" t="str">
            <v>Cleland Robbie</v>
          </cell>
          <cell r="C1049">
            <v>100</v>
          </cell>
          <cell r="D1049" t="str">
            <v>Base Rate</v>
          </cell>
          <cell r="E1049">
            <v>1556.52</v>
          </cell>
          <cell r="F1049" t="str">
            <v>.09</v>
          </cell>
          <cell r="G1049">
            <v>26</v>
          </cell>
          <cell r="I1049">
            <v>40469.519999999997</v>
          </cell>
        </row>
        <row r="1050">
          <cell r="A1050" t="str">
            <v>00013342</v>
          </cell>
          <cell r="B1050" t="str">
            <v>McRobert Alexander</v>
          </cell>
          <cell r="C1050">
            <v>100</v>
          </cell>
          <cell r="D1050" t="str">
            <v>Base Rate</v>
          </cell>
          <cell r="E1050">
            <v>1448.56</v>
          </cell>
          <cell r="F1050" t="str">
            <v>.09</v>
          </cell>
          <cell r="G1050">
            <v>26</v>
          </cell>
          <cell r="I1050">
            <v>37662.559999999998</v>
          </cell>
        </row>
        <row r="1051">
          <cell r="A1051" t="str">
            <v>00018222</v>
          </cell>
          <cell r="B1051" t="str">
            <v>Charman Barry</v>
          </cell>
          <cell r="C1051">
            <v>100</v>
          </cell>
          <cell r="D1051" t="str">
            <v>Base Rate</v>
          </cell>
          <cell r="E1051">
            <v>1832.32</v>
          </cell>
          <cell r="F1051" t="str">
            <v>.09</v>
          </cell>
          <cell r="G1051">
            <v>26</v>
          </cell>
          <cell r="I1051">
            <v>47640.32</v>
          </cell>
        </row>
        <row r="1052">
          <cell r="A1052" t="str">
            <v>00018221</v>
          </cell>
          <cell r="B1052" t="str">
            <v>Olley David</v>
          </cell>
          <cell r="C1052">
            <v>100</v>
          </cell>
          <cell r="D1052" t="str">
            <v>Base Rate</v>
          </cell>
          <cell r="E1052">
            <v>1832.32</v>
          </cell>
          <cell r="F1052" t="str">
            <v>.09</v>
          </cell>
          <cell r="G1052">
            <v>26</v>
          </cell>
          <cell r="I1052">
            <v>47640.32</v>
          </cell>
        </row>
        <row r="1053">
          <cell r="A1053" t="str">
            <v>00018219</v>
          </cell>
          <cell r="B1053" t="str">
            <v>Straight Geoffrey</v>
          </cell>
          <cell r="C1053">
            <v>100</v>
          </cell>
          <cell r="D1053" t="str">
            <v>Base Rate</v>
          </cell>
          <cell r="E1053">
            <v>1832.32</v>
          </cell>
          <cell r="F1053" t="str">
            <v>.09</v>
          </cell>
          <cell r="G1053">
            <v>26</v>
          </cell>
          <cell r="I1053">
            <v>47640.32</v>
          </cell>
        </row>
        <row r="1054">
          <cell r="A1054" t="str">
            <v>00018214</v>
          </cell>
          <cell r="B1054" t="str">
            <v>Higson Brian</v>
          </cell>
          <cell r="C1054">
            <v>100</v>
          </cell>
          <cell r="D1054" t="str">
            <v>Base Rate</v>
          </cell>
          <cell r="E1054">
            <v>1646.28</v>
          </cell>
          <cell r="F1054" t="str">
            <v>.09</v>
          </cell>
          <cell r="G1054">
            <v>26</v>
          </cell>
          <cell r="I1054">
            <v>42803.28</v>
          </cell>
        </row>
        <row r="1055">
          <cell r="A1055" t="str">
            <v>00018206</v>
          </cell>
          <cell r="B1055" t="str">
            <v>Swain Kade</v>
          </cell>
          <cell r="C1055">
            <v>100</v>
          </cell>
          <cell r="D1055" t="str">
            <v>Base Rate</v>
          </cell>
          <cell r="E1055">
            <v>1646.28</v>
          </cell>
          <cell r="F1055" t="str">
            <v>.09</v>
          </cell>
          <cell r="G1055">
            <v>26</v>
          </cell>
          <cell r="I1055">
            <v>42803.28</v>
          </cell>
        </row>
        <row r="1056">
          <cell r="A1056" t="str">
            <v>00018230</v>
          </cell>
          <cell r="B1056" t="str">
            <v>Hume Kevin</v>
          </cell>
          <cell r="C1056">
            <v>100</v>
          </cell>
          <cell r="D1056" t="str">
            <v>Base Rate</v>
          </cell>
          <cell r="E1056">
            <v>1526.76</v>
          </cell>
          <cell r="F1056" t="str">
            <v>.09</v>
          </cell>
          <cell r="G1056">
            <v>26</v>
          </cell>
          <cell r="I1056">
            <v>39695.760000000002</v>
          </cell>
        </row>
        <row r="1057">
          <cell r="A1057" t="str">
            <v>00018228</v>
          </cell>
          <cell r="B1057" t="str">
            <v>Binny David</v>
          </cell>
          <cell r="C1057">
            <v>100</v>
          </cell>
          <cell r="D1057" t="str">
            <v>Base Rate</v>
          </cell>
          <cell r="E1057">
            <v>1646.28</v>
          </cell>
          <cell r="F1057" t="str">
            <v>.09</v>
          </cell>
          <cell r="G1057">
            <v>26</v>
          </cell>
          <cell r="I1057">
            <v>42803.28</v>
          </cell>
        </row>
        <row r="1058">
          <cell r="A1058" t="str">
            <v>00018227</v>
          </cell>
          <cell r="B1058" t="str">
            <v>Di Marco Domenic</v>
          </cell>
          <cell r="C1058">
            <v>100</v>
          </cell>
          <cell r="D1058" t="str">
            <v>Base Rate</v>
          </cell>
          <cell r="E1058">
            <v>1646.28</v>
          </cell>
          <cell r="F1058" t="str">
            <v>.09</v>
          </cell>
          <cell r="G1058">
            <v>26</v>
          </cell>
          <cell r="I1058">
            <v>42803.28</v>
          </cell>
        </row>
        <row r="1059">
          <cell r="A1059" t="str">
            <v>00018225</v>
          </cell>
          <cell r="B1059" t="str">
            <v>Ford Peter</v>
          </cell>
          <cell r="C1059">
            <v>100</v>
          </cell>
          <cell r="D1059" t="str">
            <v>Base Rate</v>
          </cell>
          <cell r="E1059">
            <v>1646.28</v>
          </cell>
          <cell r="F1059" t="str">
            <v>.09</v>
          </cell>
          <cell r="G1059">
            <v>26</v>
          </cell>
          <cell r="I1059">
            <v>42803.28</v>
          </cell>
        </row>
        <row r="1060">
          <cell r="A1060" t="str">
            <v>00018224</v>
          </cell>
          <cell r="B1060" t="str">
            <v>Kehoe John</v>
          </cell>
          <cell r="C1060">
            <v>100</v>
          </cell>
          <cell r="D1060" t="str">
            <v>Base Rate</v>
          </cell>
          <cell r="E1060">
            <v>1832.32</v>
          </cell>
          <cell r="F1060" t="str">
            <v>.09</v>
          </cell>
          <cell r="G1060">
            <v>26</v>
          </cell>
          <cell r="I1060">
            <v>47640.32</v>
          </cell>
        </row>
        <row r="1061">
          <cell r="A1061" t="str">
            <v>00018239</v>
          </cell>
          <cell r="B1061" t="str">
            <v>Priest Bryen</v>
          </cell>
          <cell r="C1061">
            <v>100</v>
          </cell>
          <cell r="D1061" t="str">
            <v>Base Rate</v>
          </cell>
          <cell r="E1061">
            <v>1832.32</v>
          </cell>
          <cell r="F1061" t="str">
            <v>.09</v>
          </cell>
          <cell r="G1061">
            <v>26</v>
          </cell>
          <cell r="I1061">
            <v>47640.32</v>
          </cell>
        </row>
        <row r="1062">
          <cell r="A1062" t="str">
            <v>00018235</v>
          </cell>
          <cell r="B1062" t="str">
            <v>Sheaf Michael</v>
          </cell>
          <cell r="C1062">
            <v>100</v>
          </cell>
          <cell r="D1062" t="str">
            <v>Base Rate</v>
          </cell>
          <cell r="E1062">
            <v>2033.83</v>
          </cell>
          <cell r="F1062" t="str">
            <v>.09</v>
          </cell>
          <cell r="G1062">
            <v>26</v>
          </cell>
          <cell r="I1062">
            <v>52879.58</v>
          </cell>
        </row>
        <row r="1063">
          <cell r="A1063" t="str">
            <v>00018233</v>
          </cell>
          <cell r="B1063" t="str">
            <v>Lane John</v>
          </cell>
          <cell r="C1063">
            <v>100</v>
          </cell>
          <cell r="D1063" t="str">
            <v>Base Rate</v>
          </cell>
          <cell r="E1063">
            <v>1832.32</v>
          </cell>
          <cell r="F1063" t="str">
            <v>.09</v>
          </cell>
          <cell r="G1063">
            <v>26</v>
          </cell>
          <cell r="I1063">
            <v>47640.32</v>
          </cell>
        </row>
        <row r="1064">
          <cell r="A1064" t="str">
            <v>00018232</v>
          </cell>
          <cell r="B1064" t="str">
            <v>Johnson Ernest</v>
          </cell>
          <cell r="C1064">
            <v>100</v>
          </cell>
          <cell r="D1064" t="str">
            <v>Base Rate</v>
          </cell>
          <cell r="E1064">
            <v>1832.32</v>
          </cell>
          <cell r="F1064" t="str">
            <v>.09</v>
          </cell>
          <cell r="G1064">
            <v>26</v>
          </cell>
          <cell r="I1064">
            <v>47640.32</v>
          </cell>
        </row>
        <row r="1065">
          <cell r="A1065" t="str">
            <v>00018231</v>
          </cell>
          <cell r="B1065" t="str">
            <v>Kelvin Edwin</v>
          </cell>
          <cell r="C1065">
            <v>100</v>
          </cell>
          <cell r="D1065" t="str">
            <v>Base Rate</v>
          </cell>
          <cell r="E1065">
            <v>1832.32</v>
          </cell>
          <cell r="F1065" t="str">
            <v>.09</v>
          </cell>
          <cell r="G1065">
            <v>26</v>
          </cell>
          <cell r="I1065">
            <v>47640.32</v>
          </cell>
        </row>
        <row r="1066">
          <cell r="A1066" t="str">
            <v>00018249</v>
          </cell>
          <cell r="B1066" t="str">
            <v>Russell William</v>
          </cell>
          <cell r="C1066">
            <v>100</v>
          </cell>
          <cell r="D1066" t="str">
            <v>Base Rate</v>
          </cell>
          <cell r="E1066">
            <v>1646.28</v>
          </cell>
          <cell r="F1066" t="str">
            <v>.09</v>
          </cell>
          <cell r="G1066">
            <v>26</v>
          </cell>
          <cell r="I1066">
            <v>42803.28</v>
          </cell>
        </row>
        <row r="1067">
          <cell r="A1067" t="str">
            <v>00018248</v>
          </cell>
          <cell r="B1067" t="str">
            <v>Rive Gerard</v>
          </cell>
          <cell r="C1067">
            <v>100</v>
          </cell>
          <cell r="D1067" t="str">
            <v>Base Rate</v>
          </cell>
          <cell r="E1067">
            <v>1646.28</v>
          </cell>
          <cell r="F1067" t="str">
            <v>.09</v>
          </cell>
          <cell r="G1067">
            <v>26</v>
          </cell>
          <cell r="I1067">
            <v>42803.28</v>
          </cell>
        </row>
        <row r="1068">
          <cell r="A1068" t="str">
            <v>00018247</v>
          </cell>
          <cell r="B1068" t="str">
            <v>Gallagher Russell</v>
          </cell>
          <cell r="C1068">
            <v>100</v>
          </cell>
          <cell r="D1068" t="str">
            <v>Base Rate</v>
          </cell>
          <cell r="E1068">
            <v>1526.76</v>
          </cell>
          <cell r="F1068" t="str">
            <v>.09</v>
          </cell>
          <cell r="G1068">
            <v>26</v>
          </cell>
          <cell r="I1068">
            <v>39695.760000000002</v>
          </cell>
        </row>
        <row r="1069">
          <cell r="A1069" t="str">
            <v>00018242</v>
          </cell>
          <cell r="B1069" t="str">
            <v>Harris Brian</v>
          </cell>
          <cell r="C1069">
            <v>100</v>
          </cell>
          <cell r="D1069" t="str">
            <v>Base Rate</v>
          </cell>
          <cell r="E1069">
            <v>1646.28</v>
          </cell>
          <cell r="F1069" t="str">
            <v>.09</v>
          </cell>
          <cell r="G1069">
            <v>26</v>
          </cell>
          <cell r="I1069">
            <v>42803.28</v>
          </cell>
        </row>
        <row r="1070">
          <cell r="A1070" t="str">
            <v>00018240</v>
          </cell>
          <cell r="B1070" t="str">
            <v>Karlovsky Gregory</v>
          </cell>
          <cell r="C1070">
            <v>100</v>
          </cell>
          <cell r="D1070" t="str">
            <v>Base Rate</v>
          </cell>
          <cell r="E1070">
            <v>1646.28</v>
          </cell>
          <cell r="F1070" t="str">
            <v>.09</v>
          </cell>
          <cell r="G1070">
            <v>26</v>
          </cell>
          <cell r="I1070">
            <v>42803.28</v>
          </cell>
        </row>
        <row r="1071">
          <cell r="A1071" t="str">
            <v>00018255</v>
          </cell>
          <cell r="B1071" t="str">
            <v>Stephen Kevin</v>
          </cell>
          <cell r="C1071">
            <v>100</v>
          </cell>
          <cell r="D1071" t="str">
            <v>Base Rate</v>
          </cell>
          <cell r="E1071">
            <v>1646.28</v>
          </cell>
          <cell r="F1071" t="str">
            <v>.09</v>
          </cell>
          <cell r="G1071">
            <v>26</v>
          </cell>
          <cell r="I1071">
            <v>42803.28</v>
          </cell>
        </row>
        <row r="1072">
          <cell r="A1072" t="str">
            <v>00018254</v>
          </cell>
          <cell r="B1072" t="str">
            <v>Sardelic Zelimar</v>
          </cell>
          <cell r="C1072">
            <v>100</v>
          </cell>
          <cell r="D1072" t="str">
            <v>Base Rate</v>
          </cell>
          <cell r="E1072">
            <v>1832.32</v>
          </cell>
          <cell r="F1072" t="str">
            <v>.09</v>
          </cell>
          <cell r="G1072">
            <v>26</v>
          </cell>
          <cell r="I1072">
            <v>47640.32</v>
          </cell>
        </row>
        <row r="1073">
          <cell r="A1073" t="str">
            <v>00018252</v>
          </cell>
          <cell r="B1073" t="str">
            <v>Chappell Douglas</v>
          </cell>
          <cell r="C1073">
            <v>100</v>
          </cell>
          <cell r="D1073" t="str">
            <v>Base Rate</v>
          </cell>
          <cell r="E1073">
            <v>1646.28</v>
          </cell>
          <cell r="F1073" t="str">
            <v>.09</v>
          </cell>
          <cell r="G1073">
            <v>26</v>
          </cell>
          <cell r="I1073">
            <v>42803.28</v>
          </cell>
        </row>
        <row r="1074">
          <cell r="A1074" t="str">
            <v>00018251</v>
          </cell>
          <cell r="B1074" t="str">
            <v>Anderson Colin</v>
          </cell>
          <cell r="C1074">
            <v>100</v>
          </cell>
          <cell r="D1074" t="str">
            <v>Base Rate</v>
          </cell>
          <cell r="E1074">
            <v>1832.32</v>
          </cell>
          <cell r="F1074" t="str">
            <v>.09</v>
          </cell>
          <cell r="G1074">
            <v>26</v>
          </cell>
          <cell r="I1074">
            <v>47640.32</v>
          </cell>
        </row>
        <row r="1075">
          <cell r="A1075" t="str">
            <v>00018250</v>
          </cell>
          <cell r="B1075" t="str">
            <v>Slade Keith</v>
          </cell>
          <cell r="C1075">
            <v>100</v>
          </cell>
          <cell r="D1075" t="str">
            <v>Base Rate</v>
          </cell>
          <cell r="E1075">
            <v>1646.28</v>
          </cell>
          <cell r="F1075" t="str">
            <v>.09</v>
          </cell>
          <cell r="G1075">
            <v>26</v>
          </cell>
          <cell r="I1075">
            <v>42803.28</v>
          </cell>
        </row>
        <row r="1076">
          <cell r="A1076" t="str">
            <v>00018263</v>
          </cell>
          <cell r="B1076" t="str">
            <v>Sharpe Bernard</v>
          </cell>
          <cell r="C1076">
            <v>100</v>
          </cell>
          <cell r="D1076" t="str">
            <v>Base Rate</v>
          </cell>
          <cell r="E1076">
            <v>1646.28</v>
          </cell>
          <cell r="F1076" t="str">
            <v>.09</v>
          </cell>
          <cell r="G1076">
            <v>26</v>
          </cell>
          <cell r="I1076">
            <v>42803.28</v>
          </cell>
        </row>
        <row r="1077">
          <cell r="A1077" t="str">
            <v>00018262</v>
          </cell>
          <cell r="B1077" t="str">
            <v>Whiting Michael</v>
          </cell>
          <cell r="C1077">
            <v>100</v>
          </cell>
          <cell r="D1077" t="str">
            <v>Base Rate</v>
          </cell>
          <cell r="E1077">
            <v>1646.28</v>
          </cell>
          <cell r="F1077" t="str">
            <v>.09</v>
          </cell>
          <cell r="G1077">
            <v>26</v>
          </cell>
          <cell r="I1077">
            <v>42803.28</v>
          </cell>
        </row>
        <row r="1078">
          <cell r="A1078" t="str">
            <v>00018261</v>
          </cell>
          <cell r="B1078" t="str">
            <v>MacKay Ronald</v>
          </cell>
          <cell r="C1078">
            <v>100</v>
          </cell>
          <cell r="D1078" t="str">
            <v>Base Rate</v>
          </cell>
          <cell r="E1078">
            <v>1646.28</v>
          </cell>
          <cell r="F1078" t="str">
            <v>.09</v>
          </cell>
          <cell r="G1078">
            <v>26</v>
          </cell>
          <cell r="I1078">
            <v>42803.28</v>
          </cell>
        </row>
        <row r="1079">
          <cell r="A1079" t="str">
            <v>00018260</v>
          </cell>
          <cell r="B1079" t="str">
            <v>Geary Michael</v>
          </cell>
          <cell r="C1079">
            <v>100</v>
          </cell>
          <cell r="D1079" t="str">
            <v>Base Rate</v>
          </cell>
          <cell r="E1079">
            <v>1646.28</v>
          </cell>
          <cell r="F1079" t="str">
            <v>.09</v>
          </cell>
          <cell r="G1079">
            <v>26</v>
          </cell>
          <cell r="I1079">
            <v>42803.28</v>
          </cell>
        </row>
        <row r="1080">
          <cell r="A1080" t="str">
            <v>00018257</v>
          </cell>
          <cell r="B1080" t="str">
            <v>Dugmore Graeme</v>
          </cell>
          <cell r="C1080">
            <v>100</v>
          </cell>
          <cell r="D1080" t="str">
            <v>Base Rate</v>
          </cell>
          <cell r="E1080">
            <v>1646.28</v>
          </cell>
          <cell r="F1080" t="str">
            <v>.09</v>
          </cell>
          <cell r="G1080">
            <v>26</v>
          </cell>
          <cell r="I1080">
            <v>42803.28</v>
          </cell>
        </row>
        <row r="1081">
          <cell r="A1081" t="str">
            <v>00018269</v>
          </cell>
          <cell r="B1081" t="str">
            <v>Sharp-Collett Barry</v>
          </cell>
          <cell r="C1081">
            <v>100</v>
          </cell>
          <cell r="D1081" t="str">
            <v>Base Rate</v>
          </cell>
          <cell r="E1081">
            <v>2033.83</v>
          </cell>
          <cell r="F1081" t="str">
            <v>.09</v>
          </cell>
          <cell r="G1081">
            <v>26</v>
          </cell>
          <cell r="I1081">
            <v>52879.58</v>
          </cell>
        </row>
        <row r="1082">
          <cell r="A1082" t="str">
            <v>00018268</v>
          </cell>
          <cell r="B1082" t="str">
            <v>Dawson Stafford</v>
          </cell>
          <cell r="C1082">
            <v>100</v>
          </cell>
          <cell r="D1082" t="str">
            <v>Base Rate</v>
          </cell>
          <cell r="E1082">
            <v>1646.28</v>
          </cell>
          <cell r="F1082" t="str">
            <v>.09</v>
          </cell>
          <cell r="G1082">
            <v>26</v>
          </cell>
          <cell r="I1082">
            <v>42803.28</v>
          </cell>
        </row>
        <row r="1083">
          <cell r="A1083" t="str">
            <v>00018267</v>
          </cell>
          <cell r="B1083" t="str">
            <v>Holyoak Peter</v>
          </cell>
          <cell r="C1083">
            <v>100</v>
          </cell>
          <cell r="D1083" t="str">
            <v>Base Rate</v>
          </cell>
          <cell r="E1083">
            <v>1832.32</v>
          </cell>
          <cell r="F1083" t="str">
            <v>.09</v>
          </cell>
          <cell r="G1083">
            <v>26</v>
          </cell>
          <cell r="I1083">
            <v>47640.32</v>
          </cell>
        </row>
        <row r="1084">
          <cell r="A1084" t="str">
            <v>00018265</v>
          </cell>
          <cell r="B1084" t="str">
            <v>Brennan John</v>
          </cell>
          <cell r="C1084">
            <v>100</v>
          </cell>
          <cell r="D1084" t="str">
            <v>Base Rate</v>
          </cell>
          <cell r="E1084">
            <v>1646.28</v>
          </cell>
          <cell r="F1084" t="str">
            <v>.09</v>
          </cell>
          <cell r="G1084">
            <v>26</v>
          </cell>
          <cell r="I1084">
            <v>42803.28</v>
          </cell>
        </row>
        <row r="1085">
          <cell r="A1085" t="str">
            <v>00018264</v>
          </cell>
          <cell r="B1085" t="str">
            <v>Lord Mark</v>
          </cell>
          <cell r="C1085">
            <v>100</v>
          </cell>
          <cell r="D1085" t="str">
            <v>Base Rate</v>
          </cell>
          <cell r="E1085">
            <v>1832.32</v>
          </cell>
          <cell r="F1085" t="str">
            <v>.09</v>
          </cell>
          <cell r="G1085">
            <v>26</v>
          </cell>
          <cell r="I1085">
            <v>47640.32</v>
          </cell>
        </row>
        <row r="1086">
          <cell r="A1086" t="str">
            <v>00018276</v>
          </cell>
          <cell r="B1086" t="str">
            <v>Harney Gerald</v>
          </cell>
          <cell r="C1086">
            <v>100</v>
          </cell>
          <cell r="D1086" t="str">
            <v>Base Rate</v>
          </cell>
          <cell r="E1086">
            <v>2033.83</v>
          </cell>
          <cell r="F1086" t="str">
            <v>.09</v>
          </cell>
          <cell r="G1086">
            <v>26</v>
          </cell>
          <cell r="I1086">
            <v>52879.58</v>
          </cell>
        </row>
        <row r="1087">
          <cell r="A1087" t="str">
            <v>00018274</v>
          </cell>
          <cell r="B1087" t="str">
            <v>Driver Michael</v>
          </cell>
          <cell r="C1087">
            <v>100</v>
          </cell>
          <cell r="D1087" t="str">
            <v>Base Rate</v>
          </cell>
          <cell r="E1087">
            <v>1526.76</v>
          </cell>
          <cell r="F1087" t="str">
            <v>.09</v>
          </cell>
          <cell r="G1087">
            <v>26</v>
          </cell>
          <cell r="I1087">
            <v>39695.760000000002</v>
          </cell>
        </row>
        <row r="1088">
          <cell r="A1088" t="str">
            <v>00018273</v>
          </cell>
          <cell r="B1088" t="str">
            <v>Hallett Michael</v>
          </cell>
          <cell r="C1088">
            <v>100</v>
          </cell>
          <cell r="D1088" t="str">
            <v>Base Rate</v>
          </cell>
          <cell r="E1088">
            <v>1832.32</v>
          </cell>
          <cell r="F1088" t="str">
            <v>.09</v>
          </cell>
          <cell r="G1088">
            <v>26</v>
          </cell>
          <cell r="I1088">
            <v>47640.32</v>
          </cell>
        </row>
        <row r="1089">
          <cell r="A1089" t="str">
            <v>00018272</v>
          </cell>
          <cell r="B1089" t="str">
            <v>Silva Barry</v>
          </cell>
          <cell r="C1089">
            <v>100</v>
          </cell>
          <cell r="D1089" t="str">
            <v>Base Rate</v>
          </cell>
          <cell r="E1089">
            <v>1526.76</v>
          </cell>
          <cell r="F1089" t="str">
            <v>.09</v>
          </cell>
          <cell r="G1089">
            <v>26</v>
          </cell>
          <cell r="I1089">
            <v>39695.760000000002</v>
          </cell>
        </row>
        <row r="1090">
          <cell r="A1090" t="str">
            <v>00018270</v>
          </cell>
          <cell r="B1090" t="str">
            <v>Hutchins Hilton</v>
          </cell>
          <cell r="C1090">
            <v>100</v>
          </cell>
          <cell r="D1090" t="str">
            <v>Base Rate</v>
          </cell>
          <cell r="E1090">
            <v>2033.83</v>
          </cell>
          <cell r="F1090" t="str">
            <v>.09</v>
          </cell>
          <cell r="G1090">
            <v>26</v>
          </cell>
          <cell r="I1090">
            <v>52879.58</v>
          </cell>
        </row>
        <row r="1091">
          <cell r="A1091" t="str">
            <v>00018281</v>
          </cell>
          <cell r="B1091" t="str">
            <v>Barone Michele</v>
          </cell>
          <cell r="C1091">
            <v>100</v>
          </cell>
          <cell r="D1091" t="str">
            <v>Base Rate</v>
          </cell>
          <cell r="E1091">
            <v>1526.76</v>
          </cell>
          <cell r="F1091" t="str">
            <v>.09</v>
          </cell>
          <cell r="G1091">
            <v>26</v>
          </cell>
          <cell r="I1091">
            <v>39695.760000000002</v>
          </cell>
        </row>
        <row r="1092">
          <cell r="A1092" t="str">
            <v>00018280</v>
          </cell>
          <cell r="B1092" t="str">
            <v>Gateley David</v>
          </cell>
          <cell r="C1092">
            <v>100</v>
          </cell>
          <cell r="D1092" t="str">
            <v>Base Rate</v>
          </cell>
          <cell r="E1092">
            <v>1832.32</v>
          </cell>
          <cell r="F1092" t="str">
            <v>.09</v>
          </cell>
          <cell r="G1092">
            <v>26</v>
          </cell>
          <cell r="I1092">
            <v>47640.32</v>
          </cell>
        </row>
        <row r="1093">
          <cell r="A1093" t="str">
            <v>00018279</v>
          </cell>
          <cell r="B1093" t="str">
            <v>Gaspar Laszlo</v>
          </cell>
          <cell r="C1093">
            <v>100</v>
          </cell>
          <cell r="D1093" t="str">
            <v>Base Rate</v>
          </cell>
          <cell r="E1093">
            <v>1646.28</v>
          </cell>
          <cell r="F1093" t="str">
            <v>.09</v>
          </cell>
          <cell r="G1093">
            <v>26</v>
          </cell>
          <cell r="I1093">
            <v>42803.28</v>
          </cell>
        </row>
        <row r="1094">
          <cell r="A1094" t="str">
            <v>00018278</v>
          </cell>
          <cell r="B1094" t="str">
            <v>Reiche Wolfgang</v>
          </cell>
          <cell r="C1094">
            <v>100</v>
          </cell>
          <cell r="D1094" t="str">
            <v>Base Rate</v>
          </cell>
          <cell r="E1094">
            <v>1526.76</v>
          </cell>
          <cell r="F1094" t="str">
            <v>.09</v>
          </cell>
          <cell r="G1094">
            <v>26</v>
          </cell>
          <cell r="I1094">
            <v>39695.760000000002</v>
          </cell>
        </row>
        <row r="1095">
          <cell r="A1095" t="str">
            <v>00018277</v>
          </cell>
          <cell r="B1095" t="str">
            <v>Tyrrell Ian</v>
          </cell>
          <cell r="C1095">
            <v>100</v>
          </cell>
          <cell r="D1095" t="str">
            <v>Base Rate</v>
          </cell>
          <cell r="E1095">
            <v>1832.32</v>
          </cell>
          <cell r="F1095" t="str">
            <v>.09</v>
          </cell>
          <cell r="G1095">
            <v>26</v>
          </cell>
          <cell r="I1095">
            <v>47640.32</v>
          </cell>
        </row>
        <row r="1096">
          <cell r="A1096" t="str">
            <v>00018286</v>
          </cell>
          <cell r="B1096" t="str">
            <v>Larkin Eugene</v>
          </cell>
          <cell r="C1096">
            <v>100</v>
          </cell>
          <cell r="D1096" t="str">
            <v>Base Rate</v>
          </cell>
          <cell r="E1096">
            <v>2033.83</v>
          </cell>
          <cell r="F1096" t="str">
            <v>.09</v>
          </cell>
          <cell r="G1096">
            <v>26</v>
          </cell>
          <cell r="I1096">
            <v>52879.58</v>
          </cell>
        </row>
        <row r="1097">
          <cell r="A1097" t="str">
            <v>00018285</v>
          </cell>
          <cell r="B1097" t="str">
            <v>Kelly Donald</v>
          </cell>
          <cell r="C1097">
            <v>100</v>
          </cell>
          <cell r="D1097" t="str">
            <v>Base Rate</v>
          </cell>
          <cell r="E1097">
            <v>1646.28</v>
          </cell>
          <cell r="F1097" t="str">
            <v>.09</v>
          </cell>
          <cell r="G1097">
            <v>26</v>
          </cell>
          <cell r="I1097">
            <v>42803.28</v>
          </cell>
        </row>
        <row r="1098">
          <cell r="A1098" t="str">
            <v>00018284</v>
          </cell>
          <cell r="B1098" t="str">
            <v>Hands Mark</v>
          </cell>
          <cell r="C1098">
            <v>100</v>
          </cell>
          <cell r="D1098" t="str">
            <v>Base Rate</v>
          </cell>
          <cell r="E1098">
            <v>2033.83</v>
          </cell>
          <cell r="F1098" t="str">
            <v>.09</v>
          </cell>
          <cell r="G1098">
            <v>26</v>
          </cell>
          <cell r="I1098">
            <v>52879.58</v>
          </cell>
        </row>
        <row r="1099">
          <cell r="A1099" t="str">
            <v>00018283</v>
          </cell>
          <cell r="B1099" t="str">
            <v>Lake Jeffrey</v>
          </cell>
          <cell r="C1099">
            <v>100</v>
          </cell>
          <cell r="D1099" t="str">
            <v>Base Rate</v>
          </cell>
          <cell r="E1099">
            <v>1832.32</v>
          </cell>
          <cell r="F1099" t="str">
            <v>.09</v>
          </cell>
          <cell r="G1099">
            <v>26</v>
          </cell>
          <cell r="I1099">
            <v>47640.32</v>
          </cell>
        </row>
        <row r="1100">
          <cell r="A1100" t="str">
            <v>00018282</v>
          </cell>
          <cell r="B1100" t="str">
            <v>Ingram Natalie</v>
          </cell>
          <cell r="C1100">
            <v>60</v>
          </cell>
          <cell r="D1100" t="str">
            <v>Base Rate</v>
          </cell>
          <cell r="E1100">
            <v>1832.32</v>
          </cell>
          <cell r="F1100" t="str">
            <v>.09</v>
          </cell>
          <cell r="G1100">
            <v>26</v>
          </cell>
          <cell r="I1100">
            <v>47640.32</v>
          </cell>
        </row>
        <row r="1101">
          <cell r="A1101" t="str">
            <v>00010355</v>
          </cell>
          <cell r="B1101" t="str">
            <v>Anthony Gavin</v>
          </cell>
          <cell r="C1101">
            <v>100</v>
          </cell>
          <cell r="D1101" t="str">
            <v>Base Rate (AAM2)</v>
          </cell>
          <cell r="E1101">
            <v>981.43499999999995</v>
          </cell>
          <cell r="F1101" t="str">
            <v>.09</v>
          </cell>
          <cell r="G1101">
            <v>52</v>
          </cell>
          <cell r="I1101">
            <v>51034.619999999995</v>
          </cell>
        </row>
        <row r="1102">
          <cell r="A1102" t="str">
            <v>00010351</v>
          </cell>
          <cell r="B1102" t="str">
            <v>Di Clemente Agostino</v>
          </cell>
          <cell r="C1102">
            <v>100</v>
          </cell>
          <cell r="D1102" t="str">
            <v>Base Rate (AAM2)</v>
          </cell>
          <cell r="E1102">
            <v>886.07889999999998</v>
          </cell>
          <cell r="F1102" t="str">
            <v>.09</v>
          </cell>
          <cell r="G1102">
            <v>52</v>
          </cell>
          <cell r="I1102">
            <v>46076.102800000001</v>
          </cell>
        </row>
        <row r="1103">
          <cell r="A1103" t="str">
            <v>00010350</v>
          </cell>
          <cell r="B1103" t="str">
            <v>Favrin Alessandro</v>
          </cell>
          <cell r="C1103">
            <v>100</v>
          </cell>
          <cell r="D1103" t="str">
            <v>Base Rate (AAM2)</v>
          </cell>
          <cell r="E1103">
            <v>981.43499999999995</v>
          </cell>
          <cell r="F1103" t="str">
            <v>.09</v>
          </cell>
          <cell r="G1103">
            <v>52</v>
          </cell>
          <cell r="I1103">
            <v>51034.619999999995</v>
          </cell>
        </row>
        <row r="1104">
          <cell r="A1104" t="str">
            <v>00010334</v>
          </cell>
          <cell r="B1104" t="str">
            <v>Laurenson Howard</v>
          </cell>
          <cell r="C1104">
            <v>100</v>
          </cell>
          <cell r="D1104" t="str">
            <v>Base Rate (AAM2)</v>
          </cell>
          <cell r="E1104">
            <v>886.07889999999998</v>
          </cell>
          <cell r="F1104" t="str">
            <v>.09</v>
          </cell>
          <cell r="G1104">
            <v>52</v>
          </cell>
          <cell r="I1104">
            <v>46076.102800000001</v>
          </cell>
        </row>
        <row r="1105">
          <cell r="A1105" t="str">
            <v>00010325</v>
          </cell>
          <cell r="B1105" t="str">
            <v>Gibilisco Sam</v>
          </cell>
          <cell r="C1105">
            <v>100</v>
          </cell>
          <cell r="D1105" t="str">
            <v>Base Rate (AAM2)</v>
          </cell>
          <cell r="E1105">
            <v>1017.4117</v>
          </cell>
          <cell r="F1105" t="str">
            <v>.09</v>
          </cell>
          <cell r="G1105">
            <v>52</v>
          </cell>
          <cell r="I1105">
            <v>52905.4084</v>
          </cell>
        </row>
        <row r="1106">
          <cell r="A1106" t="str">
            <v>00010360</v>
          </cell>
          <cell r="B1106" t="str">
            <v>Cappellari Ferdinando</v>
          </cell>
          <cell r="C1106">
            <v>100</v>
          </cell>
          <cell r="D1106" t="str">
            <v>Base Rate (AAM2)</v>
          </cell>
          <cell r="E1106">
            <v>1017.4117</v>
          </cell>
          <cell r="F1106" t="str">
            <v>.09</v>
          </cell>
          <cell r="G1106">
            <v>52</v>
          </cell>
          <cell r="I1106">
            <v>52905.4084</v>
          </cell>
        </row>
        <row r="1107">
          <cell r="A1107" t="str">
            <v>00010359</v>
          </cell>
          <cell r="B1107" t="str">
            <v>Butler Robert</v>
          </cell>
          <cell r="C1107">
            <v>100</v>
          </cell>
          <cell r="D1107" t="str">
            <v>Base Rate (AAM2)</v>
          </cell>
          <cell r="E1107">
            <v>1017.4117</v>
          </cell>
          <cell r="F1107" t="str">
            <v>.09</v>
          </cell>
          <cell r="G1107">
            <v>52</v>
          </cell>
          <cell r="I1107">
            <v>52905.4084</v>
          </cell>
        </row>
        <row r="1108">
          <cell r="A1108" t="str">
            <v>00010358</v>
          </cell>
          <cell r="B1108" t="str">
            <v>Butcher Adrian</v>
          </cell>
          <cell r="C1108">
            <v>100</v>
          </cell>
          <cell r="D1108" t="str">
            <v>Base Rate (AAM2)</v>
          </cell>
          <cell r="E1108">
            <v>1017.4117</v>
          </cell>
          <cell r="F1108" t="str">
            <v>.09</v>
          </cell>
          <cell r="G1108">
            <v>52</v>
          </cell>
          <cell r="I1108">
            <v>52905.4084</v>
          </cell>
        </row>
        <row r="1109">
          <cell r="A1109" t="str">
            <v>00010357</v>
          </cell>
          <cell r="B1109" t="str">
            <v>Burgess Anthony</v>
          </cell>
          <cell r="C1109">
            <v>100</v>
          </cell>
          <cell r="D1109" t="str">
            <v>Base Rate (AAM2)</v>
          </cell>
          <cell r="E1109">
            <v>1428.8076000000001</v>
          </cell>
          <cell r="F1109" t="str">
            <v>.09</v>
          </cell>
          <cell r="G1109">
            <v>52</v>
          </cell>
          <cell r="I1109">
            <v>74297.995200000005</v>
          </cell>
        </row>
        <row r="1110">
          <cell r="A1110" t="str">
            <v>00010356</v>
          </cell>
          <cell r="B1110" t="str">
            <v>Batten Dennis</v>
          </cell>
          <cell r="C1110">
            <v>100</v>
          </cell>
          <cell r="D1110" t="str">
            <v>Base Rate (AAM2)</v>
          </cell>
          <cell r="E1110">
            <v>1017.4117</v>
          </cell>
          <cell r="F1110" t="str">
            <v>.09</v>
          </cell>
          <cell r="G1110">
            <v>52</v>
          </cell>
          <cell r="I1110">
            <v>52905.4084</v>
          </cell>
        </row>
        <row r="1111">
          <cell r="A1111" t="str">
            <v>00010366</v>
          </cell>
          <cell r="B1111" t="str">
            <v>Hannan Peter</v>
          </cell>
          <cell r="C1111">
            <v>100</v>
          </cell>
          <cell r="D1111" t="str">
            <v>Base Rate (AAM2)</v>
          </cell>
          <cell r="E1111">
            <v>1089.5077000000001</v>
          </cell>
          <cell r="F1111" t="str">
            <v>.09</v>
          </cell>
          <cell r="G1111">
            <v>52</v>
          </cell>
          <cell r="I1111">
            <v>56654.400400000006</v>
          </cell>
        </row>
        <row r="1112">
          <cell r="A1112" t="str">
            <v>00010364</v>
          </cell>
          <cell r="B1112" t="str">
            <v>Drew Brendan</v>
          </cell>
          <cell r="C1112">
            <v>100</v>
          </cell>
          <cell r="D1112" t="str">
            <v>Base Rate (AAM2)</v>
          </cell>
          <cell r="E1112">
            <v>1017.4117</v>
          </cell>
          <cell r="F1112" t="str">
            <v>.09</v>
          </cell>
          <cell r="G1112">
            <v>52</v>
          </cell>
          <cell r="I1112">
            <v>52905.4084</v>
          </cell>
        </row>
        <row r="1113">
          <cell r="A1113" t="str">
            <v>00010363</v>
          </cell>
          <cell r="B1113" t="str">
            <v>Dimsey Brian</v>
          </cell>
          <cell r="C1113">
            <v>100</v>
          </cell>
          <cell r="D1113" t="str">
            <v>Base Rate (AAM2)</v>
          </cell>
          <cell r="E1113">
            <v>1305.5468000000001</v>
          </cell>
          <cell r="F1113" t="str">
            <v>.09</v>
          </cell>
          <cell r="G1113">
            <v>52</v>
          </cell>
          <cell r="I1113">
            <v>67888.433600000004</v>
          </cell>
        </row>
        <row r="1114">
          <cell r="A1114" t="str">
            <v>00010362</v>
          </cell>
          <cell r="B1114" t="str">
            <v>Delany Kenneth</v>
          </cell>
          <cell r="C1114">
            <v>100</v>
          </cell>
          <cell r="D1114" t="str">
            <v>Base Rate (AAM2)</v>
          </cell>
          <cell r="E1114">
            <v>1298.0289600000001</v>
          </cell>
          <cell r="F1114" t="str">
            <v>.09</v>
          </cell>
          <cell r="G1114">
            <v>52</v>
          </cell>
          <cell r="I1114">
            <v>67497.505920000011</v>
          </cell>
        </row>
        <row r="1115">
          <cell r="A1115" t="str">
            <v>00010361</v>
          </cell>
          <cell r="B1115" t="str">
            <v>Cox Jeffrey</v>
          </cell>
          <cell r="C1115">
            <v>100</v>
          </cell>
          <cell r="D1115" t="str">
            <v>Base Rate (AAM2)</v>
          </cell>
          <cell r="E1115">
            <v>1305.5468000000001</v>
          </cell>
          <cell r="F1115" t="str">
            <v>.09</v>
          </cell>
          <cell r="G1115">
            <v>52</v>
          </cell>
          <cell r="I1115">
            <v>67888.433600000004</v>
          </cell>
        </row>
        <row r="1116">
          <cell r="A1116" t="str">
            <v>00010373</v>
          </cell>
          <cell r="B1116" t="str">
            <v>Matulis Juris</v>
          </cell>
          <cell r="C1116">
            <v>100</v>
          </cell>
          <cell r="D1116" t="str">
            <v>Base Rate (AAM2)</v>
          </cell>
          <cell r="E1116">
            <v>1298.0289600000001</v>
          </cell>
          <cell r="F1116" t="str">
            <v>.09</v>
          </cell>
          <cell r="G1116">
            <v>52</v>
          </cell>
          <cell r="I1116">
            <v>67497.505920000011</v>
          </cell>
        </row>
        <row r="1117">
          <cell r="A1117" t="str">
            <v>00010372</v>
          </cell>
          <cell r="B1117" t="str">
            <v>Magnano Cesare</v>
          </cell>
          <cell r="C1117">
            <v>100</v>
          </cell>
          <cell r="D1117" t="str">
            <v>Base Rate (AAM2)</v>
          </cell>
          <cell r="E1117">
            <v>1089.5077000000001</v>
          </cell>
          <cell r="F1117" t="str">
            <v>.09</v>
          </cell>
          <cell r="G1117">
            <v>52</v>
          </cell>
          <cell r="I1117">
            <v>56654.400400000006</v>
          </cell>
        </row>
        <row r="1118">
          <cell r="A1118" t="str">
            <v>00010369</v>
          </cell>
          <cell r="B1118" t="str">
            <v>Hatfield Jamie</v>
          </cell>
          <cell r="C1118">
            <v>100</v>
          </cell>
          <cell r="D1118" t="str">
            <v>Base Rate (AAM2)</v>
          </cell>
          <cell r="E1118">
            <v>1089.5077000000001</v>
          </cell>
          <cell r="F1118" t="str">
            <v>.09</v>
          </cell>
          <cell r="G1118">
            <v>52</v>
          </cell>
          <cell r="I1118">
            <v>56654.400400000006</v>
          </cell>
        </row>
        <row r="1119">
          <cell r="A1119" t="str">
            <v>00010368</v>
          </cell>
          <cell r="B1119" t="str">
            <v>Golder Glenn</v>
          </cell>
          <cell r="C1119">
            <v>100</v>
          </cell>
          <cell r="D1119" t="str">
            <v>Base Rate (AAM2)</v>
          </cell>
          <cell r="E1119">
            <v>1017.4117</v>
          </cell>
          <cell r="F1119" t="str">
            <v>.09</v>
          </cell>
          <cell r="G1119">
            <v>52</v>
          </cell>
          <cell r="I1119">
            <v>52905.4084</v>
          </cell>
        </row>
        <row r="1120">
          <cell r="A1120" t="str">
            <v>00010367</v>
          </cell>
          <cell r="B1120" t="str">
            <v>Dubay Steven</v>
          </cell>
          <cell r="C1120">
            <v>100</v>
          </cell>
          <cell r="D1120" t="str">
            <v>Base Rate (AAM2)</v>
          </cell>
          <cell r="E1120">
            <v>1017.4117</v>
          </cell>
          <cell r="F1120" t="str">
            <v>.09</v>
          </cell>
          <cell r="G1120">
            <v>52</v>
          </cell>
          <cell r="I1120">
            <v>52905.4084</v>
          </cell>
        </row>
        <row r="1121">
          <cell r="A1121" t="str">
            <v>00010378</v>
          </cell>
          <cell r="B1121" t="str">
            <v>Olthof Henk</v>
          </cell>
          <cell r="C1121">
            <v>100</v>
          </cell>
          <cell r="D1121" t="str">
            <v>Base Rate (AAM2)</v>
          </cell>
          <cell r="E1121">
            <v>1192.0472</v>
          </cell>
          <cell r="F1121" t="str">
            <v>.09</v>
          </cell>
          <cell r="G1121">
            <v>52</v>
          </cell>
          <cell r="I1121">
            <v>61986.454400000002</v>
          </cell>
        </row>
        <row r="1122">
          <cell r="A1122" t="str">
            <v>00010377</v>
          </cell>
          <cell r="B1122" t="str">
            <v>O'Brien Mick</v>
          </cell>
          <cell r="C1122">
            <v>100</v>
          </cell>
          <cell r="D1122" t="str">
            <v>Base Rate (AAM2)</v>
          </cell>
          <cell r="E1122">
            <v>1089.5077000000001</v>
          </cell>
          <cell r="F1122" t="str">
            <v>.09</v>
          </cell>
          <cell r="G1122">
            <v>52</v>
          </cell>
          <cell r="I1122">
            <v>56654.400400000006</v>
          </cell>
        </row>
        <row r="1123">
          <cell r="A1123" t="str">
            <v>00010376</v>
          </cell>
          <cell r="B1123" t="str">
            <v>Nisbet David</v>
          </cell>
          <cell r="C1123">
            <v>100</v>
          </cell>
          <cell r="D1123" t="str">
            <v>Base Rate (AAM2)</v>
          </cell>
          <cell r="E1123">
            <v>981.43499999999995</v>
          </cell>
          <cell r="F1123" t="str">
            <v>.09</v>
          </cell>
          <cell r="G1123">
            <v>52</v>
          </cell>
          <cell r="I1123">
            <v>51034.619999999995</v>
          </cell>
        </row>
        <row r="1124">
          <cell r="A1124" t="str">
            <v>00010375</v>
          </cell>
          <cell r="B1124" t="str">
            <v>Nichol Steven</v>
          </cell>
          <cell r="C1124">
            <v>100</v>
          </cell>
          <cell r="D1124" t="str">
            <v>Base Rate (AAM2)</v>
          </cell>
          <cell r="E1124">
            <v>981.43499999999995</v>
          </cell>
          <cell r="F1124" t="str">
            <v>.09</v>
          </cell>
          <cell r="G1124">
            <v>52</v>
          </cell>
          <cell r="I1124">
            <v>51034.619999999995</v>
          </cell>
        </row>
        <row r="1125">
          <cell r="A1125" t="str">
            <v>00010374</v>
          </cell>
          <cell r="B1125" t="str">
            <v>Melfi Giovanni</v>
          </cell>
          <cell r="C1125">
            <v>100</v>
          </cell>
          <cell r="D1125" t="str">
            <v>Base Rate (AAM2)</v>
          </cell>
          <cell r="E1125">
            <v>981.43499999999995</v>
          </cell>
          <cell r="F1125" t="str">
            <v>.09</v>
          </cell>
          <cell r="G1125">
            <v>52</v>
          </cell>
          <cell r="I1125">
            <v>51034.619999999995</v>
          </cell>
        </row>
        <row r="1126">
          <cell r="A1126" t="str">
            <v>00010384</v>
          </cell>
          <cell r="B1126" t="str">
            <v>Wade Peter</v>
          </cell>
          <cell r="C1126">
            <v>100</v>
          </cell>
          <cell r="D1126" t="str">
            <v>Base Rate (AAM2)</v>
          </cell>
          <cell r="E1126">
            <v>981.43499999999995</v>
          </cell>
          <cell r="F1126" t="str">
            <v>.09</v>
          </cell>
          <cell r="G1126">
            <v>52</v>
          </cell>
          <cell r="I1126">
            <v>51034.619999999995</v>
          </cell>
        </row>
        <row r="1127">
          <cell r="A1127" t="str">
            <v>00010383</v>
          </cell>
          <cell r="B1127" t="str">
            <v>Webb Robert</v>
          </cell>
          <cell r="C1127">
            <v>100</v>
          </cell>
          <cell r="D1127" t="str">
            <v>Base Rate (AAM2)</v>
          </cell>
          <cell r="E1127">
            <v>1017.4117</v>
          </cell>
          <cell r="F1127" t="str">
            <v>.09</v>
          </cell>
          <cell r="G1127">
            <v>52</v>
          </cell>
          <cell r="I1127">
            <v>52905.4084</v>
          </cell>
        </row>
        <row r="1128">
          <cell r="A1128" t="str">
            <v>00010382</v>
          </cell>
          <cell r="B1128" t="str">
            <v>Taylor Ian</v>
          </cell>
          <cell r="C1128">
            <v>100</v>
          </cell>
          <cell r="D1128" t="str">
            <v>Base Rate (AAM2)</v>
          </cell>
          <cell r="E1128">
            <v>981.43499999999995</v>
          </cell>
          <cell r="F1128" t="str">
            <v>.09</v>
          </cell>
          <cell r="G1128">
            <v>52</v>
          </cell>
          <cell r="I1128">
            <v>51034.619999999995</v>
          </cell>
        </row>
        <row r="1129">
          <cell r="A1129" t="str">
            <v>00010381</v>
          </cell>
          <cell r="B1129" t="str">
            <v>Smith Colin</v>
          </cell>
          <cell r="C1129">
            <v>100</v>
          </cell>
          <cell r="D1129" t="str">
            <v>Base Rate (AAM2)</v>
          </cell>
          <cell r="E1129">
            <v>1298.0289600000001</v>
          </cell>
          <cell r="F1129" t="str">
            <v>.09</v>
          </cell>
          <cell r="G1129">
            <v>52</v>
          </cell>
          <cell r="I1129">
            <v>67497.505920000011</v>
          </cell>
        </row>
        <row r="1130">
          <cell r="A1130" t="str">
            <v>00010380</v>
          </cell>
          <cell r="B1130" t="str">
            <v>Collins John</v>
          </cell>
          <cell r="C1130">
            <v>100</v>
          </cell>
          <cell r="D1130" t="str">
            <v>Base Rate (AAM2)</v>
          </cell>
          <cell r="E1130">
            <v>922.05560000000003</v>
          </cell>
          <cell r="F1130" t="str">
            <v>.09</v>
          </cell>
          <cell r="G1130">
            <v>52</v>
          </cell>
          <cell r="I1130">
            <v>47946.891199999998</v>
          </cell>
        </row>
        <row r="1131">
          <cell r="A1131" t="str">
            <v>00010394</v>
          </cell>
          <cell r="B1131" t="str">
            <v>Tamme Stephen</v>
          </cell>
          <cell r="C1131">
            <v>100</v>
          </cell>
          <cell r="D1131" t="str">
            <v>Base Rate (AAM2)</v>
          </cell>
          <cell r="E1131">
            <v>981.43499999999995</v>
          </cell>
          <cell r="F1131" t="str">
            <v>.09</v>
          </cell>
          <cell r="G1131">
            <v>52</v>
          </cell>
          <cell r="I1131">
            <v>51034.619999999995</v>
          </cell>
        </row>
        <row r="1132">
          <cell r="A1132" t="str">
            <v>00010392</v>
          </cell>
          <cell r="B1132" t="str">
            <v>Boocock Kenneth</v>
          </cell>
          <cell r="C1132">
            <v>100</v>
          </cell>
          <cell r="D1132" t="str">
            <v>Base Rate (AAM2)</v>
          </cell>
          <cell r="E1132">
            <v>1017.4117</v>
          </cell>
          <cell r="F1132" t="str">
            <v>.09</v>
          </cell>
          <cell r="G1132">
            <v>52</v>
          </cell>
          <cell r="I1132">
            <v>52905.4084</v>
          </cell>
        </row>
        <row r="1133">
          <cell r="A1133" t="str">
            <v>00010391</v>
          </cell>
          <cell r="B1133" t="str">
            <v>Dietrich David</v>
          </cell>
          <cell r="C1133">
            <v>100</v>
          </cell>
          <cell r="D1133" t="str">
            <v>Base Rate (AAM2)</v>
          </cell>
          <cell r="E1133">
            <v>1017.4117</v>
          </cell>
          <cell r="F1133" t="str">
            <v>.09</v>
          </cell>
          <cell r="G1133">
            <v>52</v>
          </cell>
          <cell r="I1133">
            <v>52905.4084</v>
          </cell>
        </row>
        <row r="1134">
          <cell r="A1134" t="str">
            <v>00010390</v>
          </cell>
          <cell r="B1134" t="str">
            <v>Harris Wayne</v>
          </cell>
          <cell r="C1134">
            <v>100</v>
          </cell>
          <cell r="D1134" t="str">
            <v>Base Rate (AAM2)</v>
          </cell>
          <cell r="E1134">
            <v>981.43499999999995</v>
          </cell>
          <cell r="F1134" t="str">
            <v>.09</v>
          </cell>
          <cell r="G1134">
            <v>52</v>
          </cell>
          <cell r="I1134">
            <v>51034.619999999995</v>
          </cell>
        </row>
        <row r="1135">
          <cell r="A1135" t="str">
            <v>00010386</v>
          </cell>
          <cell r="B1135" t="str">
            <v>Nikopoulos Konstantinos</v>
          </cell>
          <cell r="C1135">
            <v>100</v>
          </cell>
          <cell r="D1135" t="str">
            <v>Base Rate (AAM2)</v>
          </cell>
          <cell r="E1135">
            <v>981.43499999999995</v>
          </cell>
          <cell r="F1135" t="str">
            <v>.09</v>
          </cell>
          <cell r="G1135">
            <v>52</v>
          </cell>
          <cell r="I1135">
            <v>51034.619999999995</v>
          </cell>
        </row>
        <row r="1136">
          <cell r="A1136" t="str">
            <v>00010399</v>
          </cell>
          <cell r="B1136" t="str">
            <v>Coleiro Guy</v>
          </cell>
          <cell r="C1136">
            <v>100</v>
          </cell>
          <cell r="D1136" t="str">
            <v>Base Rate (AAM2)</v>
          </cell>
          <cell r="E1136">
            <v>1017.4117</v>
          </cell>
          <cell r="F1136" t="str">
            <v>.09</v>
          </cell>
          <cell r="G1136">
            <v>52</v>
          </cell>
          <cell r="I1136">
            <v>52905.4084</v>
          </cell>
        </row>
        <row r="1137">
          <cell r="A1137" t="str">
            <v>00010398</v>
          </cell>
          <cell r="B1137" t="str">
            <v>Borg Garry</v>
          </cell>
          <cell r="C1137">
            <v>100</v>
          </cell>
          <cell r="D1137" t="str">
            <v>Base Rate (AAM2)</v>
          </cell>
          <cell r="E1137">
            <v>981.43499999999995</v>
          </cell>
          <cell r="F1137" t="str">
            <v>.09</v>
          </cell>
          <cell r="G1137">
            <v>52</v>
          </cell>
          <cell r="I1137">
            <v>51034.619999999995</v>
          </cell>
        </row>
        <row r="1138">
          <cell r="A1138" t="str">
            <v>00010397</v>
          </cell>
          <cell r="B1138" t="str">
            <v>Kristallidis Michael</v>
          </cell>
          <cell r="C1138">
            <v>100</v>
          </cell>
          <cell r="D1138" t="str">
            <v>Base Rate (AAM2)</v>
          </cell>
          <cell r="E1138">
            <v>886.07889999999998</v>
          </cell>
          <cell r="F1138" t="str">
            <v>.09</v>
          </cell>
          <cell r="G1138">
            <v>52</v>
          </cell>
          <cell r="I1138">
            <v>46076.102800000001</v>
          </cell>
        </row>
        <row r="1139">
          <cell r="A1139" t="str">
            <v>00010396</v>
          </cell>
          <cell r="B1139" t="str">
            <v>Truong Lang</v>
          </cell>
          <cell r="C1139">
            <v>100</v>
          </cell>
          <cell r="D1139" t="str">
            <v>Base Rate (AAM2)</v>
          </cell>
          <cell r="E1139">
            <v>922.05560000000003</v>
          </cell>
          <cell r="F1139" t="str">
            <v>.09</v>
          </cell>
          <cell r="G1139">
            <v>52</v>
          </cell>
          <cell r="I1139">
            <v>47946.891199999998</v>
          </cell>
        </row>
        <row r="1140">
          <cell r="A1140" t="str">
            <v>00010395</v>
          </cell>
          <cell r="B1140" t="str">
            <v>Jocic Bratislav</v>
          </cell>
          <cell r="C1140">
            <v>100</v>
          </cell>
          <cell r="D1140" t="str">
            <v>Base Rate (AAM2)</v>
          </cell>
          <cell r="E1140">
            <v>981.43499999999995</v>
          </cell>
          <cell r="F1140" t="str">
            <v>.09</v>
          </cell>
          <cell r="G1140">
            <v>52</v>
          </cell>
          <cell r="I1140">
            <v>51034.619999999995</v>
          </cell>
        </row>
        <row r="1141">
          <cell r="A1141" t="str">
            <v>00010404</v>
          </cell>
          <cell r="B1141" t="str">
            <v>Sigurjonsson Arni</v>
          </cell>
          <cell r="C1141">
            <v>100</v>
          </cell>
          <cell r="D1141" t="str">
            <v>Base Rate (AAM2)</v>
          </cell>
          <cell r="E1141">
            <v>886.07889999999998</v>
          </cell>
          <cell r="F1141" t="str">
            <v>.09</v>
          </cell>
          <cell r="G1141">
            <v>52</v>
          </cell>
          <cell r="I1141">
            <v>46076.102800000001</v>
          </cell>
        </row>
        <row r="1142">
          <cell r="A1142" t="str">
            <v>00010403</v>
          </cell>
          <cell r="B1142" t="str">
            <v>Kandler Richard</v>
          </cell>
          <cell r="C1142">
            <v>100</v>
          </cell>
          <cell r="D1142" t="str">
            <v>Base Rate (AAM2)</v>
          </cell>
          <cell r="E1142">
            <v>981.43499999999995</v>
          </cell>
          <cell r="F1142" t="str">
            <v>.09</v>
          </cell>
          <cell r="G1142">
            <v>52</v>
          </cell>
          <cell r="I1142">
            <v>51034.619999999995</v>
          </cell>
        </row>
        <row r="1143">
          <cell r="A1143" t="str">
            <v>00010402</v>
          </cell>
          <cell r="B1143" t="str">
            <v>Thomas Gregory</v>
          </cell>
          <cell r="C1143">
            <v>100</v>
          </cell>
          <cell r="D1143" t="str">
            <v>Base Rate (AAM2)</v>
          </cell>
          <cell r="E1143">
            <v>1089.5077000000001</v>
          </cell>
          <cell r="F1143" t="str">
            <v>.09</v>
          </cell>
          <cell r="G1143">
            <v>52</v>
          </cell>
          <cell r="I1143">
            <v>56654.400400000006</v>
          </cell>
        </row>
        <row r="1144">
          <cell r="A1144" t="str">
            <v>00010401</v>
          </cell>
          <cell r="B1144" t="str">
            <v>Ward Steven</v>
          </cell>
          <cell r="C1144">
            <v>100</v>
          </cell>
          <cell r="D1144" t="str">
            <v>Base Rate (AAM2)</v>
          </cell>
          <cell r="E1144">
            <v>922.05560000000003</v>
          </cell>
          <cell r="F1144" t="str">
            <v>.09</v>
          </cell>
          <cell r="G1144">
            <v>52</v>
          </cell>
          <cell r="I1144">
            <v>47946.891199999998</v>
          </cell>
        </row>
        <row r="1145">
          <cell r="A1145" t="str">
            <v>00010400</v>
          </cell>
          <cell r="B1145" t="str">
            <v>Cummings Graham</v>
          </cell>
          <cell r="C1145">
            <v>100</v>
          </cell>
          <cell r="D1145" t="str">
            <v>Base Rate (AAM2)</v>
          </cell>
          <cell r="E1145">
            <v>922.05560000000003</v>
          </cell>
          <cell r="F1145" t="str">
            <v>.09</v>
          </cell>
          <cell r="G1145">
            <v>52</v>
          </cell>
          <cell r="I1145">
            <v>47946.891199999998</v>
          </cell>
        </row>
        <row r="1146">
          <cell r="A1146" t="str">
            <v>00010413</v>
          </cell>
          <cell r="B1146" t="str">
            <v>Veitch Darren</v>
          </cell>
          <cell r="C1146">
            <v>100</v>
          </cell>
          <cell r="D1146" t="str">
            <v>Base Rate (AAM2)</v>
          </cell>
          <cell r="E1146">
            <v>922.05560000000003</v>
          </cell>
          <cell r="F1146" t="str">
            <v>.09</v>
          </cell>
          <cell r="G1146">
            <v>52</v>
          </cell>
          <cell r="I1146">
            <v>47946.891199999998</v>
          </cell>
        </row>
        <row r="1147">
          <cell r="A1147" t="str">
            <v>00010411</v>
          </cell>
          <cell r="B1147" t="str">
            <v>Martoccia Robert</v>
          </cell>
          <cell r="C1147">
            <v>100</v>
          </cell>
          <cell r="D1147" t="str">
            <v>Base Rate (AAM2)</v>
          </cell>
          <cell r="E1147">
            <v>981.43499999999995</v>
          </cell>
          <cell r="F1147" t="str">
            <v>.09</v>
          </cell>
          <cell r="G1147">
            <v>52</v>
          </cell>
          <cell r="I1147">
            <v>51034.619999999995</v>
          </cell>
        </row>
        <row r="1148">
          <cell r="A1148" t="str">
            <v>00010409</v>
          </cell>
          <cell r="B1148" t="str">
            <v>Cobbin Peter</v>
          </cell>
          <cell r="C1148">
            <v>100</v>
          </cell>
          <cell r="D1148" t="str">
            <v>Base Rate (AAM2)</v>
          </cell>
          <cell r="E1148">
            <v>886.07889999999998</v>
          </cell>
          <cell r="F1148" t="str">
            <v>.09</v>
          </cell>
          <cell r="G1148">
            <v>52</v>
          </cell>
          <cell r="I1148">
            <v>46076.102800000001</v>
          </cell>
        </row>
        <row r="1149">
          <cell r="A1149" t="str">
            <v>00010407</v>
          </cell>
          <cell r="B1149" t="str">
            <v>Vahrmeyer James</v>
          </cell>
          <cell r="C1149">
            <v>100</v>
          </cell>
          <cell r="D1149" t="str">
            <v>Base Rate (AAM2)</v>
          </cell>
          <cell r="E1149">
            <v>981.43499999999995</v>
          </cell>
          <cell r="F1149" t="str">
            <v>.09</v>
          </cell>
          <cell r="G1149">
            <v>52</v>
          </cell>
          <cell r="I1149">
            <v>51034.619999999995</v>
          </cell>
        </row>
        <row r="1150">
          <cell r="A1150" t="str">
            <v>00010405</v>
          </cell>
          <cell r="B1150" t="str">
            <v>McLauchlan Keith</v>
          </cell>
          <cell r="C1150">
            <v>100</v>
          </cell>
          <cell r="D1150" t="str">
            <v>Base Rate (AAM2)</v>
          </cell>
          <cell r="E1150">
            <v>922.05560000000003</v>
          </cell>
          <cell r="F1150" t="str">
            <v>.09</v>
          </cell>
          <cell r="G1150">
            <v>52</v>
          </cell>
          <cell r="I1150">
            <v>47946.891199999998</v>
          </cell>
        </row>
        <row r="1151">
          <cell r="A1151" t="str">
            <v>00010425</v>
          </cell>
          <cell r="B1151" t="str">
            <v>Falzon Carlo</v>
          </cell>
          <cell r="C1151">
            <v>100</v>
          </cell>
          <cell r="D1151" t="str">
            <v>Base Rate (AAM2)</v>
          </cell>
          <cell r="E1151">
            <v>922.05560000000003</v>
          </cell>
          <cell r="F1151" t="str">
            <v>.09</v>
          </cell>
          <cell r="G1151">
            <v>52</v>
          </cell>
          <cell r="I1151">
            <v>47946.891199999998</v>
          </cell>
        </row>
        <row r="1152">
          <cell r="A1152" t="str">
            <v>00010424</v>
          </cell>
          <cell r="B1152" t="str">
            <v>Buswell Ian</v>
          </cell>
          <cell r="C1152">
            <v>100</v>
          </cell>
          <cell r="D1152" t="str">
            <v>Base Rate (AAM2)</v>
          </cell>
          <cell r="E1152">
            <v>1089.5077000000001</v>
          </cell>
          <cell r="F1152" t="str">
            <v>.09</v>
          </cell>
          <cell r="G1152">
            <v>52</v>
          </cell>
          <cell r="I1152">
            <v>56654.400400000006</v>
          </cell>
        </row>
        <row r="1153">
          <cell r="A1153" t="str">
            <v>00010420</v>
          </cell>
          <cell r="B1153" t="str">
            <v>Fury Peter</v>
          </cell>
          <cell r="C1153">
            <v>100</v>
          </cell>
          <cell r="D1153" t="str">
            <v>Base Rate (AAM2)</v>
          </cell>
          <cell r="E1153">
            <v>886.07889999999998</v>
          </cell>
          <cell r="F1153" t="str">
            <v>.09</v>
          </cell>
          <cell r="G1153">
            <v>52</v>
          </cell>
          <cell r="I1153">
            <v>46076.102800000001</v>
          </cell>
        </row>
        <row r="1154">
          <cell r="A1154" t="str">
            <v>00010415</v>
          </cell>
          <cell r="B1154" t="str">
            <v>Ornsby Trevor</v>
          </cell>
          <cell r="C1154">
            <v>100</v>
          </cell>
          <cell r="D1154" t="str">
            <v>Base Rate (AAM2)</v>
          </cell>
          <cell r="E1154">
            <v>922.05560000000003</v>
          </cell>
          <cell r="F1154" t="str">
            <v>.09</v>
          </cell>
          <cell r="G1154">
            <v>52</v>
          </cell>
          <cell r="I1154">
            <v>47946.891199999998</v>
          </cell>
        </row>
        <row r="1155">
          <cell r="A1155" t="str">
            <v>00010414</v>
          </cell>
          <cell r="B1155" t="str">
            <v>Bruce Glenn</v>
          </cell>
          <cell r="C1155">
            <v>100</v>
          </cell>
          <cell r="D1155" t="str">
            <v>Base Rate (AAM2)</v>
          </cell>
          <cell r="E1155">
            <v>981.43499999999995</v>
          </cell>
          <cell r="F1155" t="str">
            <v>.09</v>
          </cell>
          <cell r="G1155">
            <v>52</v>
          </cell>
          <cell r="I1155">
            <v>51034.619999999995</v>
          </cell>
        </row>
        <row r="1156">
          <cell r="A1156" t="str">
            <v>00010474</v>
          </cell>
          <cell r="B1156" t="str">
            <v>Richardson Austin</v>
          </cell>
          <cell r="C1156">
            <v>100</v>
          </cell>
          <cell r="D1156" t="str">
            <v>Base Rate (AAM2)</v>
          </cell>
          <cell r="E1156">
            <v>981.43499999999995</v>
          </cell>
          <cell r="F1156" t="str">
            <v>.09</v>
          </cell>
          <cell r="G1156">
            <v>52</v>
          </cell>
          <cell r="I1156">
            <v>51034.619999999995</v>
          </cell>
        </row>
        <row r="1157">
          <cell r="A1157" t="str">
            <v>00010471</v>
          </cell>
          <cell r="B1157" t="str">
            <v>Derix Keith</v>
          </cell>
          <cell r="C1157">
            <v>100</v>
          </cell>
          <cell r="D1157" t="str">
            <v>Base Rate (AAM2)</v>
          </cell>
          <cell r="E1157">
            <v>981.43499999999995</v>
          </cell>
          <cell r="F1157" t="str">
            <v>.09</v>
          </cell>
          <cell r="G1157">
            <v>52</v>
          </cell>
          <cell r="I1157">
            <v>51034.619999999995</v>
          </cell>
        </row>
        <row r="1158">
          <cell r="A1158" t="str">
            <v>00010470</v>
          </cell>
          <cell r="B1158" t="str">
            <v>Sullivan Rick</v>
          </cell>
          <cell r="C1158">
            <v>100</v>
          </cell>
          <cell r="D1158" t="str">
            <v>Base Rate (AAM2)</v>
          </cell>
          <cell r="E1158">
            <v>1017.4117</v>
          </cell>
          <cell r="F1158" t="str">
            <v>.09</v>
          </cell>
          <cell r="G1158">
            <v>52</v>
          </cell>
          <cell r="I1158">
            <v>52905.4084</v>
          </cell>
        </row>
        <row r="1159">
          <cell r="A1159" t="str">
            <v>00010446</v>
          </cell>
          <cell r="B1159" t="str">
            <v>Shanahan William</v>
          </cell>
          <cell r="C1159">
            <v>100</v>
          </cell>
          <cell r="D1159" t="str">
            <v>Base Rate (AAM2)</v>
          </cell>
          <cell r="E1159">
            <v>1017.4117</v>
          </cell>
          <cell r="F1159" t="str">
            <v>.09</v>
          </cell>
          <cell r="G1159">
            <v>52</v>
          </cell>
          <cell r="I1159">
            <v>52905.4084</v>
          </cell>
        </row>
        <row r="1160">
          <cell r="A1160" t="str">
            <v>00010441</v>
          </cell>
          <cell r="B1160" t="str">
            <v>Tabacco Giuseppe</v>
          </cell>
          <cell r="C1160">
            <v>100</v>
          </cell>
          <cell r="D1160" t="str">
            <v>Base Rate (AAM2)</v>
          </cell>
          <cell r="E1160">
            <v>922.05560000000003</v>
          </cell>
          <cell r="F1160" t="str">
            <v>.09</v>
          </cell>
          <cell r="G1160">
            <v>52</v>
          </cell>
          <cell r="I1160">
            <v>47946.891199999998</v>
          </cell>
        </row>
        <row r="1161">
          <cell r="A1161" t="str">
            <v>00010491</v>
          </cell>
          <cell r="B1161" t="str">
            <v>Evans Matthew</v>
          </cell>
          <cell r="C1161">
            <v>100</v>
          </cell>
          <cell r="D1161" t="str">
            <v>Base Rate (AAM2)</v>
          </cell>
          <cell r="E1161">
            <v>981.43499999999995</v>
          </cell>
          <cell r="F1161" t="str">
            <v>.09</v>
          </cell>
          <cell r="G1161">
            <v>52</v>
          </cell>
          <cell r="I1161">
            <v>51034.619999999995</v>
          </cell>
        </row>
        <row r="1162">
          <cell r="A1162" t="str">
            <v>00010483</v>
          </cell>
          <cell r="B1162" t="str">
            <v>Kirk Douglas</v>
          </cell>
          <cell r="C1162">
            <v>100</v>
          </cell>
          <cell r="D1162" t="str">
            <v>Base Rate (AAM2)</v>
          </cell>
          <cell r="E1162">
            <v>981.43499999999995</v>
          </cell>
          <cell r="F1162" t="str">
            <v>.09</v>
          </cell>
          <cell r="G1162">
            <v>52</v>
          </cell>
          <cell r="I1162">
            <v>51034.619999999995</v>
          </cell>
        </row>
        <row r="1163">
          <cell r="A1163" t="str">
            <v>00010482</v>
          </cell>
          <cell r="B1163" t="str">
            <v>De Strang Stephen</v>
          </cell>
          <cell r="C1163">
            <v>100</v>
          </cell>
          <cell r="D1163" t="str">
            <v>Base Rate (AAM2)</v>
          </cell>
          <cell r="E1163">
            <v>1114.6400000000001</v>
          </cell>
          <cell r="F1163" t="str">
            <v>.09</v>
          </cell>
          <cell r="G1163">
            <v>52</v>
          </cell>
          <cell r="I1163">
            <v>57961.280000000006</v>
          </cell>
        </row>
        <row r="1164">
          <cell r="A1164" t="str">
            <v>00010480</v>
          </cell>
          <cell r="B1164" t="str">
            <v>Spicer Peter</v>
          </cell>
          <cell r="C1164">
            <v>100</v>
          </cell>
          <cell r="D1164" t="str">
            <v>Base Rate (AAM2)</v>
          </cell>
          <cell r="E1164">
            <v>1017.4117</v>
          </cell>
          <cell r="F1164" t="str">
            <v>.09</v>
          </cell>
          <cell r="G1164">
            <v>52</v>
          </cell>
          <cell r="I1164">
            <v>52905.4084</v>
          </cell>
        </row>
        <row r="1165">
          <cell r="A1165" t="str">
            <v>00010478</v>
          </cell>
          <cell r="B1165" t="str">
            <v>Johnson David</v>
          </cell>
          <cell r="C1165">
            <v>100</v>
          </cell>
          <cell r="D1165" t="str">
            <v>Base Rate (AAM2)</v>
          </cell>
          <cell r="E1165">
            <v>1192.0472</v>
          </cell>
          <cell r="F1165" t="str">
            <v>.09</v>
          </cell>
          <cell r="G1165">
            <v>52</v>
          </cell>
          <cell r="I1165">
            <v>61986.454400000002</v>
          </cell>
        </row>
        <row r="1166">
          <cell r="A1166" t="str">
            <v>00010508</v>
          </cell>
          <cell r="B1166" t="str">
            <v>Chapman Cameron</v>
          </cell>
          <cell r="C1166">
            <v>100</v>
          </cell>
          <cell r="D1166" t="str">
            <v>Base Rate (AAM2)</v>
          </cell>
          <cell r="E1166">
            <v>1089.5077000000001</v>
          </cell>
          <cell r="F1166" t="str">
            <v>.09</v>
          </cell>
          <cell r="G1166">
            <v>52</v>
          </cell>
          <cell r="I1166">
            <v>56654.400400000006</v>
          </cell>
        </row>
        <row r="1167">
          <cell r="A1167" t="str">
            <v>00010507</v>
          </cell>
          <cell r="B1167" t="str">
            <v>Valerio Gabriel</v>
          </cell>
          <cell r="C1167">
            <v>100</v>
          </cell>
          <cell r="D1167" t="str">
            <v>Base Rate (AAM2)</v>
          </cell>
          <cell r="E1167">
            <v>1192.0472</v>
          </cell>
          <cell r="F1167" t="str">
            <v>.09</v>
          </cell>
          <cell r="G1167">
            <v>52</v>
          </cell>
          <cell r="I1167">
            <v>61986.454400000002</v>
          </cell>
        </row>
        <row r="1168">
          <cell r="A1168" t="str">
            <v>00010500</v>
          </cell>
          <cell r="B1168" t="str">
            <v>Budd James</v>
          </cell>
          <cell r="C1168">
            <v>100</v>
          </cell>
          <cell r="D1168" t="str">
            <v>Base Rate (AAM2)</v>
          </cell>
          <cell r="E1168">
            <v>1161.4851000000001</v>
          </cell>
          <cell r="F1168" t="str">
            <v>.09</v>
          </cell>
          <cell r="G1168">
            <v>52</v>
          </cell>
          <cell r="I1168">
            <v>60397.225200000008</v>
          </cell>
        </row>
        <row r="1169">
          <cell r="A1169" t="str">
            <v>00010498</v>
          </cell>
          <cell r="B1169" t="str">
            <v>Clark Shane</v>
          </cell>
          <cell r="C1169">
            <v>100</v>
          </cell>
          <cell r="D1169" t="str">
            <v>Base Rate (AAM2)</v>
          </cell>
          <cell r="E1169">
            <v>1161.4851000000001</v>
          </cell>
          <cell r="F1169" t="str">
            <v>.09</v>
          </cell>
          <cell r="G1169">
            <v>52</v>
          </cell>
          <cell r="I1169">
            <v>60397.225200000008</v>
          </cell>
        </row>
        <row r="1170">
          <cell r="A1170" t="str">
            <v>00010492</v>
          </cell>
          <cell r="B1170" t="str">
            <v>Cantwell Terence</v>
          </cell>
          <cell r="C1170">
            <v>100</v>
          </cell>
          <cell r="D1170" t="str">
            <v>Base Rate (AAM2)</v>
          </cell>
          <cell r="E1170">
            <v>1161.4851000000001</v>
          </cell>
          <cell r="F1170" t="str">
            <v>.09</v>
          </cell>
          <cell r="G1170">
            <v>52</v>
          </cell>
          <cell r="I1170">
            <v>60397.225200000008</v>
          </cell>
        </row>
        <row r="1171">
          <cell r="A1171" t="str">
            <v>00010535</v>
          </cell>
          <cell r="B1171" t="str">
            <v>Carr Matthew</v>
          </cell>
          <cell r="C1171">
            <v>100</v>
          </cell>
          <cell r="D1171" t="str">
            <v>Base Rate (AAM2)</v>
          </cell>
          <cell r="E1171">
            <v>981.43499999999995</v>
          </cell>
          <cell r="F1171" t="str">
            <v>.09</v>
          </cell>
          <cell r="G1171">
            <v>52</v>
          </cell>
          <cell r="I1171">
            <v>51034.619999999995</v>
          </cell>
        </row>
        <row r="1172">
          <cell r="A1172" t="str">
            <v>00010532</v>
          </cell>
          <cell r="B1172" t="str">
            <v>Micallef Joseph</v>
          </cell>
          <cell r="C1172">
            <v>100</v>
          </cell>
          <cell r="D1172" t="str">
            <v>Base Rate (AAM2)</v>
          </cell>
          <cell r="E1172">
            <v>1017.4117</v>
          </cell>
          <cell r="F1172" t="str">
            <v>.09</v>
          </cell>
          <cell r="G1172">
            <v>52</v>
          </cell>
          <cell r="I1172">
            <v>52905.4084</v>
          </cell>
        </row>
        <row r="1173">
          <cell r="A1173" t="str">
            <v>00010528</v>
          </cell>
          <cell r="B1173" t="str">
            <v>Connelly John</v>
          </cell>
          <cell r="C1173">
            <v>100</v>
          </cell>
          <cell r="D1173" t="str">
            <v>Base Rate (AAM2)</v>
          </cell>
          <cell r="E1173">
            <v>1089.5077000000001</v>
          </cell>
          <cell r="F1173" t="str">
            <v>.09</v>
          </cell>
          <cell r="G1173">
            <v>52</v>
          </cell>
          <cell r="I1173">
            <v>56654.400400000006</v>
          </cell>
        </row>
        <row r="1174">
          <cell r="A1174" t="str">
            <v>00010527</v>
          </cell>
          <cell r="B1174" t="str">
            <v>Carver Luc</v>
          </cell>
          <cell r="C1174">
            <v>100</v>
          </cell>
          <cell r="D1174" t="str">
            <v>Base Rate (AAM2)</v>
          </cell>
          <cell r="E1174">
            <v>981.43499999999995</v>
          </cell>
          <cell r="F1174" t="str">
            <v>.09</v>
          </cell>
          <cell r="G1174">
            <v>52</v>
          </cell>
          <cell r="I1174">
            <v>51034.619999999995</v>
          </cell>
        </row>
        <row r="1175">
          <cell r="A1175" t="str">
            <v>00010518</v>
          </cell>
          <cell r="B1175" t="str">
            <v>Lewis Anthony</v>
          </cell>
          <cell r="C1175">
            <v>100</v>
          </cell>
          <cell r="D1175" t="str">
            <v>Base Rate (AAM2)</v>
          </cell>
          <cell r="E1175">
            <v>1017.4117</v>
          </cell>
          <cell r="F1175" t="str">
            <v>.09</v>
          </cell>
          <cell r="G1175">
            <v>52</v>
          </cell>
          <cell r="I1175">
            <v>52905.4084</v>
          </cell>
        </row>
        <row r="1176">
          <cell r="A1176" t="str">
            <v>00010548</v>
          </cell>
          <cell r="B1176" t="str">
            <v>Duggan John</v>
          </cell>
          <cell r="C1176">
            <v>100</v>
          </cell>
          <cell r="D1176" t="str">
            <v>Base Rate (AAM2)</v>
          </cell>
          <cell r="E1176">
            <v>1089.5077000000001</v>
          </cell>
          <cell r="F1176" t="str">
            <v>.09</v>
          </cell>
          <cell r="G1176">
            <v>52</v>
          </cell>
          <cell r="I1176">
            <v>56654.400400000006</v>
          </cell>
        </row>
        <row r="1177">
          <cell r="A1177" t="str">
            <v>00010547</v>
          </cell>
          <cell r="B1177" t="str">
            <v>Heller Raymond</v>
          </cell>
          <cell r="C1177">
            <v>100</v>
          </cell>
          <cell r="D1177" t="str">
            <v>Base Rate (AAM2)</v>
          </cell>
          <cell r="E1177">
            <v>1089.5077000000001</v>
          </cell>
          <cell r="F1177" t="str">
            <v>.09</v>
          </cell>
          <cell r="G1177">
            <v>52</v>
          </cell>
          <cell r="I1177">
            <v>56654.400400000006</v>
          </cell>
        </row>
        <row r="1178">
          <cell r="A1178" t="str">
            <v>00010544</v>
          </cell>
          <cell r="B1178" t="str">
            <v>Mateski Nikolce</v>
          </cell>
          <cell r="C1178">
            <v>100</v>
          </cell>
          <cell r="D1178" t="str">
            <v>Base Rate (AAM2)</v>
          </cell>
          <cell r="E1178">
            <v>981.43499999999995</v>
          </cell>
          <cell r="F1178" t="str">
            <v>.09</v>
          </cell>
          <cell r="G1178">
            <v>52</v>
          </cell>
          <cell r="I1178">
            <v>51034.619999999995</v>
          </cell>
        </row>
        <row r="1179">
          <cell r="A1179" t="str">
            <v>00010543</v>
          </cell>
          <cell r="B1179" t="str">
            <v>Magro Frank</v>
          </cell>
          <cell r="C1179">
            <v>100</v>
          </cell>
          <cell r="D1179" t="str">
            <v>Base Rate (AAM2)</v>
          </cell>
          <cell r="E1179">
            <v>922.05560000000003</v>
          </cell>
          <cell r="F1179" t="str">
            <v>.09</v>
          </cell>
          <cell r="G1179">
            <v>52</v>
          </cell>
          <cell r="I1179">
            <v>47946.891199999998</v>
          </cell>
        </row>
        <row r="1180">
          <cell r="A1180" t="str">
            <v>00010537</v>
          </cell>
          <cell r="B1180" t="str">
            <v>Copland Scott</v>
          </cell>
          <cell r="C1180">
            <v>100</v>
          </cell>
          <cell r="D1180" t="str">
            <v>Base Rate (AAM2)</v>
          </cell>
          <cell r="E1180">
            <v>922.05560000000003</v>
          </cell>
          <cell r="F1180" t="str">
            <v>.09</v>
          </cell>
          <cell r="G1180">
            <v>52</v>
          </cell>
          <cell r="I1180">
            <v>47946.891199999998</v>
          </cell>
        </row>
        <row r="1181">
          <cell r="A1181" t="str">
            <v>00010691</v>
          </cell>
          <cell r="B1181" t="str">
            <v>Laity Darren</v>
          </cell>
          <cell r="C1181">
            <v>100</v>
          </cell>
          <cell r="D1181" t="str">
            <v>Base Rate (AAM2)</v>
          </cell>
          <cell r="E1181">
            <v>1017.4117</v>
          </cell>
          <cell r="F1181" t="str">
            <v>.09</v>
          </cell>
          <cell r="G1181">
            <v>52</v>
          </cell>
          <cell r="I1181">
            <v>52905.4084</v>
          </cell>
        </row>
        <row r="1182">
          <cell r="A1182" t="str">
            <v>00010564</v>
          </cell>
          <cell r="B1182" t="str">
            <v>Ticknell William</v>
          </cell>
          <cell r="C1182">
            <v>100</v>
          </cell>
          <cell r="D1182" t="str">
            <v>Base Rate (AAM2)</v>
          </cell>
          <cell r="E1182">
            <v>981.43499999999995</v>
          </cell>
          <cell r="F1182" t="str">
            <v>.09</v>
          </cell>
          <cell r="G1182">
            <v>52</v>
          </cell>
          <cell r="I1182">
            <v>51034.619999999995</v>
          </cell>
        </row>
        <row r="1183">
          <cell r="A1183" t="str">
            <v>00010562</v>
          </cell>
          <cell r="B1183" t="str">
            <v>Malmborg Anthony</v>
          </cell>
          <cell r="C1183">
            <v>100</v>
          </cell>
          <cell r="D1183" t="str">
            <v>Base Rate (AAM2)</v>
          </cell>
          <cell r="E1183">
            <v>1017.4117</v>
          </cell>
          <cell r="F1183" t="str">
            <v>.09</v>
          </cell>
          <cell r="G1183">
            <v>52</v>
          </cell>
          <cell r="I1183">
            <v>52905.4084</v>
          </cell>
        </row>
        <row r="1184">
          <cell r="A1184" t="str">
            <v>00010559</v>
          </cell>
          <cell r="B1184" t="str">
            <v>Hee Rodney</v>
          </cell>
          <cell r="C1184">
            <v>100</v>
          </cell>
          <cell r="D1184" t="str">
            <v>Base Rate (AAM2)</v>
          </cell>
          <cell r="E1184">
            <v>1161.4851000000001</v>
          </cell>
          <cell r="F1184" t="str">
            <v>.09</v>
          </cell>
          <cell r="G1184">
            <v>52</v>
          </cell>
          <cell r="I1184">
            <v>60397.225200000008</v>
          </cell>
        </row>
        <row r="1185">
          <cell r="A1185" t="str">
            <v>00010553</v>
          </cell>
          <cell r="B1185" t="str">
            <v>Hicks Ian</v>
          </cell>
          <cell r="C1185">
            <v>100</v>
          </cell>
          <cell r="D1185" t="str">
            <v>Base Rate (AAM2)</v>
          </cell>
          <cell r="E1185">
            <v>1089.5077000000001</v>
          </cell>
          <cell r="F1185" t="str">
            <v>.09</v>
          </cell>
          <cell r="G1185">
            <v>52</v>
          </cell>
          <cell r="I1185">
            <v>56654.400400000006</v>
          </cell>
        </row>
        <row r="1186">
          <cell r="A1186" t="str">
            <v>00010979</v>
          </cell>
          <cell r="B1186" t="str">
            <v>O'Brien Ray</v>
          </cell>
          <cell r="C1186">
            <v>100</v>
          </cell>
          <cell r="D1186" t="str">
            <v>Base Rate (AAM2)</v>
          </cell>
          <cell r="E1186">
            <v>1089.5077000000001</v>
          </cell>
          <cell r="F1186" t="str">
            <v>.09</v>
          </cell>
          <cell r="G1186">
            <v>52</v>
          </cell>
          <cell r="I1186">
            <v>56654.400400000006</v>
          </cell>
        </row>
        <row r="1187">
          <cell r="A1187" t="str">
            <v>00010958</v>
          </cell>
          <cell r="B1187" t="str">
            <v>Watson Anthony</v>
          </cell>
          <cell r="C1187">
            <v>100</v>
          </cell>
          <cell r="D1187" t="str">
            <v>Base Rate (AAM2)</v>
          </cell>
          <cell r="E1187">
            <v>1161.4851000000001</v>
          </cell>
          <cell r="F1187" t="str">
            <v>.09</v>
          </cell>
          <cell r="G1187">
            <v>52</v>
          </cell>
          <cell r="I1187">
            <v>60397.225200000008</v>
          </cell>
        </row>
        <row r="1188">
          <cell r="A1188" t="str">
            <v>00010935</v>
          </cell>
          <cell r="B1188" t="str">
            <v>Chapman Damian</v>
          </cell>
          <cell r="C1188">
            <v>100</v>
          </cell>
          <cell r="D1188" t="str">
            <v>Base Rate (AAM2)</v>
          </cell>
          <cell r="E1188">
            <v>1089.5077000000001</v>
          </cell>
          <cell r="F1188" t="str">
            <v>.09</v>
          </cell>
          <cell r="G1188">
            <v>52</v>
          </cell>
          <cell r="I1188">
            <v>56654.400400000006</v>
          </cell>
        </row>
        <row r="1189">
          <cell r="A1189" t="str">
            <v>00010814</v>
          </cell>
          <cell r="B1189" t="str">
            <v>Smith Andrew</v>
          </cell>
          <cell r="C1189">
            <v>100</v>
          </cell>
          <cell r="D1189" t="str">
            <v>Base Rate (AAM2)</v>
          </cell>
          <cell r="E1189">
            <v>1017.4117</v>
          </cell>
          <cell r="F1189" t="str">
            <v>.09</v>
          </cell>
          <cell r="G1189">
            <v>52</v>
          </cell>
          <cell r="I1189">
            <v>52905.4084</v>
          </cell>
        </row>
        <row r="1190">
          <cell r="A1190" t="str">
            <v>00010802</v>
          </cell>
          <cell r="B1190" t="str">
            <v>Horswill Warren</v>
          </cell>
          <cell r="C1190">
            <v>100</v>
          </cell>
          <cell r="D1190" t="str">
            <v>Base Rate (AAM2)</v>
          </cell>
          <cell r="E1190">
            <v>1089.5077000000001</v>
          </cell>
          <cell r="F1190" t="str">
            <v>.09</v>
          </cell>
          <cell r="G1190">
            <v>52</v>
          </cell>
          <cell r="I1190">
            <v>56654.400400000006</v>
          </cell>
        </row>
        <row r="1191">
          <cell r="A1191" t="str">
            <v>00011010</v>
          </cell>
          <cell r="B1191" t="str">
            <v>Knight Philip</v>
          </cell>
          <cell r="C1191">
            <v>100</v>
          </cell>
          <cell r="D1191" t="str">
            <v>Base Rate (AAM2)</v>
          </cell>
          <cell r="E1191">
            <v>981.43499999999995</v>
          </cell>
          <cell r="F1191" t="str">
            <v>.09</v>
          </cell>
          <cell r="G1191">
            <v>52</v>
          </cell>
          <cell r="I1191">
            <v>51034.619999999995</v>
          </cell>
        </row>
        <row r="1192">
          <cell r="A1192" t="str">
            <v>00011003</v>
          </cell>
          <cell r="B1192" t="str">
            <v>Butterworth Michael</v>
          </cell>
          <cell r="C1192">
            <v>100</v>
          </cell>
          <cell r="D1192" t="str">
            <v>Base Rate (AAM2)</v>
          </cell>
          <cell r="E1192">
            <v>981.43499999999995</v>
          </cell>
          <cell r="F1192" t="str">
            <v>.09</v>
          </cell>
          <cell r="G1192">
            <v>52</v>
          </cell>
          <cell r="I1192">
            <v>51034.619999999995</v>
          </cell>
        </row>
        <row r="1193">
          <cell r="A1193" t="str">
            <v>00010995</v>
          </cell>
          <cell r="B1193" t="str">
            <v>Kavanagh William</v>
          </cell>
          <cell r="C1193">
            <v>100</v>
          </cell>
          <cell r="D1193" t="str">
            <v>Base Rate (AAM2)</v>
          </cell>
          <cell r="E1193">
            <v>1161.4851000000001</v>
          </cell>
          <cell r="F1193" t="str">
            <v>.09</v>
          </cell>
          <cell r="G1193">
            <v>52</v>
          </cell>
          <cell r="I1193">
            <v>60397.225200000008</v>
          </cell>
        </row>
        <row r="1194">
          <cell r="A1194" t="str">
            <v>00010982</v>
          </cell>
          <cell r="B1194" t="str">
            <v>Flanagan John</v>
          </cell>
          <cell r="C1194">
            <v>100</v>
          </cell>
          <cell r="D1194" t="str">
            <v>Base Rate (AAM2)</v>
          </cell>
          <cell r="E1194">
            <v>1073.193</v>
          </cell>
          <cell r="F1194" t="str">
            <v>.09</v>
          </cell>
          <cell r="G1194">
            <v>52</v>
          </cell>
          <cell r="I1194">
            <v>55806.036</v>
          </cell>
        </row>
        <row r="1195">
          <cell r="A1195" t="str">
            <v>00010980</v>
          </cell>
          <cell r="B1195" t="str">
            <v>Ryan Gareth</v>
          </cell>
          <cell r="C1195">
            <v>100</v>
          </cell>
          <cell r="D1195" t="str">
            <v>Base Rate (AAM2)</v>
          </cell>
          <cell r="E1195">
            <v>1017.4117</v>
          </cell>
          <cell r="F1195" t="str">
            <v>.09</v>
          </cell>
          <cell r="G1195">
            <v>52</v>
          </cell>
          <cell r="I1195">
            <v>52905.4084</v>
          </cell>
        </row>
        <row r="1196">
          <cell r="A1196" t="str">
            <v>00011141</v>
          </cell>
          <cell r="B1196" t="str">
            <v>Day Jason</v>
          </cell>
          <cell r="C1196">
            <v>100</v>
          </cell>
          <cell r="D1196" t="str">
            <v>Base Rate (AAM2)</v>
          </cell>
          <cell r="E1196">
            <v>1089.5077000000001</v>
          </cell>
          <cell r="F1196" t="str">
            <v>.09</v>
          </cell>
          <cell r="G1196">
            <v>52</v>
          </cell>
          <cell r="I1196">
            <v>56654.400400000006</v>
          </cell>
        </row>
        <row r="1197">
          <cell r="A1197" t="str">
            <v>00011040</v>
          </cell>
          <cell r="B1197" t="str">
            <v>Rose Benjamin</v>
          </cell>
          <cell r="C1197">
            <v>100</v>
          </cell>
          <cell r="D1197" t="str">
            <v>Base Rate (AAM2)</v>
          </cell>
          <cell r="E1197">
            <v>823.94749999999999</v>
          </cell>
          <cell r="F1197" t="str">
            <v>.09</v>
          </cell>
          <cell r="G1197">
            <v>52</v>
          </cell>
          <cell r="I1197">
            <v>42845.27</v>
          </cell>
        </row>
        <row r="1198">
          <cell r="A1198" t="str">
            <v>00011029</v>
          </cell>
          <cell r="B1198" t="str">
            <v>Mitchard Wilfred</v>
          </cell>
          <cell r="C1198">
            <v>100</v>
          </cell>
          <cell r="D1198" t="str">
            <v>Base Rate (AAM2)</v>
          </cell>
          <cell r="E1198">
            <v>981.43499999999995</v>
          </cell>
          <cell r="F1198" t="str">
            <v>.09</v>
          </cell>
          <cell r="G1198">
            <v>52</v>
          </cell>
          <cell r="I1198">
            <v>51034.619999999995</v>
          </cell>
        </row>
        <row r="1199">
          <cell r="A1199" t="str">
            <v>00011028</v>
          </cell>
          <cell r="B1199" t="str">
            <v>Corr Winton</v>
          </cell>
          <cell r="C1199">
            <v>100</v>
          </cell>
          <cell r="D1199" t="str">
            <v>Base Rate (AAM2)</v>
          </cell>
          <cell r="E1199">
            <v>834.15</v>
          </cell>
          <cell r="F1199" t="str">
            <v>.09</v>
          </cell>
          <cell r="G1199">
            <v>52</v>
          </cell>
          <cell r="I1199">
            <v>43375.799999999996</v>
          </cell>
        </row>
        <row r="1200">
          <cell r="A1200" t="str">
            <v>00011018</v>
          </cell>
          <cell r="B1200" t="str">
            <v>Sangster Lennard</v>
          </cell>
          <cell r="C1200">
            <v>100</v>
          </cell>
          <cell r="D1200" t="str">
            <v>Base Rate (AAM2)</v>
          </cell>
          <cell r="E1200">
            <v>981.43499999999995</v>
          </cell>
          <cell r="F1200" t="str">
            <v>.09</v>
          </cell>
          <cell r="G1200">
            <v>52</v>
          </cell>
          <cell r="I1200">
            <v>51034.619999999995</v>
          </cell>
        </row>
        <row r="1201">
          <cell r="A1201" t="str">
            <v>00011443</v>
          </cell>
          <cell r="B1201" t="str">
            <v>Gallo Joe</v>
          </cell>
          <cell r="C1201">
            <v>100</v>
          </cell>
          <cell r="D1201" t="str">
            <v>Base Rate (AAM2)</v>
          </cell>
          <cell r="E1201">
            <v>849.97149999999999</v>
          </cell>
          <cell r="F1201" t="str">
            <v>.09</v>
          </cell>
          <cell r="G1201">
            <v>52</v>
          </cell>
          <cell r="I1201">
            <v>44198.517999999996</v>
          </cell>
        </row>
        <row r="1202">
          <cell r="A1202" t="str">
            <v>00011442</v>
          </cell>
          <cell r="B1202" t="str">
            <v>Battison Ashley</v>
          </cell>
          <cell r="C1202">
            <v>100</v>
          </cell>
          <cell r="D1202" t="str">
            <v>Base Rate (AAM2)</v>
          </cell>
          <cell r="E1202">
            <v>922.05560000000003</v>
          </cell>
          <cell r="F1202" t="str">
            <v>.09</v>
          </cell>
          <cell r="G1202">
            <v>52</v>
          </cell>
          <cell r="I1202">
            <v>47946.891199999998</v>
          </cell>
        </row>
        <row r="1203">
          <cell r="A1203" t="str">
            <v>00011350</v>
          </cell>
          <cell r="B1203" t="str">
            <v>Jenkins Darryn</v>
          </cell>
          <cell r="C1203">
            <v>100</v>
          </cell>
          <cell r="D1203" t="str">
            <v>Base Rate (AAM2)</v>
          </cell>
          <cell r="E1203">
            <v>981.43499999999995</v>
          </cell>
          <cell r="F1203" t="str">
            <v>.09</v>
          </cell>
          <cell r="G1203">
            <v>52</v>
          </cell>
          <cell r="I1203">
            <v>51034.619999999995</v>
          </cell>
        </row>
        <row r="1204">
          <cell r="A1204" t="str">
            <v>00011321</v>
          </cell>
          <cell r="B1204" t="str">
            <v>Pike Aaron</v>
          </cell>
          <cell r="C1204">
            <v>100</v>
          </cell>
          <cell r="D1204" t="str">
            <v>Base Rate (AAM2)</v>
          </cell>
          <cell r="E1204">
            <v>823.94749999999999</v>
          </cell>
          <cell r="F1204" t="str">
            <v>.09</v>
          </cell>
          <cell r="G1204">
            <v>52</v>
          </cell>
          <cell r="I1204">
            <v>42845.27</v>
          </cell>
        </row>
        <row r="1205">
          <cell r="A1205" t="str">
            <v>00011142</v>
          </cell>
          <cell r="B1205" t="str">
            <v>Rickard Dean</v>
          </cell>
          <cell r="C1205">
            <v>100</v>
          </cell>
          <cell r="D1205" t="str">
            <v>Base Rate (AAM2)</v>
          </cell>
          <cell r="E1205">
            <v>1089.5077000000001</v>
          </cell>
          <cell r="F1205" t="str">
            <v>.09</v>
          </cell>
          <cell r="G1205">
            <v>52</v>
          </cell>
          <cell r="I1205">
            <v>56654.400400000006</v>
          </cell>
        </row>
        <row r="1206">
          <cell r="A1206" t="str">
            <v>00011513</v>
          </cell>
          <cell r="B1206" t="str">
            <v>Prib David</v>
          </cell>
          <cell r="C1206">
            <v>100</v>
          </cell>
          <cell r="D1206" t="str">
            <v>Base Rate (AAM2)</v>
          </cell>
          <cell r="E1206">
            <v>723.87684000000002</v>
          </cell>
          <cell r="F1206" t="str">
            <v>.09</v>
          </cell>
          <cell r="G1206">
            <v>52</v>
          </cell>
          <cell r="I1206">
            <v>37641.595679999999</v>
          </cell>
        </row>
        <row r="1207">
          <cell r="A1207" t="str">
            <v>00011508</v>
          </cell>
          <cell r="B1207" t="str">
            <v>Kenny Brian</v>
          </cell>
          <cell r="C1207">
            <v>100</v>
          </cell>
          <cell r="D1207" t="str">
            <v>Base Rate (AAM2)</v>
          </cell>
          <cell r="E1207">
            <v>981.43499999999995</v>
          </cell>
          <cell r="F1207" t="str">
            <v>.09</v>
          </cell>
          <cell r="G1207">
            <v>52</v>
          </cell>
          <cell r="I1207">
            <v>51034.619999999995</v>
          </cell>
        </row>
        <row r="1208">
          <cell r="A1208" t="str">
            <v>00011507</v>
          </cell>
          <cell r="B1208" t="str">
            <v>Hawkins Andrew</v>
          </cell>
          <cell r="C1208">
            <v>100</v>
          </cell>
          <cell r="D1208" t="str">
            <v>Base Rate (AAM2)</v>
          </cell>
          <cell r="E1208">
            <v>922.05560000000003</v>
          </cell>
          <cell r="F1208" t="str">
            <v>.09</v>
          </cell>
          <cell r="G1208">
            <v>52</v>
          </cell>
          <cell r="I1208">
            <v>47946.891199999998</v>
          </cell>
        </row>
        <row r="1209">
          <cell r="A1209" t="str">
            <v>00011450</v>
          </cell>
          <cell r="B1209" t="str">
            <v>Giudice Frank</v>
          </cell>
          <cell r="C1209">
            <v>100</v>
          </cell>
          <cell r="D1209" t="str">
            <v>Base Rate (AAM2)</v>
          </cell>
          <cell r="E1209">
            <v>981.43499999999995</v>
          </cell>
          <cell r="F1209" t="str">
            <v>.09</v>
          </cell>
          <cell r="G1209">
            <v>52</v>
          </cell>
          <cell r="I1209">
            <v>51034.619999999995</v>
          </cell>
        </row>
        <row r="1210">
          <cell r="A1210" t="str">
            <v>00011448</v>
          </cell>
          <cell r="B1210" t="str">
            <v>Murray James</v>
          </cell>
          <cell r="C1210">
            <v>100</v>
          </cell>
          <cell r="D1210" t="str">
            <v>Base Rate (AAM2)</v>
          </cell>
          <cell r="E1210">
            <v>981.43499999999995</v>
          </cell>
          <cell r="F1210" t="str">
            <v>.09</v>
          </cell>
          <cell r="G1210">
            <v>52</v>
          </cell>
          <cell r="I1210">
            <v>51034.619999999995</v>
          </cell>
        </row>
        <row r="1211">
          <cell r="A1211" t="str">
            <v>00011658</v>
          </cell>
          <cell r="B1211" t="str">
            <v>Walsham Kristian</v>
          </cell>
          <cell r="C1211">
            <v>100</v>
          </cell>
          <cell r="D1211" t="str">
            <v>Base Rate (AAM2)</v>
          </cell>
          <cell r="E1211">
            <v>981.43499999999995</v>
          </cell>
          <cell r="F1211" t="str">
            <v>.09</v>
          </cell>
          <cell r="G1211">
            <v>52</v>
          </cell>
          <cell r="I1211">
            <v>51034.619999999995</v>
          </cell>
        </row>
        <row r="1212">
          <cell r="A1212" t="str">
            <v>00011613</v>
          </cell>
          <cell r="B1212" t="str">
            <v>Finlayson Matthew</v>
          </cell>
          <cell r="C1212">
            <v>100</v>
          </cell>
          <cell r="D1212" t="str">
            <v>Base Rate (AAM2)</v>
          </cell>
          <cell r="E1212">
            <v>1067.1099999999999</v>
          </cell>
          <cell r="F1212" t="str">
            <v>.09</v>
          </cell>
          <cell r="G1212">
            <v>52</v>
          </cell>
          <cell r="I1212">
            <v>55489.719999999994</v>
          </cell>
        </row>
        <row r="1213">
          <cell r="A1213" t="str">
            <v>00011559</v>
          </cell>
          <cell r="B1213" t="str">
            <v>Favrin Mark</v>
          </cell>
          <cell r="C1213">
            <v>100</v>
          </cell>
          <cell r="D1213" t="str">
            <v>Base Rate (AAM2)</v>
          </cell>
          <cell r="E1213">
            <v>922.05560000000003</v>
          </cell>
          <cell r="F1213" t="str">
            <v>.09</v>
          </cell>
          <cell r="G1213">
            <v>52</v>
          </cell>
          <cell r="I1213">
            <v>47946.891199999998</v>
          </cell>
        </row>
        <row r="1214">
          <cell r="A1214" t="str">
            <v>00011537</v>
          </cell>
          <cell r="B1214" t="str">
            <v>Carswell Robert</v>
          </cell>
          <cell r="C1214">
            <v>100</v>
          </cell>
          <cell r="D1214" t="str">
            <v>Base Rate (AAM2)</v>
          </cell>
          <cell r="E1214">
            <v>981.43499999999995</v>
          </cell>
          <cell r="F1214" t="str">
            <v>.09</v>
          </cell>
          <cell r="G1214">
            <v>52</v>
          </cell>
          <cell r="I1214">
            <v>51034.619999999995</v>
          </cell>
        </row>
        <row r="1215">
          <cell r="A1215" t="str">
            <v>00011518</v>
          </cell>
          <cell r="B1215" t="str">
            <v>Williams Anthony</v>
          </cell>
          <cell r="C1215">
            <v>100</v>
          </cell>
          <cell r="D1215" t="str">
            <v>Base Rate (AAM2)</v>
          </cell>
          <cell r="E1215">
            <v>1089.5077000000001</v>
          </cell>
          <cell r="F1215" t="str">
            <v>.09</v>
          </cell>
          <cell r="G1215">
            <v>52</v>
          </cell>
          <cell r="I1215">
            <v>56654.400400000006</v>
          </cell>
        </row>
        <row r="1216">
          <cell r="A1216" t="str">
            <v>00011738</v>
          </cell>
          <cell r="B1216" t="str">
            <v>Morrison Jeffrey</v>
          </cell>
          <cell r="C1216">
            <v>100</v>
          </cell>
          <cell r="D1216" t="str">
            <v>Base Rate (AAM2)</v>
          </cell>
          <cell r="E1216">
            <v>951.96</v>
          </cell>
          <cell r="F1216" t="str">
            <v>.09</v>
          </cell>
          <cell r="G1216">
            <v>52</v>
          </cell>
          <cell r="I1216">
            <v>49501.919999999998</v>
          </cell>
        </row>
        <row r="1217">
          <cell r="A1217" t="str">
            <v>00011735</v>
          </cell>
          <cell r="B1217" t="str">
            <v>Noller Andrew</v>
          </cell>
          <cell r="C1217">
            <v>100</v>
          </cell>
          <cell r="D1217" t="str">
            <v>Base Rate (AAM2)</v>
          </cell>
          <cell r="E1217">
            <v>1017.4117</v>
          </cell>
          <cell r="F1217" t="str">
            <v>.09</v>
          </cell>
          <cell r="G1217">
            <v>52</v>
          </cell>
          <cell r="I1217">
            <v>52905.4084</v>
          </cell>
        </row>
        <row r="1218">
          <cell r="A1218" t="str">
            <v>00011714</v>
          </cell>
          <cell r="B1218" t="str">
            <v>Gammell Michael</v>
          </cell>
          <cell r="C1218">
            <v>100</v>
          </cell>
          <cell r="D1218" t="str">
            <v>Base Rate (AAM2)</v>
          </cell>
          <cell r="E1218">
            <v>981.43499999999995</v>
          </cell>
          <cell r="F1218" t="str">
            <v>.09</v>
          </cell>
          <cell r="G1218">
            <v>52</v>
          </cell>
          <cell r="I1218">
            <v>51034.619999999995</v>
          </cell>
        </row>
        <row r="1219">
          <cell r="A1219" t="str">
            <v>00011707</v>
          </cell>
          <cell r="B1219" t="str">
            <v>Taylor Keith</v>
          </cell>
          <cell r="C1219">
            <v>100</v>
          </cell>
          <cell r="D1219" t="str">
            <v>Base Rate (AAM2)</v>
          </cell>
          <cell r="E1219">
            <v>1067.1099999999999</v>
          </cell>
          <cell r="F1219" t="str">
            <v>.09</v>
          </cell>
          <cell r="G1219">
            <v>52</v>
          </cell>
          <cell r="I1219">
            <v>55489.719999999994</v>
          </cell>
        </row>
        <row r="1220">
          <cell r="A1220" t="str">
            <v>00011665</v>
          </cell>
          <cell r="B1220" t="str">
            <v>Thomas Paul</v>
          </cell>
          <cell r="C1220">
            <v>100</v>
          </cell>
          <cell r="D1220" t="str">
            <v>Base Rate (AAM2)</v>
          </cell>
          <cell r="E1220">
            <v>951.96</v>
          </cell>
          <cell r="F1220" t="str">
            <v>.09</v>
          </cell>
          <cell r="G1220">
            <v>52</v>
          </cell>
          <cell r="I1220">
            <v>49501.919999999998</v>
          </cell>
        </row>
        <row r="1221">
          <cell r="A1221" t="str">
            <v>00011806</v>
          </cell>
          <cell r="B1221" t="str">
            <v>Davey Ryan</v>
          </cell>
          <cell r="C1221">
            <v>100</v>
          </cell>
          <cell r="D1221" t="str">
            <v>Base Rate (AAM2)</v>
          </cell>
          <cell r="E1221">
            <v>709.0059</v>
          </cell>
          <cell r="F1221" t="str">
            <v>.09</v>
          </cell>
          <cell r="G1221">
            <v>52</v>
          </cell>
          <cell r="I1221">
            <v>36868.306799999998</v>
          </cell>
        </row>
        <row r="1222">
          <cell r="A1222" t="str">
            <v>00011791</v>
          </cell>
          <cell r="B1222" t="str">
            <v>Johnson Tanya</v>
          </cell>
          <cell r="C1222">
            <v>50</v>
          </cell>
          <cell r="D1222" t="str">
            <v>Base Rate (AAM2)</v>
          </cell>
          <cell r="E1222">
            <v>823.47199999999998</v>
          </cell>
          <cell r="F1222" t="str">
            <v>.09</v>
          </cell>
          <cell r="G1222">
            <v>52</v>
          </cell>
          <cell r="I1222">
            <v>42820.544000000002</v>
          </cell>
        </row>
        <row r="1223">
          <cell r="A1223" t="str">
            <v>00011788</v>
          </cell>
          <cell r="B1223" t="str">
            <v>Arnold Colin</v>
          </cell>
          <cell r="C1223">
            <v>100</v>
          </cell>
          <cell r="D1223" t="str">
            <v>Base Rate (AAM2)</v>
          </cell>
          <cell r="E1223">
            <v>1161.4851000000001</v>
          </cell>
          <cell r="F1223" t="str">
            <v>.09</v>
          </cell>
          <cell r="G1223">
            <v>52</v>
          </cell>
          <cell r="I1223">
            <v>60397.225200000008</v>
          </cell>
        </row>
        <row r="1224">
          <cell r="A1224" t="str">
            <v>00011786</v>
          </cell>
          <cell r="B1224" t="str">
            <v>Morton John</v>
          </cell>
          <cell r="C1224">
            <v>100</v>
          </cell>
          <cell r="D1224" t="str">
            <v>Base Rate (AAM2)</v>
          </cell>
          <cell r="E1224">
            <v>1192.0472</v>
          </cell>
          <cell r="F1224" t="str">
            <v>.09</v>
          </cell>
          <cell r="G1224">
            <v>52</v>
          </cell>
          <cell r="I1224">
            <v>61986.454400000002</v>
          </cell>
        </row>
        <row r="1225">
          <cell r="A1225" t="str">
            <v>00011776</v>
          </cell>
          <cell r="B1225" t="str">
            <v>Raymond Nick</v>
          </cell>
          <cell r="C1225">
            <v>100</v>
          </cell>
          <cell r="D1225" t="str">
            <v>Base Rate (AAM2)</v>
          </cell>
          <cell r="E1225">
            <v>886.07889999999998</v>
          </cell>
          <cell r="F1225" t="str">
            <v>.09</v>
          </cell>
          <cell r="G1225">
            <v>52</v>
          </cell>
          <cell r="I1225">
            <v>46076.102800000001</v>
          </cell>
        </row>
        <row r="1226">
          <cell r="A1226" t="str">
            <v>00012106</v>
          </cell>
          <cell r="B1226" t="str">
            <v>Canning Curtis</v>
          </cell>
          <cell r="C1226">
            <v>100</v>
          </cell>
          <cell r="D1226" t="str">
            <v>Base Rate (AAM2)</v>
          </cell>
          <cell r="E1226">
            <v>886.07889999999998</v>
          </cell>
          <cell r="F1226" t="str">
            <v>.09</v>
          </cell>
          <cell r="G1226">
            <v>52</v>
          </cell>
          <cell r="I1226">
            <v>46076.102800000001</v>
          </cell>
        </row>
        <row r="1227">
          <cell r="A1227" t="str">
            <v>00011852</v>
          </cell>
          <cell r="B1227" t="str">
            <v>Murphy Timothy</v>
          </cell>
          <cell r="C1227">
            <v>100</v>
          </cell>
          <cell r="D1227" t="str">
            <v>Base Rate (AAM2)</v>
          </cell>
          <cell r="E1227">
            <v>886.07889999999998</v>
          </cell>
          <cell r="F1227" t="str">
            <v>.09</v>
          </cell>
          <cell r="G1227">
            <v>52</v>
          </cell>
          <cell r="I1227">
            <v>46076.102800000001</v>
          </cell>
        </row>
        <row r="1228">
          <cell r="A1228" t="str">
            <v>00011845</v>
          </cell>
          <cell r="B1228" t="str">
            <v>Langford Richard</v>
          </cell>
          <cell r="C1228">
            <v>100</v>
          </cell>
          <cell r="D1228" t="str">
            <v>Base Rate (AAM2)</v>
          </cell>
          <cell r="E1228">
            <v>886.07889999999998</v>
          </cell>
          <cell r="F1228" t="str">
            <v>.09</v>
          </cell>
          <cell r="G1228">
            <v>52</v>
          </cell>
          <cell r="I1228">
            <v>46076.102800000001</v>
          </cell>
        </row>
        <row r="1229">
          <cell r="A1229" t="str">
            <v>00011843</v>
          </cell>
          <cell r="B1229" t="str">
            <v>Dickinson John</v>
          </cell>
          <cell r="C1229">
            <v>100</v>
          </cell>
          <cell r="D1229" t="str">
            <v>Base Rate (AAM2)</v>
          </cell>
          <cell r="E1229">
            <v>1089.5077000000001</v>
          </cell>
          <cell r="F1229" t="str">
            <v>.09</v>
          </cell>
          <cell r="G1229">
            <v>52</v>
          </cell>
          <cell r="I1229">
            <v>56654.400400000006</v>
          </cell>
        </row>
        <row r="1230">
          <cell r="A1230" t="str">
            <v>00011807</v>
          </cell>
          <cell r="B1230" t="str">
            <v>McClimont Andrew</v>
          </cell>
          <cell r="C1230">
            <v>100</v>
          </cell>
          <cell r="D1230" t="str">
            <v>Base Rate (AAM2)</v>
          </cell>
          <cell r="E1230">
            <v>922.05560000000003</v>
          </cell>
          <cell r="F1230" t="str">
            <v>.09</v>
          </cell>
          <cell r="G1230">
            <v>52</v>
          </cell>
          <cell r="I1230">
            <v>47946.891199999998</v>
          </cell>
        </row>
        <row r="1231">
          <cell r="A1231" t="str">
            <v>00012300</v>
          </cell>
          <cell r="B1231" t="str">
            <v>Barry Jason</v>
          </cell>
          <cell r="C1231">
            <v>100</v>
          </cell>
          <cell r="D1231" t="str">
            <v>Base Rate (AAM2)</v>
          </cell>
          <cell r="E1231">
            <v>536.53800000000001</v>
          </cell>
          <cell r="F1231" t="str">
            <v>.09</v>
          </cell>
          <cell r="G1231">
            <v>52</v>
          </cell>
          <cell r="I1231">
            <v>27899.976000000002</v>
          </cell>
        </row>
        <row r="1232">
          <cell r="A1232" t="str">
            <v>00012231</v>
          </cell>
          <cell r="B1232" t="str">
            <v>Cilia Victor</v>
          </cell>
          <cell r="C1232">
            <v>100</v>
          </cell>
          <cell r="D1232" t="str">
            <v>Base Rate (AAM2)</v>
          </cell>
          <cell r="E1232">
            <v>1089.5077000000001</v>
          </cell>
          <cell r="F1232" t="str">
            <v>.09</v>
          </cell>
          <cell r="G1232">
            <v>52</v>
          </cell>
          <cell r="I1232">
            <v>56654.400400000006</v>
          </cell>
        </row>
        <row r="1233">
          <cell r="A1233" t="str">
            <v>00012230</v>
          </cell>
          <cell r="B1233" t="str">
            <v>McGregor John</v>
          </cell>
          <cell r="C1233">
            <v>100</v>
          </cell>
          <cell r="D1233" t="str">
            <v>Base Rate (AAM2)</v>
          </cell>
          <cell r="E1233">
            <v>1192.0472</v>
          </cell>
          <cell r="F1233" t="str">
            <v>.09</v>
          </cell>
          <cell r="G1233">
            <v>52</v>
          </cell>
          <cell r="I1233">
            <v>61986.454400000002</v>
          </cell>
        </row>
        <row r="1234">
          <cell r="A1234" t="str">
            <v>00012225</v>
          </cell>
          <cell r="B1234" t="str">
            <v>Harris Joshua</v>
          </cell>
          <cell r="C1234">
            <v>100</v>
          </cell>
          <cell r="D1234" t="str">
            <v>Base Rate (AAM2)</v>
          </cell>
          <cell r="E1234">
            <v>981.43499999999995</v>
          </cell>
          <cell r="F1234" t="str">
            <v>.09</v>
          </cell>
          <cell r="G1234">
            <v>52</v>
          </cell>
          <cell r="I1234">
            <v>51034.619999999995</v>
          </cell>
        </row>
        <row r="1235">
          <cell r="A1235" t="str">
            <v>00012151</v>
          </cell>
          <cell r="B1235" t="str">
            <v>Szubankski Christopher</v>
          </cell>
          <cell r="C1235">
            <v>100</v>
          </cell>
          <cell r="D1235" t="str">
            <v>Base Rate (AAM2)</v>
          </cell>
          <cell r="E1235">
            <v>922.05560000000003</v>
          </cell>
          <cell r="F1235" t="str">
            <v>.09</v>
          </cell>
          <cell r="G1235">
            <v>52</v>
          </cell>
          <cell r="I1235">
            <v>47946.891199999998</v>
          </cell>
        </row>
        <row r="1236">
          <cell r="A1236" t="str">
            <v>00012321</v>
          </cell>
          <cell r="B1236" t="str">
            <v>Wilson Andrew</v>
          </cell>
          <cell r="C1236">
            <v>100</v>
          </cell>
          <cell r="D1236" t="str">
            <v>Base Rate (AAM2)</v>
          </cell>
          <cell r="E1236">
            <v>638.93448000000001</v>
          </cell>
          <cell r="F1236" t="str">
            <v>.09</v>
          </cell>
          <cell r="G1236">
            <v>52</v>
          </cell>
          <cell r="I1236">
            <v>33224.592960000002</v>
          </cell>
        </row>
        <row r="1237">
          <cell r="A1237" t="str">
            <v>00012320</v>
          </cell>
          <cell r="B1237" t="str">
            <v>Little Mason</v>
          </cell>
          <cell r="C1237">
            <v>100</v>
          </cell>
          <cell r="D1237" t="str">
            <v>Base Rate (AAM2)</v>
          </cell>
          <cell r="E1237">
            <v>709.0059</v>
          </cell>
          <cell r="F1237" t="str">
            <v>.09</v>
          </cell>
          <cell r="G1237">
            <v>52</v>
          </cell>
          <cell r="I1237">
            <v>36868.306799999998</v>
          </cell>
        </row>
        <row r="1238">
          <cell r="A1238" t="str">
            <v>00012319</v>
          </cell>
          <cell r="B1238" t="str">
            <v>Williams Ben</v>
          </cell>
          <cell r="C1238">
            <v>100</v>
          </cell>
          <cell r="D1238" t="str">
            <v>Base Rate (AAM2)</v>
          </cell>
          <cell r="E1238">
            <v>536.53800000000001</v>
          </cell>
          <cell r="F1238" t="str">
            <v>.09</v>
          </cell>
          <cell r="G1238">
            <v>52</v>
          </cell>
          <cell r="I1238">
            <v>27899.976000000002</v>
          </cell>
        </row>
        <row r="1239">
          <cell r="A1239" t="str">
            <v>00012315</v>
          </cell>
          <cell r="B1239" t="str">
            <v>Seskis Egils</v>
          </cell>
          <cell r="C1239">
            <v>100</v>
          </cell>
          <cell r="D1239" t="str">
            <v>Base Rate (AAM2)</v>
          </cell>
          <cell r="E1239">
            <v>981.43499999999995</v>
          </cell>
          <cell r="F1239" t="str">
            <v>.09</v>
          </cell>
          <cell r="G1239">
            <v>52</v>
          </cell>
          <cell r="I1239">
            <v>51034.619999999995</v>
          </cell>
        </row>
        <row r="1240">
          <cell r="A1240" t="str">
            <v>00012305</v>
          </cell>
          <cell r="B1240" t="str">
            <v>Dillon Joshua</v>
          </cell>
          <cell r="C1240">
            <v>100</v>
          </cell>
          <cell r="D1240" t="str">
            <v>Base Rate (AAM2)</v>
          </cell>
          <cell r="E1240">
            <v>536.53800000000001</v>
          </cell>
          <cell r="F1240" t="str">
            <v>.09</v>
          </cell>
          <cell r="G1240">
            <v>52</v>
          </cell>
          <cell r="I1240">
            <v>27899.976000000002</v>
          </cell>
        </row>
        <row r="1241">
          <cell r="A1241" t="str">
            <v>00012412</v>
          </cell>
          <cell r="B1241" t="str">
            <v>Haggerty Paul</v>
          </cell>
          <cell r="C1241">
            <v>100</v>
          </cell>
          <cell r="D1241" t="str">
            <v>Base Rate (AAM2)</v>
          </cell>
          <cell r="E1241">
            <v>1089.5077000000001</v>
          </cell>
          <cell r="F1241" t="str">
            <v>.09</v>
          </cell>
          <cell r="G1241">
            <v>52</v>
          </cell>
          <cell r="I1241">
            <v>56654.400400000006</v>
          </cell>
        </row>
        <row r="1242">
          <cell r="A1242" t="str">
            <v>00012411</v>
          </cell>
          <cell r="B1242" t="str">
            <v>Bateman Pedr</v>
          </cell>
          <cell r="C1242">
            <v>100</v>
          </cell>
          <cell r="D1242" t="str">
            <v>Base Rate (AAM2)</v>
          </cell>
          <cell r="E1242">
            <v>981.43499999999995</v>
          </cell>
          <cell r="F1242" t="str">
            <v>.09</v>
          </cell>
          <cell r="G1242">
            <v>52</v>
          </cell>
          <cell r="I1242">
            <v>51034.619999999995</v>
          </cell>
        </row>
        <row r="1243">
          <cell r="A1243" t="str">
            <v>00012392</v>
          </cell>
          <cell r="B1243" t="str">
            <v>Otley Anthony</v>
          </cell>
          <cell r="C1243">
            <v>100</v>
          </cell>
          <cell r="D1243" t="str">
            <v>Base Rate (AAM2)</v>
          </cell>
          <cell r="E1243">
            <v>981.43499999999995</v>
          </cell>
          <cell r="F1243" t="str">
            <v>.09</v>
          </cell>
          <cell r="G1243">
            <v>52</v>
          </cell>
          <cell r="I1243">
            <v>51034.619999999995</v>
          </cell>
        </row>
        <row r="1244">
          <cell r="A1244" t="str">
            <v>00012324</v>
          </cell>
          <cell r="B1244" t="str">
            <v>Burke Kevin</v>
          </cell>
          <cell r="C1244">
            <v>100</v>
          </cell>
          <cell r="D1244" t="str">
            <v>Base Rate (AAM2)</v>
          </cell>
          <cell r="E1244">
            <v>1017.4117</v>
          </cell>
          <cell r="F1244" t="str">
            <v>.09</v>
          </cell>
          <cell r="G1244">
            <v>52</v>
          </cell>
          <cell r="I1244">
            <v>52905.4084</v>
          </cell>
        </row>
        <row r="1245">
          <cell r="A1245" t="str">
            <v>00012322</v>
          </cell>
          <cell r="B1245" t="str">
            <v>McNair Nathan</v>
          </cell>
          <cell r="C1245">
            <v>100</v>
          </cell>
          <cell r="D1245" t="str">
            <v>Base Rate (AAM2)</v>
          </cell>
          <cell r="E1245">
            <v>638.93448000000001</v>
          </cell>
          <cell r="F1245" t="str">
            <v>.09</v>
          </cell>
          <cell r="G1245">
            <v>52</v>
          </cell>
          <cell r="I1245">
            <v>33224.592960000002</v>
          </cell>
        </row>
        <row r="1246">
          <cell r="A1246" t="str">
            <v>00012462</v>
          </cell>
          <cell r="B1246" t="str">
            <v>Honeybun Scott</v>
          </cell>
          <cell r="C1246">
            <v>100</v>
          </cell>
          <cell r="D1246" t="str">
            <v>Base Rate (AAM2)</v>
          </cell>
          <cell r="E1246">
            <v>886.07889999999998</v>
          </cell>
          <cell r="F1246" t="str">
            <v>.09</v>
          </cell>
          <cell r="G1246">
            <v>52</v>
          </cell>
          <cell r="I1246">
            <v>46076.102800000001</v>
          </cell>
        </row>
        <row r="1247">
          <cell r="A1247" t="str">
            <v>00012434</v>
          </cell>
          <cell r="B1247" t="str">
            <v>Ferre Paul</v>
          </cell>
          <cell r="C1247">
            <v>100</v>
          </cell>
          <cell r="D1247" t="str">
            <v>Base Rate (AAM2)</v>
          </cell>
          <cell r="E1247">
            <v>1089.5077000000001</v>
          </cell>
          <cell r="F1247" t="str">
            <v>.09</v>
          </cell>
          <cell r="G1247">
            <v>52</v>
          </cell>
          <cell r="I1247">
            <v>56654.400400000006</v>
          </cell>
        </row>
        <row r="1248">
          <cell r="A1248" t="str">
            <v>00012420</v>
          </cell>
          <cell r="B1248" t="str">
            <v>Varga Steve</v>
          </cell>
          <cell r="C1248">
            <v>100</v>
          </cell>
          <cell r="D1248" t="str">
            <v>Base Rate (AAM2)</v>
          </cell>
          <cell r="E1248">
            <v>981.43499999999995</v>
          </cell>
          <cell r="F1248" t="str">
            <v>.09</v>
          </cell>
          <cell r="G1248">
            <v>52</v>
          </cell>
          <cell r="I1248">
            <v>51034.619999999995</v>
          </cell>
        </row>
        <row r="1249">
          <cell r="A1249" t="str">
            <v>00012419</v>
          </cell>
          <cell r="B1249" t="str">
            <v>Cepiviroski Nikolce</v>
          </cell>
          <cell r="C1249">
            <v>100</v>
          </cell>
          <cell r="D1249" t="str">
            <v>Base Rate (AAM2)</v>
          </cell>
          <cell r="E1249">
            <v>849.97149999999999</v>
          </cell>
          <cell r="F1249" t="str">
            <v>.09</v>
          </cell>
          <cell r="G1249">
            <v>52</v>
          </cell>
          <cell r="I1249">
            <v>44198.517999999996</v>
          </cell>
        </row>
        <row r="1250">
          <cell r="A1250" t="str">
            <v>00012418</v>
          </cell>
          <cell r="B1250" t="str">
            <v>Addicott Trevor</v>
          </cell>
          <cell r="C1250">
            <v>100</v>
          </cell>
          <cell r="D1250" t="str">
            <v>Base Rate (AAM2)</v>
          </cell>
          <cell r="E1250">
            <v>849.97149999999999</v>
          </cell>
          <cell r="F1250" t="str">
            <v>.09</v>
          </cell>
          <cell r="G1250">
            <v>52</v>
          </cell>
          <cell r="I1250">
            <v>44198.517999999996</v>
          </cell>
        </row>
        <row r="1251">
          <cell r="A1251" t="str">
            <v>00012536</v>
          </cell>
          <cell r="B1251" t="str">
            <v>Colombo Elio</v>
          </cell>
          <cell r="C1251">
            <v>100</v>
          </cell>
          <cell r="D1251" t="str">
            <v>Base Rate (AAM2)</v>
          </cell>
          <cell r="E1251">
            <v>886.07889999999998</v>
          </cell>
          <cell r="F1251" t="str">
            <v>.09</v>
          </cell>
          <cell r="G1251">
            <v>52</v>
          </cell>
          <cell r="I1251">
            <v>46076.102800000001</v>
          </cell>
        </row>
        <row r="1252">
          <cell r="A1252" t="str">
            <v>00012526</v>
          </cell>
          <cell r="B1252" t="str">
            <v>Jarvis Shayne</v>
          </cell>
          <cell r="C1252">
            <v>100</v>
          </cell>
          <cell r="D1252" t="str">
            <v>Base Rate (AAM2)</v>
          </cell>
          <cell r="E1252">
            <v>1161.4851000000001</v>
          </cell>
          <cell r="F1252" t="str">
            <v>.09</v>
          </cell>
          <cell r="G1252">
            <v>52</v>
          </cell>
          <cell r="I1252">
            <v>60397.225200000008</v>
          </cell>
        </row>
        <row r="1253">
          <cell r="A1253" t="str">
            <v>00012483</v>
          </cell>
          <cell r="B1253" t="str">
            <v>Harman Robert</v>
          </cell>
          <cell r="C1253">
            <v>100</v>
          </cell>
          <cell r="D1253" t="str">
            <v>Base Rate (AAM2)</v>
          </cell>
          <cell r="E1253">
            <v>1161.4851000000001</v>
          </cell>
          <cell r="F1253" t="str">
            <v>.09</v>
          </cell>
          <cell r="G1253">
            <v>52</v>
          </cell>
          <cell r="I1253">
            <v>60397.225200000008</v>
          </cell>
        </row>
        <row r="1254">
          <cell r="A1254" t="str">
            <v>00012474</v>
          </cell>
          <cell r="B1254" t="str">
            <v>Weir Brendan</v>
          </cell>
          <cell r="C1254">
            <v>100</v>
          </cell>
          <cell r="D1254" t="str">
            <v>Base Rate (AAM2)</v>
          </cell>
          <cell r="E1254">
            <v>922.05560000000003</v>
          </cell>
          <cell r="F1254" t="str">
            <v>.09</v>
          </cell>
          <cell r="G1254">
            <v>52</v>
          </cell>
          <cell r="I1254">
            <v>47946.891199999998</v>
          </cell>
        </row>
        <row r="1255">
          <cell r="A1255" t="str">
            <v>00012471</v>
          </cell>
          <cell r="B1255" t="str">
            <v>Steel Jacob</v>
          </cell>
          <cell r="C1255">
            <v>100</v>
          </cell>
          <cell r="D1255" t="str">
            <v>Base Rate (AAM2)</v>
          </cell>
          <cell r="E1255">
            <v>536.53800000000001</v>
          </cell>
          <cell r="F1255" t="str">
            <v>.09</v>
          </cell>
          <cell r="G1255">
            <v>52</v>
          </cell>
          <cell r="I1255">
            <v>27899.976000000002</v>
          </cell>
        </row>
        <row r="1256">
          <cell r="A1256" t="str">
            <v>00013007</v>
          </cell>
          <cell r="B1256" t="str">
            <v>Buttigieg Samie</v>
          </cell>
          <cell r="C1256">
            <v>100</v>
          </cell>
          <cell r="D1256" t="str">
            <v>Base Rate (AAM2)</v>
          </cell>
          <cell r="E1256">
            <v>922.05560000000003</v>
          </cell>
          <cell r="F1256" t="str">
            <v>.09</v>
          </cell>
          <cell r="G1256">
            <v>52</v>
          </cell>
          <cell r="I1256">
            <v>47946.891199999998</v>
          </cell>
        </row>
        <row r="1257">
          <cell r="A1257" t="str">
            <v>00012888</v>
          </cell>
          <cell r="B1257" t="str">
            <v>Boutcher Grant</v>
          </cell>
          <cell r="C1257">
            <v>100</v>
          </cell>
          <cell r="D1257" t="str">
            <v>Base Rate (AAM2)</v>
          </cell>
          <cell r="E1257">
            <v>981.43499999999995</v>
          </cell>
          <cell r="F1257" t="str">
            <v>.09</v>
          </cell>
          <cell r="G1257">
            <v>52</v>
          </cell>
          <cell r="I1257">
            <v>51034.619999999995</v>
          </cell>
        </row>
        <row r="1258">
          <cell r="A1258" t="str">
            <v>00012821</v>
          </cell>
          <cell r="B1258" t="str">
            <v>Scott Nigel</v>
          </cell>
          <cell r="C1258">
            <v>100</v>
          </cell>
          <cell r="D1258" t="str">
            <v>Base Rate (AAM2)</v>
          </cell>
          <cell r="E1258">
            <v>951.96</v>
          </cell>
          <cell r="F1258" t="str">
            <v>.09</v>
          </cell>
          <cell r="G1258">
            <v>52</v>
          </cell>
          <cell r="I1258">
            <v>49501.919999999998</v>
          </cell>
        </row>
        <row r="1259">
          <cell r="A1259" t="str">
            <v>00012783</v>
          </cell>
          <cell r="B1259" t="str">
            <v>Magrath Scott</v>
          </cell>
          <cell r="C1259">
            <v>100</v>
          </cell>
          <cell r="D1259" t="str">
            <v>Base Rate (AAM2)</v>
          </cell>
          <cell r="E1259">
            <v>981.43499999999995</v>
          </cell>
          <cell r="F1259" t="str">
            <v>.09</v>
          </cell>
          <cell r="G1259">
            <v>52</v>
          </cell>
          <cell r="I1259">
            <v>51034.619999999995</v>
          </cell>
        </row>
        <row r="1260">
          <cell r="A1260" t="str">
            <v>00012547</v>
          </cell>
          <cell r="B1260" t="str">
            <v>Tickell Clinton</v>
          </cell>
          <cell r="C1260">
            <v>100</v>
          </cell>
          <cell r="D1260" t="str">
            <v>Base Rate (AAM2)</v>
          </cell>
          <cell r="E1260">
            <v>981.43499999999995</v>
          </cell>
          <cell r="F1260" t="str">
            <v>.09</v>
          </cell>
          <cell r="G1260">
            <v>52</v>
          </cell>
          <cell r="I1260">
            <v>51034.619999999995</v>
          </cell>
        </row>
        <row r="1261">
          <cell r="A1261" t="str">
            <v>00013161</v>
          </cell>
          <cell r="B1261" t="str">
            <v>Van Der Steen Chris</v>
          </cell>
          <cell r="C1261">
            <v>100</v>
          </cell>
          <cell r="D1261" t="str">
            <v>Base Rate (AAM2)</v>
          </cell>
          <cell r="E1261">
            <v>1089.5077000000001</v>
          </cell>
          <cell r="F1261" t="str">
            <v>.09</v>
          </cell>
          <cell r="G1261">
            <v>52</v>
          </cell>
          <cell r="I1261">
            <v>56654.400400000006</v>
          </cell>
        </row>
        <row r="1262">
          <cell r="A1262" t="str">
            <v>00013127</v>
          </cell>
          <cell r="B1262" t="str">
            <v>Watson Gavin</v>
          </cell>
          <cell r="C1262">
            <v>100</v>
          </cell>
          <cell r="D1262" t="str">
            <v>Base Rate (AAM2)</v>
          </cell>
          <cell r="E1262">
            <v>1089.5077000000001</v>
          </cell>
          <cell r="F1262" t="str">
            <v>.09</v>
          </cell>
          <cell r="G1262">
            <v>52</v>
          </cell>
          <cell r="I1262">
            <v>56654.400400000006</v>
          </cell>
        </row>
        <row r="1263">
          <cell r="A1263" t="str">
            <v>00013125</v>
          </cell>
          <cell r="B1263" t="str">
            <v>Crisp Timothy</v>
          </cell>
          <cell r="C1263">
            <v>100</v>
          </cell>
          <cell r="D1263" t="str">
            <v>Base Rate (AAM2)</v>
          </cell>
          <cell r="E1263">
            <v>1089.5077000000001</v>
          </cell>
          <cell r="F1263" t="str">
            <v>.09</v>
          </cell>
          <cell r="G1263">
            <v>52</v>
          </cell>
          <cell r="I1263">
            <v>56654.400400000006</v>
          </cell>
        </row>
        <row r="1264">
          <cell r="A1264" t="str">
            <v>00013122</v>
          </cell>
          <cell r="B1264" t="str">
            <v>Williams Michael</v>
          </cell>
          <cell r="C1264">
            <v>100</v>
          </cell>
          <cell r="D1264" t="str">
            <v>Base Rate (AAM2)</v>
          </cell>
          <cell r="E1264">
            <v>1268.7501600000001</v>
          </cell>
          <cell r="F1264" t="str">
            <v>.09</v>
          </cell>
          <cell r="G1264">
            <v>52</v>
          </cell>
          <cell r="I1264">
            <v>65975.008320000008</v>
          </cell>
        </row>
        <row r="1265">
          <cell r="A1265" t="str">
            <v>00013110</v>
          </cell>
          <cell r="B1265" t="str">
            <v>Knipe Alvin</v>
          </cell>
          <cell r="C1265">
            <v>100</v>
          </cell>
          <cell r="D1265" t="str">
            <v>Base Rate (AAM2)</v>
          </cell>
          <cell r="E1265">
            <v>1089.5077000000001</v>
          </cell>
          <cell r="F1265" t="str">
            <v>.09</v>
          </cell>
          <cell r="G1265">
            <v>52</v>
          </cell>
          <cell r="I1265">
            <v>56654.400400000006</v>
          </cell>
        </row>
        <row r="1266">
          <cell r="A1266" t="str">
            <v>00013220</v>
          </cell>
          <cell r="B1266" t="str">
            <v>Glorioso Rizal</v>
          </cell>
          <cell r="C1266">
            <v>100</v>
          </cell>
          <cell r="D1266" t="str">
            <v>Base Rate (AAM2)</v>
          </cell>
          <cell r="E1266">
            <v>1089.5077000000001</v>
          </cell>
          <cell r="F1266" t="str">
            <v>.09</v>
          </cell>
          <cell r="G1266">
            <v>52</v>
          </cell>
          <cell r="I1266">
            <v>56654.400400000006</v>
          </cell>
        </row>
        <row r="1267">
          <cell r="A1267" t="str">
            <v>00013219</v>
          </cell>
          <cell r="B1267" t="str">
            <v>Manansala Jose</v>
          </cell>
          <cell r="C1267">
            <v>100</v>
          </cell>
          <cell r="D1267" t="str">
            <v>Base Rate (AAM2)</v>
          </cell>
          <cell r="E1267">
            <v>1073.19</v>
          </cell>
          <cell r="F1267" t="str">
            <v>.09</v>
          </cell>
          <cell r="G1267">
            <v>52</v>
          </cell>
          <cell r="I1267">
            <v>55805.880000000005</v>
          </cell>
        </row>
        <row r="1268">
          <cell r="A1268" t="str">
            <v>00013217</v>
          </cell>
          <cell r="B1268" t="str">
            <v>Bugayong Feliciano</v>
          </cell>
          <cell r="C1268">
            <v>100</v>
          </cell>
          <cell r="D1268" t="str">
            <v>Base Rate (AAM2)</v>
          </cell>
          <cell r="E1268">
            <v>981.43499999999995</v>
          </cell>
          <cell r="F1268" t="str">
            <v>.09</v>
          </cell>
          <cell r="G1268">
            <v>52</v>
          </cell>
          <cell r="I1268">
            <v>51034.619999999995</v>
          </cell>
        </row>
        <row r="1269">
          <cell r="A1269" t="str">
            <v>00013216</v>
          </cell>
          <cell r="B1269" t="str">
            <v>Caponpon Nestor</v>
          </cell>
          <cell r="C1269">
            <v>100</v>
          </cell>
          <cell r="D1269" t="str">
            <v>Base Rate (AAM2)</v>
          </cell>
          <cell r="E1269">
            <v>1073.19</v>
          </cell>
          <cell r="F1269" t="str">
            <v>.09</v>
          </cell>
          <cell r="G1269">
            <v>52</v>
          </cell>
          <cell r="I1269">
            <v>55805.880000000005</v>
          </cell>
        </row>
        <row r="1270">
          <cell r="A1270" t="str">
            <v>00013166</v>
          </cell>
          <cell r="B1270" t="str">
            <v>Jusic Leonardo</v>
          </cell>
          <cell r="C1270">
            <v>100</v>
          </cell>
          <cell r="D1270" t="str">
            <v>Base Rate (AAM2)</v>
          </cell>
          <cell r="E1270">
            <v>981.43499999999995</v>
          </cell>
          <cell r="F1270" t="str">
            <v>.09</v>
          </cell>
          <cell r="G1270">
            <v>52</v>
          </cell>
          <cell r="I1270">
            <v>51034.619999999995</v>
          </cell>
        </row>
        <row r="1271">
          <cell r="A1271" t="str">
            <v>00013441</v>
          </cell>
          <cell r="B1271" t="str">
            <v>Sanchez Rolando</v>
          </cell>
          <cell r="C1271">
            <v>100</v>
          </cell>
          <cell r="D1271" t="str">
            <v>Base Rate (AAM2)</v>
          </cell>
          <cell r="E1271">
            <v>981.43499999999995</v>
          </cell>
          <cell r="F1271" t="str">
            <v>.09</v>
          </cell>
          <cell r="G1271">
            <v>52</v>
          </cell>
          <cell r="I1271">
            <v>51034.619999999995</v>
          </cell>
        </row>
        <row r="1272">
          <cell r="A1272" t="str">
            <v>00013438</v>
          </cell>
          <cell r="B1272" t="str">
            <v>McConnell Matthew</v>
          </cell>
          <cell r="C1272">
            <v>100</v>
          </cell>
          <cell r="D1272" t="str">
            <v>Base Rate (AAM2)</v>
          </cell>
          <cell r="E1272">
            <v>407.29790000000003</v>
          </cell>
          <cell r="F1272" t="str">
            <v>.09</v>
          </cell>
          <cell r="G1272">
            <v>52</v>
          </cell>
          <cell r="I1272">
            <v>21179.4908</v>
          </cell>
        </row>
        <row r="1273">
          <cell r="A1273" t="str">
            <v>00013434</v>
          </cell>
          <cell r="B1273" t="str">
            <v>Cotas Edel</v>
          </cell>
          <cell r="C1273">
            <v>100</v>
          </cell>
          <cell r="D1273" t="str">
            <v>Base Rate (AAM2)</v>
          </cell>
          <cell r="E1273">
            <v>1089.5077000000001</v>
          </cell>
          <cell r="F1273" t="str">
            <v>.09</v>
          </cell>
          <cell r="G1273">
            <v>52</v>
          </cell>
          <cell r="I1273">
            <v>56654.400400000006</v>
          </cell>
        </row>
        <row r="1274">
          <cell r="A1274" t="str">
            <v>00013270</v>
          </cell>
          <cell r="B1274" t="str">
            <v>Jockov Ted</v>
          </cell>
          <cell r="C1274">
            <v>100</v>
          </cell>
          <cell r="D1274" t="str">
            <v>Base Rate (AAM2)</v>
          </cell>
          <cell r="E1274">
            <v>981.43499999999995</v>
          </cell>
          <cell r="F1274" t="str">
            <v>.09</v>
          </cell>
          <cell r="G1274">
            <v>52</v>
          </cell>
          <cell r="I1274">
            <v>51034.619999999995</v>
          </cell>
        </row>
        <row r="1275">
          <cell r="A1275" t="str">
            <v>00013221</v>
          </cell>
          <cell r="B1275" t="str">
            <v>Juab Ronaldo</v>
          </cell>
          <cell r="C1275">
            <v>100</v>
          </cell>
          <cell r="D1275" t="str">
            <v>Base Rate (AAM2)</v>
          </cell>
          <cell r="E1275">
            <v>981.43499999999995</v>
          </cell>
          <cell r="F1275" t="str">
            <v>.09</v>
          </cell>
          <cell r="G1275">
            <v>52</v>
          </cell>
          <cell r="I1275">
            <v>51034.619999999995</v>
          </cell>
        </row>
        <row r="1276">
          <cell r="A1276" t="str">
            <v>00013483</v>
          </cell>
          <cell r="B1276" t="str">
            <v>Baker Leslie</v>
          </cell>
          <cell r="C1276">
            <v>100</v>
          </cell>
          <cell r="D1276" t="str">
            <v>Base Rate (AAM2)</v>
          </cell>
          <cell r="E1276">
            <v>981.43499999999995</v>
          </cell>
          <cell r="F1276" t="str">
            <v>.09</v>
          </cell>
          <cell r="G1276">
            <v>52</v>
          </cell>
          <cell r="I1276">
            <v>51034.619999999995</v>
          </cell>
        </row>
        <row r="1277">
          <cell r="A1277" t="str">
            <v>00013482</v>
          </cell>
          <cell r="B1277" t="str">
            <v>Anderson Ross</v>
          </cell>
          <cell r="C1277">
            <v>100</v>
          </cell>
          <cell r="D1277" t="str">
            <v>Base Rate (AAM2)</v>
          </cell>
          <cell r="E1277">
            <v>981.43499999999995</v>
          </cell>
          <cell r="F1277" t="str">
            <v>.09</v>
          </cell>
          <cell r="G1277">
            <v>52</v>
          </cell>
          <cell r="I1277">
            <v>51034.619999999995</v>
          </cell>
        </row>
        <row r="1278">
          <cell r="A1278" t="str">
            <v>00013480</v>
          </cell>
          <cell r="B1278" t="str">
            <v>Commins Douglas</v>
          </cell>
          <cell r="C1278">
            <v>100</v>
          </cell>
          <cell r="D1278" t="str">
            <v>Base Rate (AAM2)</v>
          </cell>
          <cell r="E1278">
            <v>981.43499999999995</v>
          </cell>
          <cell r="F1278" t="str">
            <v>.09</v>
          </cell>
          <cell r="G1278">
            <v>52</v>
          </cell>
          <cell r="I1278">
            <v>51034.619999999995</v>
          </cell>
        </row>
        <row r="1279">
          <cell r="A1279" t="str">
            <v>00013445</v>
          </cell>
          <cell r="B1279" t="str">
            <v>Manapsal Harold</v>
          </cell>
          <cell r="C1279">
            <v>100</v>
          </cell>
          <cell r="D1279" t="str">
            <v>Base Rate (AAM2)</v>
          </cell>
          <cell r="E1279">
            <v>1089.5077000000001</v>
          </cell>
          <cell r="F1279" t="str">
            <v>.09</v>
          </cell>
          <cell r="G1279">
            <v>52</v>
          </cell>
          <cell r="I1279">
            <v>56654.400400000006</v>
          </cell>
        </row>
        <row r="1280">
          <cell r="A1280" t="str">
            <v>00013442</v>
          </cell>
          <cell r="B1280" t="str">
            <v>Oliva Jerome</v>
          </cell>
          <cell r="C1280">
            <v>100</v>
          </cell>
          <cell r="D1280" t="str">
            <v>Base Rate (AAM2)</v>
          </cell>
          <cell r="E1280">
            <v>981.43499999999995</v>
          </cell>
          <cell r="F1280" t="str">
            <v>.09</v>
          </cell>
          <cell r="G1280">
            <v>52</v>
          </cell>
          <cell r="I1280">
            <v>51034.619999999995</v>
          </cell>
        </row>
        <row r="1281">
          <cell r="A1281" t="str">
            <v>00013493</v>
          </cell>
          <cell r="B1281" t="str">
            <v>Russell Christopher</v>
          </cell>
          <cell r="C1281">
            <v>100</v>
          </cell>
          <cell r="D1281" t="str">
            <v>Base Rate (AAM2)</v>
          </cell>
          <cell r="E1281">
            <v>407.29790000000003</v>
          </cell>
          <cell r="F1281" t="str">
            <v>.09</v>
          </cell>
          <cell r="G1281">
            <v>52</v>
          </cell>
          <cell r="I1281">
            <v>21179.4908</v>
          </cell>
        </row>
        <row r="1282">
          <cell r="A1282" t="str">
            <v>00013492</v>
          </cell>
          <cell r="B1282" t="str">
            <v>Royle Steven</v>
          </cell>
          <cell r="C1282">
            <v>100</v>
          </cell>
          <cell r="D1282" t="str">
            <v>Base Rate (AAM2)</v>
          </cell>
          <cell r="E1282">
            <v>407.29790000000003</v>
          </cell>
          <cell r="F1282" t="str">
            <v>.09</v>
          </cell>
          <cell r="G1282">
            <v>52</v>
          </cell>
          <cell r="I1282">
            <v>21179.4908</v>
          </cell>
        </row>
        <row r="1283">
          <cell r="A1283" t="str">
            <v>00013486</v>
          </cell>
          <cell r="B1283" t="str">
            <v>Drougas Stephen</v>
          </cell>
          <cell r="C1283">
            <v>100</v>
          </cell>
          <cell r="D1283" t="str">
            <v>Base Rate (AAM2)</v>
          </cell>
          <cell r="E1283">
            <v>407.29790000000003</v>
          </cell>
          <cell r="F1283" t="str">
            <v>.09</v>
          </cell>
          <cell r="G1283">
            <v>52</v>
          </cell>
          <cell r="I1283">
            <v>21179.4908</v>
          </cell>
        </row>
        <row r="1284">
          <cell r="A1284" t="str">
            <v>00013485</v>
          </cell>
          <cell r="B1284" t="str">
            <v>Randall Steve</v>
          </cell>
          <cell r="C1284">
            <v>100</v>
          </cell>
          <cell r="D1284" t="str">
            <v>Base Rate (AAM2)</v>
          </cell>
          <cell r="E1284">
            <v>407.29790000000003</v>
          </cell>
          <cell r="F1284" t="str">
            <v>.09</v>
          </cell>
          <cell r="G1284">
            <v>52</v>
          </cell>
          <cell r="I1284">
            <v>21179.4908</v>
          </cell>
        </row>
        <row r="1285">
          <cell r="A1285" t="str">
            <v>00013484</v>
          </cell>
          <cell r="B1285" t="str">
            <v>Dowson Andrew</v>
          </cell>
          <cell r="C1285">
            <v>100</v>
          </cell>
          <cell r="D1285" t="str">
            <v>Base Rate (AAM2)</v>
          </cell>
          <cell r="E1285">
            <v>849.97149999999999</v>
          </cell>
          <cell r="F1285" t="str">
            <v>.09</v>
          </cell>
          <cell r="G1285">
            <v>52</v>
          </cell>
          <cell r="I1285">
            <v>44198.517999999996</v>
          </cell>
        </row>
        <row r="1286">
          <cell r="A1286" t="str">
            <v>00013563</v>
          </cell>
          <cell r="B1286" t="str">
            <v>Patterson Gary</v>
          </cell>
          <cell r="C1286">
            <v>100</v>
          </cell>
          <cell r="D1286" t="str">
            <v>Base Rate (AAM2)</v>
          </cell>
          <cell r="E1286">
            <v>1161.4851000000001</v>
          </cell>
          <cell r="F1286" t="str">
            <v>.09</v>
          </cell>
          <cell r="G1286">
            <v>52</v>
          </cell>
          <cell r="I1286">
            <v>60397.225200000008</v>
          </cell>
        </row>
        <row r="1287">
          <cell r="A1287" t="str">
            <v>00013547</v>
          </cell>
          <cell r="B1287" t="str">
            <v>Blakeley Peter</v>
          </cell>
          <cell r="C1287">
            <v>100</v>
          </cell>
          <cell r="D1287" t="str">
            <v>Base Rate (AAM2)</v>
          </cell>
          <cell r="E1287">
            <v>981.43499999999995</v>
          </cell>
          <cell r="F1287" t="str">
            <v>.09</v>
          </cell>
          <cell r="G1287">
            <v>52</v>
          </cell>
          <cell r="I1287">
            <v>51034.619999999995</v>
          </cell>
        </row>
        <row r="1288">
          <cell r="A1288" t="str">
            <v>00013516</v>
          </cell>
          <cell r="B1288" t="str">
            <v>Seddon Paul</v>
          </cell>
          <cell r="C1288">
            <v>100</v>
          </cell>
          <cell r="D1288" t="str">
            <v>Base Rate (AAM2)</v>
          </cell>
          <cell r="E1288">
            <v>1161.4851000000001</v>
          </cell>
          <cell r="F1288" t="str">
            <v>.09</v>
          </cell>
          <cell r="G1288">
            <v>52</v>
          </cell>
          <cell r="I1288">
            <v>60397.225200000008</v>
          </cell>
        </row>
        <row r="1289">
          <cell r="A1289" t="str">
            <v>00013495</v>
          </cell>
          <cell r="B1289" t="str">
            <v>Monckton Cory</v>
          </cell>
          <cell r="C1289">
            <v>100</v>
          </cell>
          <cell r="D1289" t="str">
            <v>Base Rate (AAM2)</v>
          </cell>
          <cell r="E1289">
            <v>553.99248</v>
          </cell>
          <cell r="F1289" t="str">
            <v>.09</v>
          </cell>
          <cell r="G1289">
            <v>52</v>
          </cell>
          <cell r="I1289">
            <v>28807.608960000001</v>
          </cell>
        </row>
        <row r="1290">
          <cell r="A1290" t="str">
            <v>00013494</v>
          </cell>
          <cell r="B1290" t="str">
            <v>Schmidt Benjamin</v>
          </cell>
          <cell r="C1290">
            <v>100</v>
          </cell>
          <cell r="D1290" t="str">
            <v>Base Rate (AAM2)</v>
          </cell>
          <cell r="E1290">
            <v>553.99248</v>
          </cell>
          <cell r="F1290" t="str">
            <v>.09</v>
          </cell>
          <cell r="G1290">
            <v>52</v>
          </cell>
          <cell r="I1290">
            <v>28807.608960000001</v>
          </cell>
        </row>
        <row r="1291">
          <cell r="A1291" t="str">
            <v>00013821</v>
          </cell>
          <cell r="B1291" t="str">
            <v>Rubico Eddie</v>
          </cell>
          <cell r="C1291">
            <v>100</v>
          </cell>
          <cell r="D1291" t="str">
            <v>Base Rate (AAM2)</v>
          </cell>
          <cell r="E1291">
            <v>981.43499999999995</v>
          </cell>
          <cell r="F1291" t="str">
            <v>.09</v>
          </cell>
          <cell r="G1291">
            <v>52</v>
          </cell>
          <cell r="I1291">
            <v>51034.619999999995</v>
          </cell>
        </row>
        <row r="1292">
          <cell r="A1292" t="str">
            <v>00013820</v>
          </cell>
          <cell r="B1292" t="str">
            <v>Gruezo Rodolfo</v>
          </cell>
          <cell r="C1292">
            <v>100</v>
          </cell>
          <cell r="D1292" t="str">
            <v>Base Rate (AAM2)</v>
          </cell>
          <cell r="E1292">
            <v>981.43499999999995</v>
          </cell>
          <cell r="F1292" t="str">
            <v>.09</v>
          </cell>
          <cell r="G1292">
            <v>52</v>
          </cell>
          <cell r="I1292">
            <v>51034.619999999995</v>
          </cell>
        </row>
        <row r="1293">
          <cell r="A1293" t="str">
            <v>00013811</v>
          </cell>
          <cell r="B1293" t="str">
            <v>Noke Gavin</v>
          </cell>
          <cell r="C1293">
            <v>100</v>
          </cell>
          <cell r="D1293" t="str">
            <v>Base Rate (AAM2)</v>
          </cell>
          <cell r="E1293">
            <v>886.07889999999998</v>
          </cell>
          <cell r="F1293" t="str">
            <v>.09</v>
          </cell>
          <cell r="G1293">
            <v>52</v>
          </cell>
          <cell r="I1293">
            <v>46076.102800000001</v>
          </cell>
        </row>
        <row r="1294">
          <cell r="A1294" t="str">
            <v>00013575</v>
          </cell>
          <cell r="B1294" t="str">
            <v>Frey Garon</v>
          </cell>
          <cell r="C1294">
            <v>100</v>
          </cell>
          <cell r="D1294" t="str">
            <v>Base Rate (AAM2)</v>
          </cell>
          <cell r="E1294">
            <v>981.43499999999995</v>
          </cell>
          <cell r="F1294" t="str">
            <v>.09</v>
          </cell>
          <cell r="G1294">
            <v>52</v>
          </cell>
          <cell r="I1294">
            <v>51034.619999999995</v>
          </cell>
        </row>
        <row r="1295">
          <cell r="A1295" t="str">
            <v>00013564</v>
          </cell>
          <cell r="B1295" t="str">
            <v>Depuit Adrian</v>
          </cell>
          <cell r="C1295">
            <v>100</v>
          </cell>
          <cell r="D1295" t="str">
            <v>Base Rate (AAM2)</v>
          </cell>
          <cell r="E1295">
            <v>981.43499999999995</v>
          </cell>
          <cell r="F1295" t="str">
            <v>.09</v>
          </cell>
          <cell r="G1295">
            <v>52</v>
          </cell>
          <cell r="I1295">
            <v>51034.619999999995</v>
          </cell>
        </row>
        <row r="1296">
          <cell r="A1296" t="str">
            <v>00014029</v>
          </cell>
          <cell r="B1296" t="str">
            <v>Dunster David</v>
          </cell>
          <cell r="C1296">
            <v>100</v>
          </cell>
          <cell r="D1296" t="str">
            <v>Base Rate (AAM2)</v>
          </cell>
          <cell r="E1296">
            <v>1089.5077000000001</v>
          </cell>
          <cell r="F1296" t="str">
            <v>.09</v>
          </cell>
          <cell r="G1296">
            <v>52</v>
          </cell>
          <cell r="I1296">
            <v>56654.400400000006</v>
          </cell>
        </row>
        <row r="1297">
          <cell r="A1297" t="str">
            <v>00013875</v>
          </cell>
          <cell r="B1297" t="str">
            <v>Kampl Andrew</v>
          </cell>
          <cell r="C1297">
            <v>100</v>
          </cell>
          <cell r="D1297" t="str">
            <v>Base Rate (AAM2)</v>
          </cell>
          <cell r="E1297">
            <v>1161.4851000000001</v>
          </cell>
          <cell r="F1297" t="str">
            <v>.09</v>
          </cell>
          <cell r="G1297">
            <v>52</v>
          </cell>
          <cell r="I1297">
            <v>60397.225200000008</v>
          </cell>
        </row>
        <row r="1298">
          <cell r="A1298" t="str">
            <v>00013857</v>
          </cell>
          <cell r="B1298" t="str">
            <v>Esguerra Noel</v>
          </cell>
          <cell r="C1298">
            <v>100</v>
          </cell>
          <cell r="D1298" t="str">
            <v>Base Rate (AAM2)</v>
          </cell>
          <cell r="E1298">
            <v>981.43499999999995</v>
          </cell>
          <cell r="F1298" t="str">
            <v>.09</v>
          </cell>
          <cell r="G1298">
            <v>52</v>
          </cell>
          <cell r="I1298">
            <v>51034.619999999995</v>
          </cell>
        </row>
        <row r="1299">
          <cell r="A1299" t="str">
            <v>00013856</v>
          </cell>
          <cell r="B1299" t="str">
            <v>Barletta Worid</v>
          </cell>
          <cell r="C1299">
            <v>100</v>
          </cell>
          <cell r="D1299" t="str">
            <v>Base Rate (AAM2)</v>
          </cell>
          <cell r="E1299">
            <v>981.43499999999995</v>
          </cell>
          <cell r="F1299" t="str">
            <v>.09</v>
          </cell>
          <cell r="G1299">
            <v>52</v>
          </cell>
          <cell r="I1299">
            <v>51034.619999999995</v>
          </cell>
        </row>
        <row r="1300">
          <cell r="A1300" t="str">
            <v>00013822</v>
          </cell>
          <cell r="B1300" t="str">
            <v>Daley Nicholas</v>
          </cell>
          <cell r="C1300">
            <v>100</v>
          </cell>
          <cell r="D1300" t="str">
            <v>Base Rate (AAM2)</v>
          </cell>
          <cell r="E1300">
            <v>981.43499999999995</v>
          </cell>
          <cell r="F1300" t="str">
            <v>.09</v>
          </cell>
          <cell r="G1300">
            <v>52</v>
          </cell>
          <cell r="I1300">
            <v>51034.619999999995</v>
          </cell>
        </row>
        <row r="1301">
          <cell r="A1301" t="str">
            <v>00010709</v>
          </cell>
          <cell r="B1301" t="str">
            <v>Riali Jim</v>
          </cell>
          <cell r="C1301">
            <v>100</v>
          </cell>
          <cell r="D1301" t="str">
            <v>Salary</v>
          </cell>
          <cell r="E1301">
            <v>66642</v>
          </cell>
          <cell r="F1301" t="str">
            <v>.09</v>
          </cell>
          <cell r="G1301">
            <v>1</v>
          </cell>
          <cell r="I1301">
            <v>66642</v>
          </cell>
        </row>
        <row r="1302">
          <cell r="A1302" t="str">
            <v>00010696</v>
          </cell>
          <cell r="B1302" t="str">
            <v>Bevens Deborah</v>
          </cell>
          <cell r="C1302">
            <v>64</v>
          </cell>
          <cell r="D1302" t="str">
            <v>Salary</v>
          </cell>
          <cell r="E1302">
            <v>46834</v>
          </cell>
          <cell r="F1302" t="str">
            <v>.09</v>
          </cell>
          <cell r="G1302">
            <v>1</v>
          </cell>
          <cell r="I1302">
            <v>46834</v>
          </cell>
        </row>
        <row r="1303">
          <cell r="A1303" t="str">
            <v>00010661</v>
          </cell>
          <cell r="B1303" t="str">
            <v>Clark Kenneth</v>
          </cell>
          <cell r="C1303">
            <v>100</v>
          </cell>
          <cell r="D1303" t="str">
            <v>Salary</v>
          </cell>
          <cell r="E1303">
            <v>94566</v>
          </cell>
          <cell r="F1303" t="str">
            <v>.09</v>
          </cell>
          <cell r="G1303">
            <v>1</v>
          </cell>
          <cell r="I1303">
            <v>94566</v>
          </cell>
        </row>
        <row r="1304">
          <cell r="A1304" t="str">
            <v>00010660</v>
          </cell>
          <cell r="B1304" t="str">
            <v>Wilson Craig</v>
          </cell>
          <cell r="C1304">
            <v>100</v>
          </cell>
          <cell r="D1304" t="str">
            <v>Salary</v>
          </cell>
          <cell r="E1304">
            <v>103815</v>
          </cell>
          <cell r="F1304" t="str">
            <v>.09</v>
          </cell>
          <cell r="G1304">
            <v>1</v>
          </cell>
          <cell r="I1304">
            <v>103815</v>
          </cell>
        </row>
        <row r="1305">
          <cell r="A1305" t="str">
            <v>00007918</v>
          </cell>
          <cell r="B1305" t="str">
            <v>Glasson Shaun</v>
          </cell>
          <cell r="C1305">
            <v>100</v>
          </cell>
          <cell r="D1305" t="str">
            <v>Salary</v>
          </cell>
          <cell r="E1305">
            <v>77982</v>
          </cell>
          <cell r="F1305" t="str">
            <v>.09</v>
          </cell>
          <cell r="G1305">
            <v>1</v>
          </cell>
          <cell r="I1305">
            <v>77982</v>
          </cell>
        </row>
        <row r="1306">
          <cell r="A1306" t="str">
            <v>00010766</v>
          </cell>
          <cell r="B1306" t="str">
            <v>Hamilton Chris</v>
          </cell>
          <cell r="C1306">
            <v>100</v>
          </cell>
          <cell r="D1306" t="str">
            <v>Salary</v>
          </cell>
          <cell r="E1306">
            <v>67392</v>
          </cell>
          <cell r="F1306" t="str">
            <v>.09</v>
          </cell>
          <cell r="G1306">
            <v>1</v>
          </cell>
          <cell r="I1306">
            <v>67392</v>
          </cell>
        </row>
        <row r="1307">
          <cell r="A1307" t="str">
            <v>00010765</v>
          </cell>
          <cell r="B1307" t="str">
            <v>Grant Lisa</v>
          </cell>
          <cell r="C1307">
            <v>100</v>
          </cell>
          <cell r="D1307" t="str">
            <v>Salary</v>
          </cell>
          <cell r="E1307">
            <v>43403</v>
          </cell>
          <cell r="F1307" t="str">
            <v>.09</v>
          </cell>
          <cell r="G1307">
            <v>1</v>
          </cell>
          <cell r="I1307">
            <v>43403</v>
          </cell>
        </row>
        <row r="1308">
          <cell r="A1308" t="str">
            <v>00010764</v>
          </cell>
          <cell r="B1308" t="str">
            <v>Mantini Gabriella</v>
          </cell>
          <cell r="C1308">
            <v>100</v>
          </cell>
          <cell r="D1308" t="str">
            <v>Salary</v>
          </cell>
          <cell r="E1308">
            <v>38168</v>
          </cell>
          <cell r="F1308" t="str">
            <v>.09</v>
          </cell>
          <cell r="G1308">
            <v>1</v>
          </cell>
          <cell r="I1308">
            <v>38168</v>
          </cell>
        </row>
        <row r="1309">
          <cell r="A1309" t="str">
            <v>00010761</v>
          </cell>
          <cell r="B1309" t="str">
            <v>Nielsen Brent</v>
          </cell>
          <cell r="C1309">
            <v>100</v>
          </cell>
          <cell r="D1309" t="str">
            <v>Salary</v>
          </cell>
          <cell r="E1309">
            <v>51223</v>
          </cell>
          <cell r="F1309" t="str">
            <v>.09</v>
          </cell>
          <cell r="G1309">
            <v>1</v>
          </cell>
          <cell r="I1309">
            <v>51223</v>
          </cell>
        </row>
        <row r="1310">
          <cell r="A1310" t="str">
            <v>00010735</v>
          </cell>
          <cell r="B1310" t="str">
            <v>Ruscitti Constantino</v>
          </cell>
          <cell r="C1310">
            <v>100</v>
          </cell>
          <cell r="D1310" t="str">
            <v>Salary</v>
          </cell>
          <cell r="E1310">
            <v>52500</v>
          </cell>
          <cell r="F1310" t="str">
            <v>.09</v>
          </cell>
          <cell r="G1310">
            <v>1</v>
          </cell>
          <cell r="I1310">
            <v>52500</v>
          </cell>
        </row>
        <row r="1311">
          <cell r="A1311" t="str">
            <v>00010772</v>
          </cell>
          <cell r="B1311" t="str">
            <v>Ioan Luciano</v>
          </cell>
          <cell r="C1311">
            <v>100</v>
          </cell>
          <cell r="D1311" t="str">
            <v>Salary</v>
          </cell>
          <cell r="E1311">
            <v>67520</v>
          </cell>
          <cell r="F1311" t="str">
            <v>.09</v>
          </cell>
          <cell r="G1311">
            <v>1</v>
          </cell>
          <cell r="I1311">
            <v>67520</v>
          </cell>
        </row>
        <row r="1312">
          <cell r="A1312" t="str">
            <v>00010770</v>
          </cell>
          <cell r="B1312" t="str">
            <v>Miles Wayne</v>
          </cell>
          <cell r="C1312">
            <v>100</v>
          </cell>
          <cell r="D1312" t="str">
            <v>Salary</v>
          </cell>
          <cell r="E1312">
            <v>61036</v>
          </cell>
          <cell r="F1312" t="str">
            <v>.09</v>
          </cell>
          <cell r="G1312">
            <v>1</v>
          </cell>
          <cell r="I1312">
            <v>61036</v>
          </cell>
        </row>
        <row r="1313">
          <cell r="A1313" t="str">
            <v>00010769</v>
          </cell>
          <cell r="B1313" t="str">
            <v>Roy Anthony</v>
          </cell>
          <cell r="C1313">
            <v>100</v>
          </cell>
          <cell r="D1313" t="str">
            <v>Salary</v>
          </cell>
          <cell r="E1313">
            <v>57509</v>
          </cell>
          <cell r="F1313" t="str">
            <v>.09</v>
          </cell>
          <cell r="G1313">
            <v>1</v>
          </cell>
          <cell r="I1313">
            <v>57509</v>
          </cell>
        </row>
        <row r="1314">
          <cell r="A1314" t="str">
            <v>00010768</v>
          </cell>
          <cell r="B1314" t="str">
            <v>Paolilli-Treonze Michael</v>
          </cell>
          <cell r="C1314">
            <v>100</v>
          </cell>
          <cell r="D1314" t="str">
            <v>Salary</v>
          </cell>
          <cell r="E1314">
            <v>66340</v>
          </cell>
          <cell r="F1314" t="str">
            <v>.09</v>
          </cell>
          <cell r="G1314">
            <v>1</v>
          </cell>
          <cell r="I1314">
            <v>66340</v>
          </cell>
        </row>
        <row r="1315">
          <cell r="A1315" t="str">
            <v>00010767</v>
          </cell>
          <cell r="B1315" t="str">
            <v>Ellis Glenn</v>
          </cell>
          <cell r="C1315">
            <v>100</v>
          </cell>
          <cell r="D1315" t="str">
            <v>Salary</v>
          </cell>
          <cell r="E1315">
            <v>61851</v>
          </cell>
          <cell r="F1315" t="str">
            <v>.09</v>
          </cell>
          <cell r="G1315">
            <v>1</v>
          </cell>
          <cell r="I1315">
            <v>61851</v>
          </cell>
        </row>
        <row r="1316">
          <cell r="A1316" t="str">
            <v>00010906</v>
          </cell>
          <cell r="B1316" t="str">
            <v>Louw Alfred</v>
          </cell>
          <cell r="C1316">
            <v>100</v>
          </cell>
          <cell r="D1316" t="str">
            <v>Salary</v>
          </cell>
          <cell r="E1316">
            <v>2654</v>
          </cell>
          <cell r="F1316" t="str">
            <v>.09</v>
          </cell>
          <cell r="G1316">
            <v>1</v>
          </cell>
          <cell r="I1316">
            <v>2654</v>
          </cell>
        </row>
        <row r="1317">
          <cell r="A1317" t="str">
            <v>00010891</v>
          </cell>
          <cell r="B1317" t="str">
            <v>Hallett Alison</v>
          </cell>
          <cell r="C1317">
            <v>42.66</v>
          </cell>
          <cell r="D1317" t="str">
            <v>Salary</v>
          </cell>
          <cell r="E1317">
            <v>36094</v>
          </cell>
          <cell r="F1317" t="str">
            <v>.09</v>
          </cell>
          <cell r="G1317">
            <v>1</v>
          </cell>
          <cell r="I1317">
            <v>36094</v>
          </cell>
        </row>
        <row r="1318">
          <cell r="A1318" t="str">
            <v>00010776</v>
          </cell>
          <cell r="B1318" t="str">
            <v>Mallison Robert</v>
          </cell>
          <cell r="C1318">
            <v>100</v>
          </cell>
          <cell r="D1318" t="str">
            <v>Salary</v>
          </cell>
          <cell r="E1318">
            <v>43611</v>
          </cell>
          <cell r="F1318" t="str">
            <v>.09</v>
          </cell>
          <cell r="G1318">
            <v>1</v>
          </cell>
          <cell r="I1318">
            <v>43611</v>
          </cell>
        </row>
        <row r="1319">
          <cell r="A1319" t="str">
            <v>00010775</v>
          </cell>
          <cell r="B1319" t="str">
            <v>Selman Dennis</v>
          </cell>
          <cell r="C1319">
            <v>100</v>
          </cell>
          <cell r="D1319" t="str">
            <v>Salary</v>
          </cell>
          <cell r="E1319">
            <v>50400</v>
          </cell>
          <cell r="F1319" t="str">
            <v>.09</v>
          </cell>
          <cell r="G1319">
            <v>1</v>
          </cell>
          <cell r="I1319">
            <v>50400</v>
          </cell>
        </row>
        <row r="1320">
          <cell r="A1320" t="str">
            <v>00010773</v>
          </cell>
          <cell r="B1320" t="str">
            <v>Wernicke Kenneth</v>
          </cell>
          <cell r="C1320">
            <v>100</v>
          </cell>
          <cell r="D1320" t="str">
            <v>Salary</v>
          </cell>
          <cell r="E1320">
            <v>76536</v>
          </cell>
          <cell r="F1320" t="str">
            <v>.09</v>
          </cell>
          <cell r="G1320">
            <v>1</v>
          </cell>
          <cell r="I1320">
            <v>76536</v>
          </cell>
        </row>
        <row r="1321">
          <cell r="A1321" t="str">
            <v>00011315</v>
          </cell>
          <cell r="B1321" t="str">
            <v>Waites William</v>
          </cell>
          <cell r="C1321">
            <v>100</v>
          </cell>
          <cell r="D1321" t="str">
            <v>Salary</v>
          </cell>
          <cell r="E1321">
            <v>2668</v>
          </cell>
          <cell r="F1321" t="str">
            <v>.09</v>
          </cell>
          <cell r="G1321">
            <v>26</v>
          </cell>
          <cell r="I1321">
            <v>69368</v>
          </cell>
        </row>
        <row r="1322">
          <cell r="A1322" t="str">
            <v>00011314</v>
          </cell>
          <cell r="B1322" t="str">
            <v>Waites George</v>
          </cell>
          <cell r="C1322">
            <v>100</v>
          </cell>
          <cell r="D1322" t="str">
            <v>Salary</v>
          </cell>
          <cell r="E1322">
            <v>2392</v>
          </cell>
          <cell r="F1322" t="str">
            <v>.09</v>
          </cell>
          <cell r="G1322">
            <v>26</v>
          </cell>
          <cell r="I1322">
            <v>62192</v>
          </cell>
        </row>
        <row r="1323">
          <cell r="A1323" t="str">
            <v>00011153</v>
          </cell>
          <cell r="B1323" t="str">
            <v>Donovan Adrian</v>
          </cell>
          <cell r="C1323">
            <v>100</v>
          </cell>
          <cell r="D1323" t="str">
            <v>Salary</v>
          </cell>
          <cell r="E1323">
            <v>1940</v>
          </cell>
          <cell r="F1323" t="str">
            <v>.09</v>
          </cell>
          <cell r="G1323">
            <v>26</v>
          </cell>
          <cell r="I1323">
            <v>50440</v>
          </cell>
        </row>
        <row r="1324">
          <cell r="A1324" t="str">
            <v>00011082</v>
          </cell>
          <cell r="B1324" t="str">
            <v>Halpin Terence</v>
          </cell>
          <cell r="C1324">
            <v>100</v>
          </cell>
          <cell r="D1324" t="str">
            <v>Salary</v>
          </cell>
          <cell r="E1324">
            <v>3751</v>
          </cell>
          <cell r="F1324" t="str">
            <v>.09</v>
          </cell>
          <cell r="G1324">
            <v>26</v>
          </cell>
          <cell r="I1324">
            <v>97526</v>
          </cell>
        </row>
        <row r="1325">
          <cell r="A1325" t="str">
            <v>00011014</v>
          </cell>
          <cell r="B1325" t="str">
            <v>Evans James</v>
          </cell>
          <cell r="C1325">
            <v>100</v>
          </cell>
          <cell r="D1325" t="str">
            <v>Salary</v>
          </cell>
          <cell r="E1325">
            <v>49469</v>
          </cell>
          <cell r="F1325" t="str">
            <v>.09</v>
          </cell>
          <cell r="G1325">
            <v>1</v>
          </cell>
          <cell r="I1325">
            <v>49469</v>
          </cell>
        </row>
        <row r="1326">
          <cell r="A1326" t="str">
            <v>00011528</v>
          </cell>
          <cell r="B1326" t="str">
            <v>Bunce Donovan</v>
          </cell>
          <cell r="C1326">
            <v>100</v>
          </cell>
          <cell r="D1326" t="str">
            <v>Salary</v>
          </cell>
          <cell r="E1326">
            <v>2954</v>
          </cell>
          <cell r="F1326" t="str">
            <v>.09</v>
          </cell>
          <cell r="G1326">
            <v>26</v>
          </cell>
          <cell r="I1326">
            <v>76804</v>
          </cell>
        </row>
        <row r="1327">
          <cell r="A1327" t="str">
            <v>00011479</v>
          </cell>
          <cell r="B1327" t="str">
            <v>Felice Robert</v>
          </cell>
          <cell r="C1327">
            <v>100</v>
          </cell>
          <cell r="D1327" t="str">
            <v>Salary</v>
          </cell>
          <cell r="E1327">
            <v>49140</v>
          </cell>
          <cell r="F1327" t="str">
            <v>.09</v>
          </cell>
          <cell r="G1327">
            <v>1</v>
          </cell>
          <cell r="I1327">
            <v>49140</v>
          </cell>
        </row>
        <row r="1328">
          <cell r="A1328" t="str">
            <v>00011452</v>
          </cell>
          <cell r="B1328" t="str">
            <v>Simpson Julie</v>
          </cell>
          <cell r="C1328">
            <v>100</v>
          </cell>
          <cell r="D1328" t="str">
            <v>Salary</v>
          </cell>
          <cell r="E1328">
            <v>1399</v>
          </cell>
          <cell r="F1328" t="str">
            <v>.09</v>
          </cell>
          <cell r="G1328">
            <v>26</v>
          </cell>
          <cell r="I1328">
            <v>36374</v>
          </cell>
        </row>
        <row r="1329">
          <cell r="A1329" t="str">
            <v>00011445</v>
          </cell>
          <cell r="B1329" t="str">
            <v>Whitham Alan</v>
          </cell>
          <cell r="C1329">
            <v>100</v>
          </cell>
          <cell r="D1329" t="str">
            <v>Salary</v>
          </cell>
          <cell r="E1329">
            <v>3132</v>
          </cell>
          <cell r="F1329" t="str">
            <v>.09</v>
          </cell>
          <cell r="G1329">
            <v>26</v>
          </cell>
          <cell r="I1329">
            <v>81432</v>
          </cell>
        </row>
        <row r="1330">
          <cell r="A1330" t="str">
            <v>00011383</v>
          </cell>
          <cell r="B1330" t="str">
            <v>Burrell Andrew</v>
          </cell>
          <cell r="C1330">
            <v>100</v>
          </cell>
          <cell r="D1330" t="str">
            <v>Salary</v>
          </cell>
          <cell r="E1330">
            <v>3201</v>
          </cell>
          <cell r="F1330" t="str">
            <v>.09</v>
          </cell>
          <cell r="G1330">
            <v>26</v>
          </cell>
          <cell r="I1330">
            <v>83226</v>
          </cell>
        </row>
        <row r="1331">
          <cell r="A1331" t="str">
            <v>00011690</v>
          </cell>
          <cell r="B1331" t="str">
            <v>Bruce Laurence</v>
          </cell>
          <cell r="C1331">
            <v>100</v>
          </cell>
          <cell r="D1331" t="str">
            <v>Salary</v>
          </cell>
          <cell r="E1331">
            <v>1399</v>
          </cell>
          <cell r="F1331" t="str">
            <v>.09</v>
          </cell>
          <cell r="G1331">
            <v>26</v>
          </cell>
          <cell r="I1331">
            <v>36374</v>
          </cell>
        </row>
        <row r="1332">
          <cell r="A1332" t="str">
            <v>00011687</v>
          </cell>
          <cell r="B1332" t="str">
            <v>Lewis Georgia</v>
          </cell>
          <cell r="C1332">
            <v>100</v>
          </cell>
          <cell r="D1332" t="str">
            <v>Salary</v>
          </cell>
          <cell r="E1332">
            <v>1399</v>
          </cell>
          <cell r="F1332" t="str">
            <v>.09</v>
          </cell>
          <cell r="G1332">
            <v>26</v>
          </cell>
          <cell r="I1332">
            <v>36374</v>
          </cell>
        </row>
        <row r="1333">
          <cell r="A1333" t="str">
            <v>00011686</v>
          </cell>
          <cell r="B1333" t="str">
            <v>Tihore Katrina</v>
          </cell>
          <cell r="C1333">
            <v>100</v>
          </cell>
          <cell r="D1333" t="str">
            <v>Salary</v>
          </cell>
          <cell r="E1333">
            <v>1399</v>
          </cell>
          <cell r="F1333" t="str">
            <v>.09</v>
          </cell>
          <cell r="G1333">
            <v>26</v>
          </cell>
          <cell r="I1333">
            <v>36374</v>
          </cell>
        </row>
        <row r="1334">
          <cell r="A1334" t="str">
            <v>00011567</v>
          </cell>
          <cell r="B1334" t="str">
            <v>Crisp David</v>
          </cell>
          <cell r="C1334">
            <v>100</v>
          </cell>
          <cell r="D1334" t="str">
            <v>Salary</v>
          </cell>
          <cell r="E1334">
            <v>2625</v>
          </cell>
          <cell r="F1334" t="str">
            <v>.09</v>
          </cell>
          <cell r="G1334">
            <v>26</v>
          </cell>
          <cell r="I1334">
            <v>68250</v>
          </cell>
        </row>
        <row r="1335">
          <cell r="A1335" t="str">
            <v>00011555</v>
          </cell>
          <cell r="B1335" t="str">
            <v>Jones Charlene</v>
          </cell>
          <cell r="C1335">
            <v>100</v>
          </cell>
          <cell r="D1335" t="str">
            <v>Salary</v>
          </cell>
          <cell r="E1335">
            <v>1516</v>
          </cell>
          <cell r="F1335" t="str">
            <v>.09</v>
          </cell>
          <cell r="G1335">
            <v>26</v>
          </cell>
          <cell r="I1335">
            <v>39416</v>
          </cell>
        </row>
        <row r="1336">
          <cell r="A1336" t="str">
            <v>00012185</v>
          </cell>
          <cell r="B1336" t="str">
            <v>Rock Charles</v>
          </cell>
          <cell r="C1336">
            <v>100</v>
          </cell>
          <cell r="D1336" t="str">
            <v>Salary</v>
          </cell>
          <cell r="E1336">
            <v>2289</v>
          </cell>
          <cell r="F1336" t="str">
            <v>.09</v>
          </cell>
          <cell r="G1336">
            <v>26</v>
          </cell>
          <cell r="I1336">
            <v>59514</v>
          </cell>
        </row>
        <row r="1337">
          <cell r="A1337" t="str">
            <v>00012173</v>
          </cell>
          <cell r="B1337" t="str">
            <v>Panayiotou Christiana</v>
          </cell>
          <cell r="C1337">
            <v>100</v>
          </cell>
          <cell r="D1337" t="str">
            <v>Salary</v>
          </cell>
          <cell r="E1337">
            <v>40529</v>
          </cell>
          <cell r="F1337" t="str">
            <v>.09</v>
          </cell>
          <cell r="G1337">
            <v>1</v>
          </cell>
          <cell r="I1337">
            <v>40529</v>
          </cell>
        </row>
        <row r="1338">
          <cell r="A1338" t="str">
            <v>00012086</v>
          </cell>
          <cell r="B1338" t="str">
            <v>Chiaravalloti Pasquale</v>
          </cell>
          <cell r="C1338">
            <v>100</v>
          </cell>
          <cell r="D1338" t="str">
            <v>Salary</v>
          </cell>
          <cell r="E1338">
            <v>45473</v>
          </cell>
          <cell r="F1338" t="str">
            <v>.09</v>
          </cell>
          <cell r="G1338">
            <v>1</v>
          </cell>
          <cell r="I1338">
            <v>45473</v>
          </cell>
        </row>
        <row r="1339">
          <cell r="A1339" t="str">
            <v>00011925</v>
          </cell>
          <cell r="B1339" t="str">
            <v>Shedden Jennifer</v>
          </cell>
          <cell r="C1339">
            <v>100</v>
          </cell>
          <cell r="D1339" t="str">
            <v>Salary</v>
          </cell>
          <cell r="E1339">
            <v>37450</v>
          </cell>
          <cell r="F1339" t="str">
            <v>.09</v>
          </cell>
          <cell r="G1339">
            <v>1</v>
          </cell>
          <cell r="I1339">
            <v>37450</v>
          </cell>
        </row>
        <row r="1340">
          <cell r="A1340" t="str">
            <v>00011848</v>
          </cell>
          <cell r="B1340" t="str">
            <v>Ferguson Lennard</v>
          </cell>
          <cell r="C1340">
            <v>100</v>
          </cell>
          <cell r="D1340" t="str">
            <v>Salary</v>
          </cell>
          <cell r="E1340">
            <v>3029</v>
          </cell>
          <cell r="F1340" t="str">
            <v>.09</v>
          </cell>
          <cell r="G1340">
            <v>26</v>
          </cell>
          <cell r="I1340">
            <v>78754</v>
          </cell>
        </row>
        <row r="1341">
          <cell r="A1341" t="str">
            <v>00012427</v>
          </cell>
          <cell r="B1341" t="str">
            <v>Woods Alistair</v>
          </cell>
          <cell r="C1341">
            <v>100</v>
          </cell>
          <cell r="D1341" t="str">
            <v>Salary</v>
          </cell>
          <cell r="E1341">
            <v>2642.8</v>
          </cell>
          <cell r="F1341" t="str">
            <v>.09</v>
          </cell>
          <cell r="G1341">
            <v>26</v>
          </cell>
          <cell r="I1341">
            <v>68712.800000000003</v>
          </cell>
        </row>
        <row r="1342">
          <cell r="A1342" t="str">
            <v>00012414</v>
          </cell>
          <cell r="B1342" t="str">
            <v>Edwards Lucas</v>
          </cell>
          <cell r="C1342">
            <v>100</v>
          </cell>
          <cell r="D1342" t="str">
            <v>Salary</v>
          </cell>
          <cell r="E1342">
            <v>55716</v>
          </cell>
          <cell r="F1342" t="str">
            <v>.09</v>
          </cell>
          <cell r="G1342">
            <v>1</v>
          </cell>
          <cell r="I1342">
            <v>55716</v>
          </cell>
        </row>
        <row r="1343">
          <cell r="A1343" t="str">
            <v>00012410</v>
          </cell>
          <cell r="B1343" t="str">
            <v>Fletcher Timothy</v>
          </cell>
          <cell r="C1343">
            <v>100</v>
          </cell>
          <cell r="D1343" t="str">
            <v>Salary</v>
          </cell>
          <cell r="E1343">
            <v>3165</v>
          </cell>
          <cell r="F1343" t="str">
            <v>.09</v>
          </cell>
          <cell r="G1343">
            <v>26</v>
          </cell>
          <cell r="I1343">
            <v>82290</v>
          </cell>
        </row>
        <row r="1344">
          <cell r="A1344" t="str">
            <v>00012328</v>
          </cell>
          <cell r="B1344" t="str">
            <v>Dillon Ryan</v>
          </cell>
          <cell r="C1344">
            <v>100</v>
          </cell>
          <cell r="D1344" t="str">
            <v>Salary</v>
          </cell>
          <cell r="E1344">
            <v>2424.8000000000002</v>
          </cell>
          <cell r="F1344" t="str">
            <v>.09</v>
          </cell>
          <cell r="G1344">
            <v>26</v>
          </cell>
          <cell r="I1344">
            <v>63044.800000000003</v>
          </cell>
        </row>
        <row r="1345">
          <cell r="A1345" t="str">
            <v>00012270</v>
          </cell>
          <cell r="B1345" t="str">
            <v>Brown Paul</v>
          </cell>
          <cell r="C1345">
            <v>100</v>
          </cell>
          <cell r="D1345" t="str">
            <v>Salary</v>
          </cell>
          <cell r="E1345">
            <v>2841</v>
          </cell>
          <cell r="F1345" t="str">
            <v>.09</v>
          </cell>
          <cell r="G1345">
            <v>26</v>
          </cell>
          <cell r="I1345">
            <v>73866</v>
          </cell>
        </row>
        <row r="1346">
          <cell r="A1346" t="str">
            <v>00012781</v>
          </cell>
          <cell r="B1346" t="str">
            <v>Beachamp Shayne</v>
          </cell>
          <cell r="C1346">
            <v>100</v>
          </cell>
          <cell r="D1346" t="str">
            <v>Salary</v>
          </cell>
          <cell r="E1346">
            <v>48070</v>
          </cell>
          <cell r="F1346" t="str">
            <v>.09</v>
          </cell>
          <cell r="G1346">
            <v>1</v>
          </cell>
          <cell r="I1346">
            <v>48070</v>
          </cell>
        </row>
        <row r="1347">
          <cell r="A1347" t="str">
            <v>00012777</v>
          </cell>
          <cell r="B1347" t="str">
            <v>Reinen Barry</v>
          </cell>
          <cell r="C1347">
            <v>100</v>
          </cell>
          <cell r="D1347" t="str">
            <v>Salary</v>
          </cell>
          <cell r="E1347">
            <v>2624.8</v>
          </cell>
          <cell r="F1347" t="str">
            <v>.09</v>
          </cell>
          <cell r="G1347">
            <v>26</v>
          </cell>
          <cell r="I1347">
            <v>68244.800000000003</v>
          </cell>
        </row>
        <row r="1348">
          <cell r="A1348" t="str">
            <v>00012776</v>
          </cell>
          <cell r="B1348" t="str">
            <v>Frusher Norman</v>
          </cell>
          <cell r="C1348">
            <v>100</v>
          </cell>
          <cell r="D1348" t="str">
            <v>Salary</v>
          </cell>
          <cell r="E1348">
            <v>2424.8000000000002</v>
          </cell>
          <cell r="F1348" t="str">
            <v>.09</v>
          </cell>
          <cell r="G1348">
            <v>26</v>
          </cell>
          <cell r="I1348">
            <v>63044.800000000003</v>
          </cell>
        </row>
        <row r="1349">
          <cell r="A1349" t="str">
            <v>00012464</v>
          </cell>
          <cell r="B1349" t="str">
            <v>Savage Amy</v>
          </cell>
          <cell r="C1349">
            <v>100</v>
          </cell>
          <cell r="D1349" t="str">
            <v>Salary</v>
          </cell>
          <cell r="E1349">
            <v>1374.73</v>
          </cell>
          <cell r="F1349" t="str">
            <v>.09</v>
          </cell>
          <cell r="G1349">
            <v>26</v>
          </cell>
          <cell r="I1349">
            <v>35742.980000000003</v>
          </cell>
        </row>
        <row r="1350">
          <cell r="A1350" t="str">
            <v>00012451</v>
          </cell>
          <cell r="B1350" t="str">
            <v>Pedersen Erin</v>
          </cell>
          <cell r="C1350">
            <v>100</v>
          </cell>
          <cell r="D1350" t="str">
            <v>Salary</v>
          </cell>
          <cell r="E1350">
            <v>1304</v>
          </cell>
          <cell r="F1350" t="str">
            <v>.09</v>
          </cell>
          <cell r="G1350">
            <v>26</v>
          </cell>
          <cell r="I1350">
            <v>33904</v>
          </cell>
        </row>
        <row r="1351">
          <cell r="A1351" t="str">
            <v>00012993</v>
          </cell>
          <cell r="B1351" t="str">
            <v>Stevenson James</v>
          </cell>
          <cell r="C1351">
            <v>100</v>
          </cell>
          <cell r="D1351" t="str">
            <v>Salary</v>
          </cell>
          <cell r="E1351">
            <v>40404</v>
          </cell>
          <cell r="F1351" t="str">
            <v>.09</v>
          </cell>
          <cell r="G1351">
            <v>1</v>
          </cell>
          <cell r="I1351">
            <v>40404</v>
          </cell>
        </row>
        <row r="1352">
          <cell r="A1352" t="str">
            <v>00012922</v>
          </cell>
          <cell r="B1352" t="str">
            <v>Ockwell Brent</v>
          </cell>
          <cell r="C1352">
            <v>100</v>
          </cell>
          <cell r="D1352" t="str">
            <v>Salary</v>
          </cell>
          <cell r="E1352">
            <v>41975</v>
          </cell>
          <cell r="F1352" t="str">
            <v>.09</v>
          </cell>
          <cell r="G1352">
            <v>1</v>
          </cell>
          <cell r="I1352">
            <v>41975</v>
          </cell>
        </row>
        <row r="1353">
          <cell r="A1353" t="str">
            <v>00012804</v>
          </cell>
          <cell r="B1353" t="str">
            <v>McDonald Christopher</v>
          </cell>
          <cell r="C1353">
            <v>100</v>
          </cell>
          <cell r="D1353" t="str">
            <v>Salary</v>
          </cell>
          <cell r="E1353">
            <v>50160</v>
          </cell>
          <cell r="F1353" t="str">
            <v>.09</v>
          </cell>
          <cell r="G1353">
            <v>1</v>
          </cell>
          <cell r="I1353">
            <v>50160</v>
          </cell>
        </row>
        <row r="1354">
          <cell r="A1354" t="str">
            <v>00012803</v>
          </cell>
          <cell r="B1354" t="str">
            <v>Prest Gordon</v>
          </cell>
          <cell r="C1354">
            <v>100</v>
          </cell>
          <cell r="D1354" t="str">
            <v>Salary</v>
          </cell>
          <cell r="E1354">
            <v>54860</v>
          </cell>
          <cell r="F1354" t="str">
            <v>.09</v>
          </cell>
          <cell r="G1354">
            <v>1</v>
          </cell>
          <cell r="I1354">
            <v>54860</v>
          </cell>
        </row>
        <row r="1355">
          <cell r="A1355" t="str">
            <v>00012802</v>
          </cell>
          <cell r="B1355" t="str">
            <v>Newman Brian</v>
          </cell>
          <cell r="C1355">
            <v>100</v>
          </cell>
          <cell r="D1355" t="str">
            <v>Salary</v>
          </cell>
          <cell r="E1355">
            <v>42000</v>
          </cell>
          <cell r="F1355" t="str">
            <v>.09</v>
          </cell>
          <cell r="G1355">
            <v>1</v>
          </cell>
          <cell r="I1355">
            <v>42000</v>
          </cell>
        </row>
        <row r="1356">
          <cell r="A1356" t="str">
            <v>00013295</v>
          </cell>
          <cell r="B1356" t="str">
            <v>Hatgidanou Emanuel</v>
          </cell>
          <cell r="C1356">
            <v>100</v>
          </cell>
          <cell r="D1356" t="str">
            <v>Salary</v>
          </cell>
          <cell r="E1356">
            <v>62482</v>
          </cell>
          <cell r="F1356" t="str">
            <v>.09</v>
          </cell>
          <cell r="G1356">
            <v>1</v>
          </cell>
          <cell r="I1356">
            <v>62482</v>
          </cell>
        </row>
        <row r="1357">
          <cell r="A1357" t="str">
            <v>00013291</v>
          </cell>
          <cell r="B1357" t="str">
            <v>Jones Gillian</v>
          </cell>
          <cell r="C1357">
            <v>100</v>
          </cell>
          <cell r="D1357" t="str">
            <v>Salary</v>
          </cell>
          <cell r="E1357">
            <v>70867</v>
          </cell>
          <cell r="F1357" t="str">
            <v>.09</v>
          </cell>
          <cell r="G1357">
            <v>1</v>
          </cell>
          <cell r="I1357">
            <v>70867</v>
          </cell>
        </row>
        <row r="1358">
          <cell r="A1358" t="str">
            <v>00013283</v>
          </cell>
          <cell r="B1358" t="str">
            <v>Ambatzis George</v>
          </cell>
          <cell r="C1358">
            <v>100</v>
          </cell>
          <cell r="D1358" t="str">
            <v>Salary</v>
          </cell>
          <cell r="E1358">
            <v>79004</v>
          </cell>
          <cell r="F1358" t="str">
            <v>.09</v>
          </cell>
          <cell r="G1358">
            <v>1</v>
          </cell>
          <cell r="I1358">
            <v>79004</v>
          </cell>
        </row>
        <row r="1359">
          <cell r="A1359" t="str">
            <v>00013188</v>
          </cell>
          <cell r="B1359" t="str">
            <v>Reibel James</v>
          </cell>
          <cell r="C1359">
            <v>100</v>
          </cell>
          <cell r="D1359" t="str">
            <v>Salary</v>
          </cell>
          <cell r="E1359">
            <v>2424.8000000000002</v>
          </cell>
          <cell r="F1359" t="str">
            <v>.09</v>
          </cell>
          <cell r="G1359">
            <v>26</v>
          </cell>
          <cell r="I1359">
            <v>63044.800000000003</v>
          </cell>
        </row>
        <row r="1360">
          <cell r="A1360" t="str">
            <v>00013187</v>
          </cell>
          <cell r="B1360" t="str">
            <v>Roberts Michael</v>
          </cell>
          <cell r="C1360">
            <v>100</v>
          </cell>
          <cell r="D1360" t="str">
            <v>Salary</v>
          </cell>
          <cell r="E1360">
            <v>2424.8000000000002</v>
          </cell>
          <cell r="F1360" t="str">
            <v>.09</v>
          </cell>
          <cell r="G1360">
            <v>26</v>
          </cell>
          <cell r="I1360">
            <v>63044.800000000003</v>
          </cell>
        </row>
        <row r="1361">
          <cell r="A1361" t="str">
            <v>00013303</v>
          </cell>
          <cell r="B1361" t="str">
            <v>Meates Neville</v>
          </cell>
          <cell r="C1361">
            <v>100</v>
          </cell>
          <cell r="D1361" t="str">
            <v>Salary</v>
          </cell>
          <cell r="E1361">
            <v>74073</v>
          </cell>
          <cell r="F1361" t="str">
            <v>.09</v>
          </cell>
          <cell r="G1361">
            <v>1</v>
          </cell>
          <cell r="I1361">
            <v>74073</v>
          </cell>
        </row>
        <row r="1362">
          <cell r="A1362" t="str">
            <v>00013302</v>
          </cell>
          <cell r="B1362" t="str">
            <v>May Michael</v>
          </cell>
          <cell r="C1362">
            <v>100</v>
          </cell>
          <cell r="D1362" t="str">
            <v>Salary</v>
          </cell>
          <cell r="E1362">
            <v>91404</v>
          </cell>
          <cell r="F1362" t="str">
            <v>.09</v>
          </cell>
          <cell r="G1362">
            <v>1</v>
          </cell>
          <cell r="I1362">
            <v>91404</v>
          </cell>
        </row>
        <row r="1363">
          <cell r="A1363" t="str">
            <v>00013301</v>
          </cell>
          <cell r="B1363" t="str">
            <v>Laughlin Michael</v>
          </cell>
          <cell r="C1363">
            <v>100</v>
          </cell>
          <cell r="D1363" t="str">
            <v>Salary</v>
          </cell>
          <cell r="E1363">
            <v>57838</v>
          </cell>
          <cell r="F1363" t="str">
            <v>.09</v>
          </cell>
          <cell r="G1363">
            <v>1</v>
          </cell>
          <cell r="I1363">
            <v>57838</v>
          </cell>
        </row>
        <row r="1364">
          <cell r="A1364" t="str">
            <v>00013299</v>
          </cell>
          <cell r="B1364" t="str">
            <v>Koutsoukos John</v>
          </cell>
          <cell r="C1364">
            <v>100</v>
          </cell>
          <cell r="D1364" t="str">
            <v>Salary</v>
          </cell>
          <cell r="E1364">
            <v>80734</v>
          </cell>
          <cell r="F1364" t="str">
            <v>.09</v>
          </cell>
          <cell r="G1364">
            <v>1</v>
          </cell>
          <cell r="I1364">
            <v>80734</v>
          </cell>
        </row>
        <row r="1365">
          <cell r="A1365" t="str">
            <v>00013297</v>
          </cell>
          <cell r="B1365" t="str">
            <v>James Russell</v>
          </cell>
          <cell r="C1365">
            <v>100</v>
          </cell>
          <cell r="D1365" t="str">
            <v>Salary</v>
          </cell>
          <cell r="E1365">
            <v>57838</v>
          </cell>
          <cell r="F1365" t="str">
            <v>.09</v>
          </cell>
          <cell r="G1365">
            <v>1</v>
          </cell>
          <cell r="I1365">
            <v>57838</v>
          </cell>
        </row>
        <row r="1366">
          <cell r="A1366" t="str">
            <v>00013308</v>
          </cell>
          <cell r="B1366" t="str">
            <v>Rozsa Frank</v>
          </cell>
          <cell r="C1366">
            <v>100</v>
          </cell>
          <cell r="D1366" t="str">
            <v>Salary</v>
          </cell>
          <cell r="E1366">
            <v>64895</v>
          </cell>
          <cell r="F1366" t="str">
            <v>.09</v>
          </cell>
          <cell r="G1366">
            <v>1</v>
          </cell>
          <cell r="I1366">
            <v>64895</v>
          </cell>
        </row>
        <row r="1367">
          <cell r="A1367" t="str">
            <v>00013307</v>
          </cell>
          <cell r="B1367" t="str">
            <v>Nicholls Colin</v>
          </cell>
          <cell r="C1367">
            <v>100</v>
          </cell>
          <cell r="D1367" t="str">
            <v>Salary</v>
          </cell>
          <cell r="E1367">
            <v>58229</v>
          </cell>
          <cell r="F1367" t="str">
            <v>.09</v>
          </cell>
          <cell r="G1367">
            <v>1</v>
          </cell>
          <cell r="I1367">
            <v>58229</v>
          </cell>
        </row>
        <row r="1368">
          <cell r="A1368" t="str">
            <v>00013306</v>
          </cell>
          <cell r="B1368" t="str">
            <v>Newbold Douglas</v>
          </cell>
          <cell r="C1368">
            <v>100</v>
          </cell>
          <cell r="D1368" t="str">
            <v>Salary</v>
          </cell>
          <cell r="E1368">
            <v>54628</v>
          </cell>
          <cell r="F1368" t="str">
            <v>.09</v>
          </cell>
          <cell r="G1368">
            <v>1</v>
          </cell>
          <cell r="I1368">
            <v>54628</v>
          </cell>
        </row>
        <row r="1369">
          <cell r="A1369" t="str">
            <v>00013305</v>
          </cell>
          <cell r="B1369" t="str">
            <v>Neubecker Diane</v>
          </cell>
          <cell r="C1369">
            <v>100</v>
          </cell>
          <cell r="D1369" t="str">
            <v>Salary</v>
          </cell>
          <cell r="E1369">
            <v>55005</v>
          </cell>
          <cell r="F1369" t="str">
            <v>.09</v>
          </cell>
          <cell r="G1369">
            <v>1</v>
          </cell>
          <cell r="I1369">
            <v>55005</v>
          </cell>
        </row>
        <row r="1370">
          <cell r="A1370" t="str">
            <v>00013304</v>
          </cell>
          <cell r="B1370" t="str">
            <v>Moore Ian</v>
          </cell>
          <cell r="C1370">
            <v>100</v>
          </cell>
          <cell r="D1370" t="str">
            <v>Salary</v>
          </cell>
          <cell r="E1370">
            <v>56974</v>
          </cell>
          <cell r="F1370" t="str">
            <v>.09</v>
          </cell>
          <cell r="G1370">
            <v>1</v>
          </cell>
          <cell r="I1370">
            <v>56974</v>
          </cell>
        </row>
        <row r="1371">
          <cell r="A1371" t="str">
            <v>00013316</v>
          </cell>
          <cell r="B1371" t="str">
            <v>Ziino Gerrard</v>
          </cell>
          <cell r="C1371">
            <v>100</v>
          </cell>
          <cell r="D1371" t="str">
            <v>Salary</v>
          </cell>
          <cell r="E1371">
            <v>87551</v>
          </cell>
          <cell r="F1371" t="str">
            <v>.09</v>
          </cell>
          <cell r="G1371">
            <v>1</v>
          </cell>
          <cell r="I1371">
            <v>87551</v>
          </cell>
        </row>
        <row r="1372">
          <cell r="A1372" t="str">
            <v>00013315</v>
          </cell>
          <cell r="B1372" t="str">
            <v>York Maxwell</v>
          </cell>
          <cell r="C1372">
            <v>100</v>
          </cell>
          <cell r="D1372" t="str">
            <v>Salary</v>
          </cell>
          <cell r="E1372">
            <v>68309</v>
          </cell>
          <cell r="F1372" t="str">
            <v>.09</v>
          </cell>
          <cell r="G1372">
            <v>1</v>
          </cell>
          <cell r="I1372">
            <v>68309</v>
          </cell>
        </row>
        <row r="1373">
          <cell r="A1373" t="str">
            <v>00013314</v>
          </cell>
          <cell r="B1373" t="str">
            <v>Winning Albert</v>
          </cell>
          <cell r="C1373">
            <v>100</v>
          </cell>
          <cell r="D1373" t="str">
            <v>Salary</v>
          </cell>
          <cell r="E1373">
            <v>70069</v>
          </cell>
          <cell r="F1373" t="str">
            <v>.09</v>
          </cell>
          <cell r="G1373">
            <v>1</v>
          </cell>
          <cell r="I1373">
            <v>70069</v>
          </cell>
        </row>
        <row r="1374">
          <cell r="A1374" t="str">
            <v>00013313</v>
          </cell>
          <cell r="B1374" t="str">
            <v>Wheeler Keith</v>
          </cell>
          <cell r="C1374">
            <v>100</v>
          </cell>
          <cell r="D1374" t="str">
            <v>Salary</v>
          </cell>
          <cell r="E1374">
            <v>57543</v>
          </cell>
          <cell r="F1374" t="str">
            <v>.09</v>
          </cell>
          <cell r="G1374">
            <v>1</v>
          </cell>
          <cell r="I1374">
            <v>57543</v>
          </cell>
        </row>
        <row r="1375">
          <cell r="A1375" t="str">
            <v>00013310</v>
          </cell>
          <cell r="B1375" t="str">
            <v>Sperlungo Frank</v>
          </cell>
          <cell r="C1375">
            <v>100</v>
          </cell>
          <cell r="D1375" t="str">
            <v>Salary</v>
          </cell>
          <cell r="E1375">
            <v>69619</v>
          </cell>
          <cell r="F1375" t="str">
            <v>.09</v>
          </cell>
          <cell r="G1375">
            <v>1</v>
          </cell>
          <cell r="I1375">
            <v>69619</v>
          </cell>
        </row>
        <row r="1376">
          <cell r="A1376" t="str">
            <v>00013325</v>
          </cell>
          <cell r="B1376" t="str">
            <v>Glew Geoffrey</v>
          </cell>
          <cell r="C1376">
            <v>100</v>
          </cell>
          <cell r="D1376" t="str">
            <v>Salary</v>
          </cell>
          <cell r="E1376">
            <v>74647</v>
          </cell>
          <cell r="F1376" t="str">
            <v>.09</v>
          </cell>
          <cell r="G1376">
            <v>1</v>
          </cell>
          <cell r="I1376">
            <v>74647</v>
          </cell>
        </row>
        <row r="1377">
          <cell r="A1377" t="str">
            <v>00013324</v>
          </cell>
          <cell r="B1377" t="str">
            <v>Green Craig</v>
          </cell>
          <cell r="C1377">
            <v>100</v>
          </cell>
          <cell r="D1377" t="str">
            <v>Salary</v>
          </cell>
          <cell r="E1377">
            <v>77435</v>
          </cell>
          <cell r="F1377" t="str">
            <v>.09</v>
          </cell>
          <cell r="G1377">
            <v>1</v>
          </cell>
          <cell r="I1377">
            <v>77435</v>
          </cell>
        </row>
        <row r="1378">
          <cell r="A1378" t="str">
            <v>00013323</v>
          </cell>
          <cell r="B1378" t="str">
            <v>Polifrone Aldo</v>
          </cell>
          <cell r="C1378">
            <v>100</v>
          </cell>
          <cell r="D1378" t="str">
            <v>Salary</v>
          </cell>
          <cell r="E1378">
            <v>82165</v>
          </cell>
          <cell r="F1378" t="str">
            <v>.09</v>
          </cell>
          <cell r="G1378">
            <v>1</v>
          </cell>
          <cell r="I1378">
            <v>82165</v>
          </cell>
        </row>
        <row r="1379">
          <cell r="A1379" t="str">
            <v>00013319</v>
          </cell>
          <cell r="B1379" t="str">
            <v>Bracken Sandra</v>
          </cell>
          <cell r="C1379">
            <v>70.67</v>
          </cell>
          <cell r="D1379" t="str">
            <v>Salary</v>
          </cell>
          <cell r="E1379">
            <v>69388</v>
          </cell>
          <cell r="F1379" t="str">
            <v>.09</v>
          </cell>
          <cell r="G1379">
            <v>1</v>
          </cell>
          <cell r="I1379">
            <v>69388</v>
          </cell>
        </row>
        <row r="1380">
          <cell r="A1380" t="str">
            <v>00013318</v>
          </cell>
          <cell r="B1380" t="str">
            <v>Weston Gary</v>
          </cell>
          <cell r="C1380">
            <v>100</v>
          </cell>
          <cell r="D1380" t="str">
            <v>Salary</v>
          </cell>
          <cell r="E1380">
            <v>94860</v>
          </cell>
          <cell r="F1380" t="str">
            <v>.09</v>
          </cell>
          <cell r="G1380">
            <v>1</v>
          </cell>
          <cell r="I1380">
            <v>94860</v>
          </cell>
        </row>
        <row r="1381">
          <cell r="A1381" t="str">
            <v>00013330</v>
          </cell>
          <cell r="B1381" t="str">
            <v>Karam Karen</v>
          </cell>
          <cell r="C1381">
            <v>100</v>
          </cell>
          <cell r="D1381" t="str">
            <v>Salary</v>
          </cell>
          <cell r="E1381">
            <v>63921</v>
          </cell>
          <cell r="F1381" t="str">
            <v>.09</v>
          </cell>
          <cell r="G1381">
            <v>1</v>
          </cell>
          <cell r="I1381">
            <v>63921</v>
          </cell>
        </row>
        <row r="1382">
          <cell r="A1382" t="str">
            <v>00013329</v>
          </cell>
          <cell r="B1382" t="str">
            <v>Flower Ann</v>
          </cell>
          <cell r="C1382">
            <v>100</v>
          </cell>
          <cell r="D1382" t="str">
            <v>Salary</v>
          </cell>
          <cell r="E1382">
            <v>55577</v>
          </cell>
          <cell r="F1382" t="str">
            <v>.09</v>
          </cell>
          <cell r="G1382">
            <v>1</v>
          </cell>
          <cell r="I1382">
            <v>55577</v>
          </cell>
        </row>
        <row r="1383">
          <cell r="A1383" t="str">
            <v>00013328</v>
          </cell>
          <cell r="B1383" t="str">
            <v>Farrell John</v>
          </cell>
          <cell r="C1383">
            <v>100</v>
          </cell>
          <cell r="D1383" t="str">
            <v>Salary</v>
          </cell>
          <cell r="E1383">
            <v>70641</v>
          </cell>
          <cell r="F1383" t="str">
            <v>.09</v>
          </cell>
          <cell r="G1383">
            <v>1</v>
          </cell>
          <cell r="I1383">
            <v>70641</v>
          </cell>
        </row>
        <row r="1384">
          <cell r="A1384" t="str">
            <v>00013327</v>
          </cell>
          <cell r="B1384" t="str">
            <v>Duong Lam</v>
          </cell>
          <cell r="C1384">
            <v>100</v>
          </cell>
          <cell r="D1384" t="str">
            <v>Salary</v>
          </cell>
          <cell r="E1384">
            <v>71771</v>
          </cell>
          <cell r="F1384" t="str">
            <v>.09</v>
          </cell>
          <cell r="G1384">
            <v>1</v>
          </cell>
          <cell r="I1384">
            <v>71771</v>
          </cell>
        </row>
        <row r="1385">
          <cell r="A1385" t="str">
            <v>00013326</v>
          </cell>
          <cell r="B1385" t="str">
            <v>Drake Bryan</v>
          </cell>
          <cell r="C1385">
            <v>100</v>
          </cell>
          <cell r="D1385" t="str">
            <v>Salary</v>
          </cell>
          <cell r="E1385">
            <v>94122</v>
          </cell>
          <cell r="F1385" t="str">
            <v>.09</v>
          </cell>
          <cell r="G1385">
            <v>1</v>
          </cell>
          <cell r="I1385">
            <v>94122</v>
          </cell>
        </row>
        <row r="1386">
          <cell r="A1386" t="str">
            <v>00013335</v>
          </cell>
          <cell r="B1386" t="str">
            <v>Molnar Joanne</v>
          </cell>
          <cell r="C1386">
            <v>100</v>
          </cell>
          <cell r="D1386" t="str">
            <v>Salary</v>
          </cell>
          <cell r="E1386">
            <v>56892</v>
          </cell>
          <cell r="F1386" t="str">
            <v>.09</v>
          </cell>
          <cell r="G1386">
            <v>1</v>
          </cell>
          <cell r="I1386">
            <v>56892</v>
          </cell>
        </row>
        <row r="1387">
          <cell r="A1387" t="str">
            <v>00013334</v>
          </cell>
          <cell r="B1387" t="str">
            <v>Barnett Meagan</v>
          </cell>
          <cell r="C1387">
            <v>100</v>
          </cell>
          <cell r="D1387" t="str">
            <v>Salary</v>
          </cell>
          <cell r="E1387">
            <v>58828</v>
          </cell>
          <cell r="F1387" t="str">
            <v>.09</v>
          </cell>
          <cell r="G1387">
            <v>1</v>
          </cell>
          <cell r="I1387">
            <v>58828</v>
          </cell>
        </row>
        <row r="1388">
          <cell r="A1388" t="str">
            <v>00013333</v>
          </cell>
          <cell r="B1388" t="str">
            <v>Lind Anthony</v>
          </cell>
          <cell r="C1388">
            <v>100</v>
          </cell>
          <cell r="D1388" t="str">
            <v>Salary</v>
          </cell>
          <cell r="E1388">
            <v>86038</v>
          </cell>
          <cell r="F1388" t="str">
            <v>.09</v>
          </cell>
          <cell r="G1388">
            <v>1</v>
          </cell>
          <cell r="I1388">
            <v>86038</v>
          </cell>
        </row>
        <row r="1389">
          <cell r="A1389" t="str">
            <v>00013332</v>
          </cell>
          <cell r="B1389" t="str">
            <v>Lewis Geoffrey</v>
          </cell>
          <cell r="C1389">
            <v>100</v>
          </cell>
          <cell r="D1389" t="str">
            <v>Salary</v>
          </cell>
          <cell r="E1389">
            <v>64932</v>
          </cell>
          <cell r="F1389" t="str">
            <v>.09</v>
          </cell>
          <cell r="G1389">
            <v>1</v>
          </cell>
          <cell r="I1389">
            <v>64932</v>
          </cell>
        </row>
        <row r="1390">
          <cell r="A1390" t="str">
            <v>00013331</v>
          </cell>
          <cell r="B1390" t="str">
            <v>Kowal David</v>
          </cell>
          <cell r="C1390">
            <v>100</v>
          </cell>
          <cell r="D1390" t="str">
            <v>Salary</v>
          </cell>
          <cell r="E1390">
            <v>92700</v>
          </cell>
          <cell r="F1390" t="str">
            <v>.09</v>
          </cell>
          <cell r="G1390">
            <v>1</v>
          </cell>
          <cell r="I1390">
            <v>92700</v>
          </cell>
        </row>
        <row r="1391">
          <cell r="A1391" t="str">
            <v>00013340</v>
          </cell>
          <cell r="B1391" t="str">
            <v>Wancia Douglas</v>
          </cell>
          <cell r="C1391">
            <v>100</v>
          </cell>
          <cell r="D1391" t="str">
            <v>Salary</v>
          </cell>
          <cell r="E1391">
            <v>53118</v>
          </cell>
          <cell r="F1391" t="str">
            <v>.09</v>
          </cell>
          <cell r="G1391">
            <v>1</v>
          </cell>
          <cell r="I1391">
            <v>53118</v>
          </cell>
        </row>
        <row r="1392">
          <cell r="A1392" t="str">
            <v>00013339</v>
          </cell>
          <cell r="B1392" t="str">
            <v>Walsh Shane</v>
          </cell>
          <cell r="C1392">
            <v>100</v>
          </cell>
          <cell r="D1392" t="str">
            <v>Salary</v>
          </cell>
          <cell r="E1392">
            <v>91480</v>
          </cell>
          <cell r="F1392" t="str">
            <v>.09</v>
          </cell>
          <cell r="G1392">
            <v>1</v>
          </cell>
          <cell r="I1392">
            <v>91480</v>
          </cell>
        </row>
        <row r="1393">
          <cell r="A1393" t="str">
            <v>00013338</v>
          </cell>
          <cell r="B1393" t="str">
            <v>Sully Stuart</v>
          </cell>
          <cell r="C1393">
            <v>100</v>
          </cell>
          <cell r="D1393" t="str">
            <v>Salary</v>
          </cell>
          <cell r="E1393">
            <v>92090</v>
          </cell>
          <cell r="F1393" t="str">
            <v>.09</v>
          </cell>
          <cell r="G1393">
            <v>1</v>
          </cell>
          <cell r="I1393">
            <v>92090</v>
          </cell>
        </row>
        <row r="1394">
          <cell r="A1394" t="str">
            <v>00013337</v>
          </cell>
          <cell r="B1394" t="str">
            <v>Patterson Kimberlee</v>
          </cell>
          <cell r="C1394">
            <v>100</v>
          </cell>
          <cell r="D1394" t="str">
            <v>Salary</v>
          </cell>
          <cell r="E1394">
            <v>58295</v>
          </cell>
          <cell r="F1394" t="str">
            <v>.09</v>
          </cell>
          <cell r="G1394">
            <v>1</v>
          </cell>
          <cell r="I1394">
            <v>58295</v>
          </cell>
        </row>
        <row r="1395">
          <cell r="A1395" t="str">
            <v>00013336</v>
          </cell>
          <cell r="B1395" t="str">
            <v>Mulcahy Martin</v>
          </cell>
          <cell r="C1395">
            <v>100</v>
          </cell>
          <cell r="D1395" t="str">
            <v>Salary</v>
          </cell>
          <cell r="E1395">
            <v>94640</v>
          </cell>
          <cell r="F1395" t="str">
            <v>.09</v>
          </cell>
          <cell r="G1395">
            <v>1</v>
          </cell>
          <cell r="I1395">
            <v>94640</v>
          </cell>
        </row>
        <row r="1396">
          <cell r="A1396" t="str">
            <v>00013346</v>
          </cell>
          <cell r="B1396" t="str">
            <v>Milne Robert</v>
          </cell>
          <cell r="C1396">
            <v>100</v>
          </cell>
          <cell r="D1396" t="str">
            <v>Salary</v>
          </cell>
          <cell r="E1396">
            <v>91746</v>
          </cell>
          <cell r="F1396" t="str">
            <v>.09</v>
          </cell>
          <cell r="G1396">
            <v>1</v>
          </cell>
          <cell r="I1396">
            <v>91746</v>
          </cell>
        </row>
        <row r="1397">
          <cell r="A1397" t="str">
            <v>00013345</v>
          </cell>
          <cell r="B1397" t="str">
            <v>McCarthy Bernard</v>
          </cell>
          <cell r="C1397">
            <v>100</v>
          </cell>
          <cell r="D1397" t="str">
            <v>Salary</v>
          </cell>
          <cell r="E1397">
            <v>71663</v>
          </cell>
          <cell r="F1397" t="str">
            <v>.09</v>
          </cell>
          <cell r="G1397">
            <v>1</v>
          </cell>
          <cell r="I1397">
            <v>71663</v>
          </cell>
        </row>
        <row r="1398">
          <cell r="A1398" t="str">
            <v>00013344</v>
          </cell>
          <cell r="B1398" t="str">
            <v>Martin Timothy</v>
          </cell>
          <cell r="C1398">
            <v>100</v>
          </cell>
          <cell r="D1398" t="str">
            <v>Salary</v>
          </cell>
          <cell r="E1398">
            <v>64811</v>
          </cell>
          <cell r="F1398" t="str">
            <v>.09</v>
          </cell>
          <cell r="G1398">
            <v>1</v>
          </cell>
          <cell r="I1398">
            <v>64811</v>
          </cell>
        </row>
        <row r="1399">
          <cell r="A1399" t="str">
            <v>00013343</v>
          </cell>
          <cell r="B1399" t="str">
            <v>Kelly Wayne</v>
          </cell>
          <cell r="C1399">
            <v>100</v>
          </cell>
          <cell r="D1399" t="str">
            <v>Salary</v>
          </cell>
          <cell r="E1399">
            <v>71894</v>
          </cell>
          <cell r="F1399" t="str">
            <v>.09</v>
          </cell>
          <cell r="G1399">
            <v>1</v>
          </cell>
          <cell r="I1399">
            <v>71894</v>
          </cell>
        </row>
        <row r="1400">
          <cell r="A1400" t="str">
            <v>00013341</v>
          </cell>
          <cell r="B1400" t="str">
            <v>Gillis Peter</v>
          </cell>
          <cell r="C1400">
            <v>100</v>
          </cell>
          <cell r="D1400" t="str">
            <v>Salary</v>
          </cell>
          <cell r="E1400">
            <v>75089</v>
          </cell>
          <cell r="F1400" t="str">
            <v>.09</v>
          </cell>
          <cell r="G1400">
            <v>1</v>
          </cell>
          <cell r="I1400">
            <v>75089</v>
          </cell>
        </row>
        <row r="1401">
          <cell r="A1401" t="str">
            <v>00013351</v>
          </cell>
          <cell r="B1401" t="str">
            <v>Foord Robert</v>
          </cell>
          <cell r="C1401">
            <v>100</v>
          </cell>
          <cell r="D1401" t="str">
            <v>Salary</v>
          </cell>
          <cell r="E1401">
            <v>75417</v>
          </cell>
          <cell r="F1401" t="str">
            <v>.09</v>
          </cell>
          <cell r="G1401">
            <v>1</v>
          </cell>
          <cell r="I1401">
            <v>75417</v>
          </cell>
        </row>
        <row r="1402">
          <cell r="A1402" t="str">
            <v>00013350</v>
          </cell>
          <cell r="B1402" t="str">
            <v>Doherty Drew</v>
          </cell>
          <cell r="C1402">
            <v>100</v>
          </cell>
          <cell r="D1402" t="str">
            <v>Salary</v>
          </cell>
          <cell r="E1402">
            <v>81392</v>
          </cell>
          <cell r="F1402" t="str">
            <v>.09</v>
          </cell>
          <cell r="G1402">
            <v>1</v>
          </cell>
          <cell r="I1402">
            <v>81392</v>
          </cell>
        </row>
        <row r="1403">
          <cell r="A1403" t="str">
            <v>00013349</v>
          </cell>
          <cell r="B1403" t="str">
            <v>Betts Timothy</v>
          </cell>
          <cell r="C1403">
            <v>100</v>
          </cell>
          <cell r="D1403" t="str">
            <v>Salary</v>
          </cell>
          <cell r="E1403">
            <v>56377</v>
          </cell>
          <cell r="F1403" t="str">
            <v>.09</v>
          </cell>
          <cell r="G1403">
            <v>1</v>
          </cell>
          <cell r="I1403">
            <v>56377</v>
          </cell>
        </row>
        <row r="1404">
          <cell r="A1404" t="str">
            <v>00013348</v>
          </cell>
          <cell r="B1404" t="str">
            <v>Timms Steven</v>
          </cell>
          <cell r="C1404">
            <v>100</v>
          </cell>
          <cell r="D1404" t="str">
            <v>Salary</v>
          </cell>
          <cell r="E1404">
            <v>90697</v>
          </cell>
          <cell r="F1404" t="str">
            <v>.09</v>
          </cell>
          <cell r="G1404">
            <v>1</v>
          </cell>
          <cell r="I1404">
            <v>90697</v>
          </cell>
        </row>
        <row r="1405">
          <cell r="A1405" t="str">
            <v>00013347</v>
          </cell>
          <cell r="B1405" t="str">
            <v>Odgers Geoffrey</v>
          </cell>
          <cell r="C1405">
            <v>100</v>
          </cell>
          <cell r="D1405" t="str">
            <v>Salary</v>
          </cell>
          <cell r="E1405">
            <v>92090</v>
          </cell>
          <cell r="F1405" t="str">
            <v>.09</v>
          </cell>
          <cell r="G1405">
            <v>1</v>
          </cell>
          <cell r="I1405">
            <v>92090</v>
          </cell>
        </row>
        <row r="1406">
          <cell r="A1406" t="str">
            <v>00013359</v>
          </cell>
          <cell r="B1406" t="str">
            <v>Burleigh Joanne</v>
          </cell>
          <cell r="C1406">
            <v>100</v>
          </cell>
          <cell r="D1406" t="str">
            <v>Salary</v>
          </cell>
          <cell r="E1406">
            <v>61395</v>
          </cell>
          <cell r="F1406" t="str">
            <v>.09</v>
          </cell>
          <cell r="G1406">
            <v>1</v>
          </cell>
          <cell r="I1406">
            <v>61395</v>
          </cell>
        </row>
        <row r="1407">
          <cell r="A1407" t="str">
            <v>00013357</v>
          </cell>
          <cell r="B1407" t="str">
            <v>Chong Eric</v>
          </cell>
          <cell r="C1407">
            <v>100</v>
          </cell>
          <cell r="D1407" t="str">
            <v>Salary</v>
          </cell>
          <cell r="E1407">
            <v>35776</v>
          </cell>
          <cell r="F1407" t="str">
            <v>.09</v>
          </cell>
          <cell r="G1407">
            <v>1</v>
          </cell>
          <cell r="I1407">
            <v>35776</v>
          </cell>
        </row>
        <row r="1408">
          <cell r="A1408" t="str">
            <v>00013356</v>
          </cell>
          <cell r="B1408" t="str">
            <v>Chaplin Richard</v>
          </cell>
          <cell r="C1408">
            <v>100</v>
          </cell>
          <cell r="D1408" t="str">
            <v>Salary</v>
          </cell>
          <cell r="E1408">
            <v>87735</v>
          </cell>
          <cell r="F1408" t="str">
            <v>.09</v>
          </cell>
          <cell r="G1408">
            <v>1</v>
          </cell>
          <cell r="I1408">
            <v>87735</v>
          </cell>
        </row>
        <row r="1409">
          <cell r="A1409" t="str">
            <v>00013353</v>
          </cell>
          <cell r="B1409" t="str">
            <v>Rossetto Simone</v>
          </cell>
          <cell r="C1409">
            <v>100</v>
          </cell>
          <cell r="D1409" t="str">
            <v>Salary</v>
          </cell>
          <cell r="E1409">
            <v>51661</v>
          </cell>
          <cell r="F1409" t="str">
            <v>.09</v>
          </cell>
          <cell r="G1409">
            <v>1</v>
          </cell>
          <cell r="I1409">
            <v>51661</v>
          </cell>
        </row>
        <row r="1410">
          <cell r="A1410" t="str">
            <v>00013352</v>
          </cell>
          <cell r="B1410" t="str">
            <v>Hitchiner Scott</v>
          </cell>
          <cell r="C1410">
            <v>100</v>
          </cell>
          <cell r="D1410" t="str">
            <v>Salary</v>
          </cell>
          <cell r="E1410">
            <v>77402</v>
          </cell>
          <cell r="F1410" t="str">
            <v>.09</v>
          </cell>
          <cell r="G1410">
            <v>1</v>
          </cell>
          <cell r="I1410">
            <v>77402</v>
          </cell>
        </row>
        <row r="1411">
          <cell r="A1411" t="str">
            <v>00013365</v>
          </cell>
          <cell r="B1411" t="str">
            <v>Colgrave Philip</v>
          </cell>
          <cell r="C1411">
            <v>100</v>
          </cell>
          <cell r="D1411" t="str">
            <v>Salary</v>
          </cell>
          <cell r="E1411">
            <v>73147</v>
          </cell>
          <cell r="F1411" t="str">
            <v>.09</v>
          </cell>
          <cell r="G1411">
            <v>1</v>
          </cell>
          <cell r="I1411">
            <v>73147</v>
          </cell>
        </row>
        <row r="1412">
          <cell r="A1412" t="str">
            <v>00013363</v>
          </cell>
          <cell r="B1412" t="str">
            <v>Panjkovic Tanja</v>
          </cell>
          <cell r="C1412">
            <v>100</v>
          </cell>
          <cell r="D1412" t="str">
            <v>Salary</v>
          </cell>
          <cell r="E1412">
            <v>82469</v>
          </cell>
          <cell r="F1412" t="str">
            <v>.09</v>
          </cell>
          <cell r="G1412">
            <v>1</v>
          </cell>
          <cell r="I1412">
            <v>82469</v>
          </cell>
        </row>
        <row r="1413">
          <cell r="A1413" t="str">
            <v>00013362</v>
          </cell>
          <cell r="B1413" t="str">
            <v>Caramia Anthony</v>
          </cell>
          <cell r="C1413">
            <v>100</v>
          </cell>
          <cell r="D1413" t="str">
            <v>Salary</v>
          </cell>
          <cell r="E1413">
            <v>63346</v>
          </cell>
          <cell r="F1413" t="str">
            <v>.09</v>
          </cell>
          <cell r="G1413">
            <v>1</v>
          </cell>
          <cell r="I1413">
            <v>63346</v>
          </cell>
        </row>
        <row r="1414">
          <cell r="A1414" t="str">
            <v>00013361</v>
          </cell>
          <cell r="B1414" t="str">
            <v>Rooney Anthony</v>
          </cell>
          <cell r="C1414">
            <v>100</v>
          </cell>
          <cell r="D1414" t="str">
            <v>Salary</v>
          </cell>
          <cell r="E1414">
            <v>89367</v>
          </cell>
          <cell r="F1414" t="str">
            <v>.09</v>
          </cell>
          <cell r="G1414">
            <v>1</v>
          </cell>
          <cell r="I1414">
            <v>89367</v>
          </cell>
        </row>
        <row r="1415">
          <cell r="A1415" t="str">
            <v>00013360</v>
          </cell>
          <cell r="B1415" t="str">
            <v>Bablis Chris</v>
          </cell>
          <cell r="C1415">
            <v>100</v>
          </cell>
          <cell r="D1415" t="str">
            <v>Salary</v>
          </cell>
          <cell r="E1415">
            <v>85178</v>
          </cell>
          <cell r="F1415" t="str">
            <v>.09</v>
          </cell>
          <cell r="G1415">
            <v>1</v>
          </cell>
          <cell r="I1415">
            <v>85178</v>
          </cell>
        </row>
        <row r="1416">
          <cell r="A1416" t="str">
            <v>00013371</v>
          </cell>
          <cell r="B1416" t="str">
            <v>Hague John</v>
          </cell>
          <cell r="C1416">
            <v>100</v>
          </cell>
          <cell r="D1416" t="str">
            <v>Salary</v>
          </cell>
          <cell r="E1416">
            <v>77943</v>
          </cell>
          <cell r="F1416" t="str">
            <v>.09</v>
          </cell>
          <cell r="G1416">
            <v>1</v>
          </cell>
          <cell r="I1416">
            <v>77943</v>
          </cell>
        </row>
        <row r="1417">
          <cell r="A1417" t="str">
            <v>00013370</v>
          </cell>
          <cell r="B1417" t="str">
            <v>Bartolo Danielle</v>
          </cell>
          <cell r="C1417">
            <v>100</v>
          </cell>
          <cell r="D1417" t="str">
            <v>Salary</v>
          </cell>
          <cell r="E1417">
            <v>52546</v>
          </cell>
          <cell r="F1417" t="str">
            <v>.09</v>
          </cell>
          <cell r="G1417">
            <v>1</v>
          </cell>
          <cell r="I1417">
            <v>52546</v>
          </cell>
        </row>
        <row r="1418">
          <cell r="A1418" t="str">
            <v>00013369</v>
          </cell>
          <cell r="B1418" t="str">
            <v>Thompson Malcolm</v>
          </cell>
          <cell r="C1418">
            <v>100</v>
          </cell>
          <cell r="D1418" t="str">
            <v>Salary</v>
          </cell>
          <cell r="E1418">
            <v>76456</v>
          </cell>
          <cell r="F1418" t="str">
            <v>.09</v>
          </cell>
          <cell r="G1418">
            <v>1</v>
          </cell>
          <cell r="I1418">
            <v>76456</v>
          </cell>
        </row>
        <row r="1419">
          <cell r="A1419" t="str">
            <v>00013368</v>
          </cell>
          <cell r="B1419" t="str">
            <v>Meyn Helen</v>
          </cell>
          <cell r="C1419">
            <v>100</v>
          </cell>
          <cell r="D1419" t="str">
            <v>Salary</v>
          </cell>
          <cell r="E1419">
            <v>51354</v>
          </cell>
          <cell r="F1419" t="str">
            <v>.09</v>
          </cell>
          <cell r="G1419">
            <v>1</v>
          </cell>
          <cell r="I1419">
            <v>51354</v>
          </cell>
        </row>
        <row r="1420">
          <cell r="A1420" t="str">
            <v>00013366</v>
          </cell>
          <cell r="B1420" t="str">
            <v>Ferguson Glenn</v>
          </cell>
          <cell r="C1420">
            <v>100</v>
          </cell>
          <cell r="D1420" t="str">
            <v>Salary</v>
          </cell>
          <cell r="E1420">
            <v>87480</v>
          </cell>
          <cell r="F1420" t="str">
            <v>.09</v>
          </cell>
          <cell r="G1420">
            <v>1</v>
          </cell>
          <cell r="I1420">
            <v>87480</v>
          </cell>
        </row>
        <row r="1421">
          <cell r="A1421" t="str">
            <v>00013419</v>
          </cell>
          <cell r="B1421" t="str">
            <v>Hitchiner Jason</v>
          </cell>
          <cell r="C1421">
            <v>100</v>
          </cell>
          <cell r="D1421" t="str">
            <v>Salary</v>
          </cell>
          <cell r="E1421">
            <v>26189</v>
          </cell>
          <cell r="F1421" t="str">
            <v>.09</v>
          </cell>
          <cell r="G1421">
            <v>1</v>
          </cell>
          <cell r="I1421">
            <v>26189</v>
          </cell>
        </row>
        <row r="1422">
          <cell r="A1422" t="str">
            <v>00013383</v>
          </cell>
          <cell r="B1422" t="str">
            <v>Woodbridge Jeffery</v>
          </cell>
          <cell r="C1422">
            <v>100</v>
          </cell>
          <cell r="D1422" t="str">
            <v>Salary</v>
          </cell>
          <cell r="E1422">
            <v>76434</v>
          </cell>
          <cell r="F1422" t="str">
            <v>.09</v>
          </cell>
          <cell r="G1422">
            <v>1</v>
          </cell>
          <cell r="I1422">
            <v>76434</v>
          </cell>
        </row>
        <row r="1423">
          <cell r="A1423" t="str">
            <v>00013379</v>
          </cell>
          <cell r="B1423" t="str">
            <v>Thornton Denis</v>
          </cell>
          <cell r="C1423">
            <v>100</v>
          </cell>
          <cell r="D1423" t="str">
            <v>Salary</v>
          </cell>
          <cell r="E1423">
            <v>46741</v>
          </cell>
          <cell r="F1423" t="str">
            <v>.09</v>
          </cell>
          <cell r="G1423">
            <v>1</v>
          </cell>
          <cell r="I1423">
            <v>46741</v>
          </cell>
        </row>
        <row r="1424">
          <cell r="A1424" t="str">
            <v>00013378</v>
          </cell>
          <cell r="B1424" t="str">
            <v>Gannas Marika</v>
          </cell>
          <cell r="C1424">
            <v>100</v>
          </cell>
          <cell r="D1424" t="str">
            <v>Salary</v>
          </cell>
          <cell r="E1424">
            <v>47575</v>
          </cell>
          <cell r="F1424" t="str">
            <v>.09</v>
          </cell>
          <cell r="G1424">
            <v>1</v>
          </cell>
          <cell r="I1424">
            <v>47575</v>
          </cell>
        </row>
        <row r="1425">
          <cell r="A1425" t="str">
            <v>00013372</v>
          </cell>
          <cell r="B1425" t="str">
            <v>Hartrick Gil</v>
          </cell>
          <cell r="C1425">
            <v>100</v>
          </cell>
          <cell r="D1425" t="str">
            <v>Salary</v>
          </cell>
          <cell r="E1425">
            <v>92506</v>
          </cell>
          <cell r="F1425" t="str">
            <v>.09</v>
          </cell>
          <cell r="G1425">
            <v>1</v>
          </cell>
          <cell r="I1425">
            <v>92506</v>
          </cell>
        </row>
        <row r="1426">
          <cell r="A1426" t="str">
            <v>00018201</v>
          </cell>
          <cell r="B1426" t="str">
            <v>Thomson Bruce</v>
          </cell>
          <cell r="C1426">
            <v>100</v>
          </cell>
          <cell r="D1426" t="str">
            <v>Salary</v>
          </cell>
          <cell r="E1426">
            <v>2789</v>
          </cell>
          <cell r="F1426" t="str">
            <v>.09</v>
          </cell>
          <cell r="G1426">
            <v>26</v>
          </cell>
          <cell r="I1426">
            <v>72514</v>
          </cell>
        </row>
        <row r="1427">
          <cell r="A1427" t="str">
            <v>00013512</v>
          </cell>
          <cell r="B1427" t="str">
            <v>Hammond Greg</v>
          </cell>
          <cell r="C1427">
            <v>100</v>
          </cell>
          <cell r="D1427" t="str">
            <v>Salary</v>
          </cell>
          <cell r="E1427">
            <v>2424.8000000000002</v>
          </cell>
          <cell r="F1427" t="str">
            <v>.09</v>
          </cell>
          <cell r="G1427">
            <v>26</v>
          </cell>
          <cell r="I1427">
            <v>63044.800000000003</v>
          </cell>
        </row>
        <row r="1428">
          <cell r="A1428" t="str">
            <v>00013430</v>
          </cell>
          <cell r="B1428" t="str">
            <v>Langley Daniel</v>
          </cell>
          <cell r="C1428">
            <v>100</v>
          </cell>
          <cell r="D1428" t="str">
            <v>Salary</v>
          </cell>
          <cell r="E1428">
            <v>26189</v>
          </cell>
          <cell r="F1428" t="str">
            <v>.09</v>
          </cell>
          <cell r="G1428">
            <v>1</v>
          </cell>
          <cell r="I1428">
            <v>26189</v>
          </cell>
        </row>
        <row r="1429">
          <cell r="A1429" t="str">
            <v>00013429</v>
          </cell>
          <cell r="B1429" t="str">
            <v>Clarke Trent</v>
          </cell>
          <cell r="C1429">
            <v>100</v>
          </cell>
          <cell r="D1429" t="str">
            <v>Salary</v>
          </cell>
          <cell r="E1429">
            <v>26189</v>
          </cell>
          <cell r="F1429" t="str">
            <v>.09</v>
          </cell>
          <cell r="G1429">
            <v>1</v>
          </cell>
          <cell r="I1429">
            <v>26189</v>
          </cell>
        </row>
        <row r="1430">
          <cell r="A1430" t="str">
            <v>00013428</v>
          </cell>
          <cell r="B1430" t="str">
            <v>Willey Christoper</v>
          </cell>
          <cell r="C1430">
            <v>100</v>
          </cell>
          <cell r="D1430" t="str">
            <v>Salary</v>
          </cell>
          <cell r="E1430">
            <v>26189</v>
          </cell>
          <cell r="F1430" t="str">
            <v>.09</v>
          </cell>
          <cell r="G1430">
            <v>1</v>
          </cell>
          <cell r="I1430">
            <v>26189</v>
          </cell>
        </row>
        <row r="1431">
          <cell r="A1431" t="str">
            <v>00018213</v>
          </cell>
          <cell r="B1431" t="str">
            <v>Gardner Brian</v>
          </cell>
          <cell r="C1431">
            <v>100</v>
          </cell>
          <cell r="D1431" t="str">
            <v>Salary</v>
          </cell>
          <cell r="E1431">
            <v>2750</v>
          </cell>
          <cell r="F1431" t="str">
            <v>.09</v>
          </cell>
          <cell r="G1431">
            <v>26</v>
          </cell>
          <cell r="I1431">
            <v>71500</v>
          </cell>
        </row>
        <row r="1432">
          <cell r="A1432" t="str">
            <v>00018212</v>
          </cell>
          <cell r="B1432" t="str">
            <v>Casey Stephen</v>
          </cell>
          <cell r="C1432">
            <v>100</v>
          </cell>
          <cell r="D1432" t="str">
            <v>Salary</v>
          </cell>
          <cell r="E1432">
            <v>3114</v>
          </cell>
          <cell r="F1432" t="str">
            <v>.09</v>
          </cell>
          <cell r="G1432">
            <v>26</v>
          </cell>
          <cell r="I1432">
            <v>80964</v>
          </cell>
        </row>
        <row r="1433">
          <cell r="A1433" t="str">
            <v>00018208</v>
          </cell>
          <cell r="B1433" t="str">
            <v>Whittle Alan</v>
          </cell>
          <cell r="C1433">
            <v>100</v>
          </cell>
          <cell r="D1433" t="str">
            <v>Salary</v>
          </cell>
          <cell r="E1433">
            <v>1905</v>
          </cell>
          <cell r="F1433" t="str">
            <v>.09</v>
          </cell>
          <cell r="G1433">
            <v>26</v>
          </cell>
          <cell r="I1433">
            <v>49530</v>
          </cell>
        </row>
        <row r="1434">
          <cell r="A1434" t="str">
            <v>00018207</v>
          </cell>
          <cell r="B1434" t="str">
            <v>Marshall Matthew</v>
          </cell>
          <cell r="C1434">
            <v>100</v>
          </cell>
          <cell r="D1434" t="str">
            <v>Salary</v>
          </cell>
          <cell r="E1434">
            <v>3119</v>
          </cell>
          <cell r="F1434" t="str">
            <v>.09</v>
          </cell>
          <cell r="G1434">
            <v>26</v>
          </cell>
          <cell r="I1434">
            <v>81094</v>
          </cell>
        </row>
        <row r="1435">
          <cell r="A1435" t="str">
            <v>00018202</v>
          </cell>
          <cell r="B1435" t="str">
            <v>Godsall Russell</v>
          </cell>
          <cell r="C1435">
            <v>100</v>
          </cell>
          <cell r="D1435" t="str">
            <v>Salary</v>
          </cell>
          <cell r="E1435">
            <v>3077</v>
          </cell>
          <cell r="F1435" t="str">
            <v>.09</v>
          </cell>
          <cell r="G1435">
            <v>26</v>
          </cell>
          <cell r="I1435">
            <v>80002</v>
          </cell>
        </row>
        <row r="1436">
          <cell r="A1436" t="str">
            <v>00018223</v>
          </cell>
          <cell r="B1436" t="str">
            <v>Nordmann Jonathan</v>
          </cell>
          <cell r="C1436">
            <v>100</v>
          </cell>
          <cell r="D1436" t="str">
            <v>Salary</v>
          </cell>
          <cell r="E1436">
            <v>2868</v>
          </cell>
          <cell r="F1436" t="str">
            <v>.09</v>
          </cell>
          <cell r="G1436">
            <v>26</v>
          </cell>
          <cell r="I1436">
            <v>74568</v>
          </cell>
        </row>
        <row r="1437">
          <cell r="A1437" t="str">
            <v>00018220</v>
          </cell>
          <cell r="B1437" t="str">
            <v>Davies Gordon</v>
          </cell>
          <cell r="C1437">
            <v>100</v>
          </cell>
          <cell r="D1437" t="str">
            <v>Salary</v>
          </cell>
          <cell r="E1437">
            <v>2841</v>
          </cell>
          <cell r="F1437" t="str">
            <v>.09</v>
          </cell>
          <cell r="G1437">
            <v>26</v>
          </cell>
          <cell r="I1437">
            <v>73866</v>
          </cell>
        </row>
        <row r="1438">
          <cell r="A1438" t="str">
            <v>00018217</v>
          </cell>
          <cell r="B1438" t="str">
            <v>Frayne Bernard</v>
          </cell>
          <cell r="C1438">
            <v>100</v>
          </cell>
          <cell r="D1438" t="str">
            <v>Salary</v>
          </cell>
          <cell r="E1438">
            <v>2490</v>
          </cell>
          <cell r="F1438" t="str">
            <v>.09</v>
          </cell>
          <cell r="G1438">
            <v>26</v>
          </cell>
          <cell r="I1438">
            <v>64740</v>
          </cell>
        </row>
        <row r="1439">
          <cell r="A1439" t="str">
            <v>00018216</v>
          </cell>
          <cell r="B1439" t="str">
            <v>Gilligan Christine</v>
          </cell>
          <cell r="C1439">
            <v>100</v>
          </cell>
          <cell r="D1439" t="str">
            <v>Salary</v>
          </cell>
          <cell r="E1439">
            <v>2166</v>
          </cell>
          <cell r="F1439" t="str">
            <v>.09</v>
          </cell>
          <cell r="G1439">
            <v>26</v>
          </cell>
          <cell r="I1439">
            <v>56316</v>
          </cell>
        </row>
        <row r="1440">
          <cell r="A1440" t="str">
            <v>00018215</v>
          </cell>
          <cell r="B1440" t="str">
            <v>Pache Nicole</v>
          </cell>
          <cell r="C1440">
            <v>100</v>
          </cell>
          <cell r="D1440" t="str">
            <v>Salary</v>
          </cell>
          <cell r="E1440">
            <v>2188</v>
          </cell>
          <cell r="F1440" t="str">
            <v>.09</v>
          </cell>
          <cell r="G1440">
            <v>26</v>
          </cell>
          <cell r="I1440">
            <v>56888</v>
          </cell>
        </row>
        <row r="1441">
          <cell r="A1441" t="str">
            <v>00018241</v>
          </cell>
          <cell r="B1441" t="str">
            <v>Webb Richard</v>
          </cell>
          <cell r="C1441">
            <v>100</v>
          </cell>
          <cell r="D1441" t="str">
            <v>Salary</v>
          </cell>
          <cell r="E1441">
            <v>2732</v>
          </cell>
          <cell r="F1441" t="str">
            <v>.09</v>
          </cell>
          <cell r="G1441">
            <v>26</v>
          </cell>
          <cell r="I1441">
            <v>71032</v>
          </cell>
        </row>
        <row r="1442">
          <cell r="A1442" t="str">
            <v>00018238</v>
          </cell>
          <cell r="B1442" t="str">
            <v>McCarthy Michael</v>
          </cell>
          <cell r="C1442">
            <v>100</v>
          </cell>
          <cell r="D1442" t="str">
            <v>Salary</v>
          </cell>
          <cell r="E1442">
            <v>3346</v>
          </cell>
          <cell r="F1442" t="str">
            <v>.09</v>
          </cell>
          <cell r="G1442">
            <v>26</v>
          </cell>
          <cell r="I1442">
            <v>86996</v>
          </cell>
        </row>
        <row r="1443">
          <cell r="A1443" t="str">
            <v>00018237</v>
          </cell>
          <cell r="B1443" t="str">
            <v>Shaw Ian</v>
          </cell>
          <cell r="C1443">
            <v>100</v>
          </cell>
          <cell r="D1443" t="str">
            <v>Salary</v>
          </cell>
          <cell r="E1443">
            <v>2180.67</v>
          </cell>
          <cell r="F1443" t="str">
            <v>.09</v>
          </cell>
          <cell r="G1443">
            <v>26</v>
          </cell>
          <cell r="I1443">
            <v>56697.42</v>
          </cell>
        </row>
        <row r="1444">
          <cell r="A1444" t="str">
            <v>00018236</v>
          </cell>
          <cell r="B1444" t="str">
            <v>Powell Darryl</v>
          </cell>
          <cell r="C1444">
            <v>100</v>
          </cell>
          <cell r="D1444" t="str">
            <v>Salary</v>
          </cell>
          <cell r="E1444">
            <v>3155</v>
          </cell>
          <cell r="F1444" t="str">
            <v>.09</v>
          </cell>
          <cell r="G1444">
            <v>26</v>
          </cell>
          <cell r="I1444">
            <v>82030</v>
          </cell>
        </row>
        <row r="1445">
          <cell r="A1445" t="str">
            <v>00018234</v>
          </cell>
          <cell r="B1445" t="str">
            <v>Deeble Gary</v>
          </cell>
          <cell r="C1445">
            <v>100</v>
          </cell>
          <cell r="D1445" t="str">
            <v>Salary</v>
          </cell>
          <cell r="E1445">
            <v>3358</v>
          </cell>
          <cell r="F1445" t="str">
            <v>.09</v>
          </cell>
          <cell r="G1445">
            <v>26</v>
          </cell>
          <cell r="I1445">
            <v>87308</v>
          </cell>
        </row>
        <row r="1446">
          <cell r="A1446" t="str">
            <v>00018259</v>
          </cell>
          <cell r="B1446" t="str">
            <v>White Andrew</v>
          </cell>
          <cell r="C1446">
            <v>100</v>
          </cell>
          <cell r="D1446" t="str">
            <v>Salary</v>
          </cell>
          <cell r="E1446">
            <v>3379</v>
          </cell>
          <cell r="F1446" t="str">
            <v>.09</v>
          </cell>
          <cell r="G1446">
            <v>26</v>
          </cell>
          <cell r="I1446">
            <v>87854</v>
          </cell>
        </row>
        <row r="1447">
          <cell r="A1447" t="str">
            <v>00018258</v>
          </cell>
          <cell r="B1447" t="str">
            <v>Zaekis Vasilios</v>
          </cell>
          <cell r="C1447">
            <v>100</v>
          </cell>
          <cell r="D1447" t="str">
            <v>Salary</v>
          </cell>
          <cell r="E1447">
            <v>2841</v>
          </cell>
          <cell r="F1447" t="str">
            <v>.09</v>
          </cell>
          <cell r="G1447">
            <v>26</v>
          </cell>
          <cell r="I1447">
            <v>73866</v>
          </cell>
        </row>
        <row r="1448">
          <cell r="A1448" t="str">
            <v>00018256</v>
          </cell>
          <cell r="B1448" t="str">
            <v>Brand Darren</v>
          </cell>
          <cell r="C1448">
            <v>100</v>
          </cell>
          <cell r="D1448" t="str">
            <v>Salary</v>
          </cell>
          <cell r="E1448">
            <v>2732</v>
          </cell>
          <cell r="F1448" t="str">
            <v>.09</v>
          </cell>
          <cell r="G1448">
            <v>26</v>
          </cell>
          <cell r="I1448">
            <v>71032</v>
          </cell>
        </row>
        <row r="1449">
          <cell r="A1449" t="str">
            <v>00018244</v>
          </cell>
          <cell r="B1449" t="str">
            <v>Horwood Graham</v>
          </cell>
          <cell r="C1449">
            <v>100</v>
          </cell>
          <cell r="D1449" t="str">
            <v>Salary</v>
          </cell>
          <cell r="E1449">
            <v>3326</v>
          </cell>
          <cell r="F1449" t="str">
            <v>.09</v>
          </cell>
          <cell r="G1449">
            <v>26</v>
          </cell>
          <cell r="I1449">
            <v>86476</v>
          </cell>
        </row>
        <row r="1450">
          <cell r="A1450" t="str">
            <v>00018243</v>
          </cell>
          <cell r="B1450" t="str">
            <v>Law Geoffrey</v>
          </cell>
          <cell r="C1450">
            <v>100</v>
          </cell>
          <cell r="D1450" t="str">
            <v>Salary</v>
          </cell>
          <cell r="E1450">
            <v>2854</v>
          </cell>
          <cell r="F1450" t="str">
            <v>.09</v>
          </cell>
          <cell r="G1450">
            <v>26</v>
          </cell>
          <cell r="I1450">
            <v>74204</v>
          </cell>
        </row>
        <row r="1451">
          <cell r="A1451" t="str">
            <v>00018292</v>
          </cell>
          <cell r="B1451" t="str">
            <v>Greene Patrick</v>
          </cell>
          <cell r="C1451">
            <v>100</v>
          </cell>
          <cell r="D1451" t="str">
            <v>Salary</v>
          </cell>
          <cell r="E1451">
            <v>2016</v>
          </cell>
          <cell r="F1451" t="str">
            <v>.09</v>
          </cell>
          <cell r="G1451">
            <v>26</v>
          </cell>
          <cell r="I1451">
            <v>52416</v>
          </cell>
        </row>
        <row r="1452">
          <cell r="A1452" t="str">
            <v>00018290</v>
          </cell>
          <cell r="B1452" t="str">
            <v>Hatcher Kim</v>
          </cell>
          <cell r="C1452">
            <v>100</v>
          </cell>
          <cell r="D1452" t="str">
            <v>Salary</v>
          </cell>
          <cell r="E1452">
            <v>2654</v>
          </cell>
          <cell r="F1452" t="str">
            <v>.09</v>
          </cell>
          <cell r="G1452">
            <v>26</v>
          </cell>
          <cell r="I1452">
            <v>69004</v>
          </cell>
        </row>
        <row r="1453">
          <cell r="A1453" t="str">
            <v>00018275</v>
          </cell>
          <cell r="B1453" t="str">
            <v>Najar Pierre</v>
          </cell>
          <cell r="C1453">
            <v>100</v>
          </cell>
          <cell r="D1453" t="str">
            <v>Salary</v>
          </cell>
          <cell r="E1453">
            <v>2732</v>
          </cell>
          <cell r="F1453" t="str">
            <v>.09</v>
          </cell>
          <cell r="G1453">
            <v>26</v>
          </cell>
          <cell r="I1453">
            <v>71032</v>
          </cell>
        </row>
        <row r="1454">
          <cell r="A1454" t="str">
            <v>00018271</v>
          </cell>
          <cell r="B1454" t="str">
            <v>Summers Ian</v>
          </cell>
          <cell r="C1454">
            <v>100</v>
          </cell>
          <cell r="D1454" t="str">
            <v>Salary</v>
          </cell>
          <cell r="E1454">
            <v>2724</v>
          </cell>
          <cell r="F1454" t="str">
            <v>.09</v>
          </cell>
          <cell r="G1454">
            <v>26</v>
          </cell>
          <cell r="I1454">
            <v>70824</v>
          </cell>
        </row>
        <row r="1455">
          <cell r="A1455" t="str">
            <v>00018266</v>
          </cell>
          <cell r="B1455" t="str">
            <v>Gaffney Alan</v>
          </cell>
          <cell r="C1455">
            <v>100</v>
          </cell>
          <cell r="D1455" t="str">
            <v>Salary</v>
          </cell>
          <cell r="E1455">
            <v>2732</v>
          </cell>
          <cell r="F1455" t="str">
            <v>.09</v>
          </cell>
          <cell r="G1455">
            <v>26</v>
          </cell>
          <cell r="I1455">
            <v>71032</v>
          </cell>
        </row>
        <row r="1456">
          <cell r="A1456" t="str">
            <v>00018301</v>
          </cell>
          <cell r="B1456" t="str">
            <v>Lukis Sandra</v>
          </cell>
          <cell r="C1456">
            <v>100</v>
          </cell>
          <cell r="D1456" t="str">
            <v>Salary</v>
          </cell>
          <cell r="E1456">
            <v>2209</v>
          </cell>
          <cell r="F1456" t="str">
            <v>.09</v>
          </cell>
          <cell r="G1456">
            <v>26</v>
          </cell>
          <cell r="I1456">
            <v>57434</v>
          </cell>
        </row>
        <row r="1457">
          <cell r="A1457" t="str">
            <v>00018298</v>
          </cell>
          <cell r="B1457" t="str">
            <v>Donovan Patrick</v>
          </cell>
          <cell r="C1457">
            <v>100</v>
          </cell>
          <cell r="D1457" t="str">
            <v>Salary</v>
          </cell>
          <cell r="E1457">
            <v>4076.19</v>
          </cell>
          <cell r="F1457" t="str">
            <v>.09</v>
          </cell>
          <cell r="G1457">
            <v>26</v>
          </cell>
          <cell r="I1457">
            <v>105980.94</v>
          </cell>
        </row>
        <row r="1458">
          <cell r="A1458" t="str">
            <v>00018297</v>
          </cell>
          <cell r="B1458" t="str">
            <v>McDonnell Paul</v>
          </cell>
          <cell r="C1458">
            <v>100</v>
          </cell>
          <cell r="D1458" t="str">
            <v>Salary</v>
          </cell>
          <cell r="E1458">
            <v>3201</v>
          </cell>
          <cell r="F1458" t="str">
            <v>.09</v>
          </cell>
          <cell r="G1458">
            <v>26</v>
          </cell>
          <cell r="I1458">
            <v>83226</v>
          </cell>
        </row>
        <row r="1459">
          <cell r="A1459" t="str">
            <v>00018293</v>
          </cell>
          <cell r="B1459" t="str">
            <v>Ford Tina</v>
          </cell>
          <cell r="C1459">
            <v>100</v>
          </cell>
          <cell r="D1459" t="str">
            <v>Salary</v>
          </cell>
          <cell r="E1459">
            <v>2016</v>
          </cell>
          <cell r="F1459" t="str">
            <v>.09</v>
          </cell>
          <cell r="G1459">
            <v>26</v>
          </cell>
          <cell r="I1459">
            <v>52416</v>
          </cell>
        </row>
        <row r="1460">
          <cell r="A1460" t="str">
            <v>00012174</v>
          </cell>
          <cell r="B1460" t="str">
            <v>Neimark Khelly</v>
          </cell>
          <cell r="C1460">
            <v>100</v>
          </cell>
          <cell r="D1460" t="str">
            <v>Casual Rate</v>
          </cell>
          <cell r="E1460">
            <v>16640</v>
          </cell>
          <cell r="F1460" t="str">
            <v>0</v>
          </cell>
          <cell r="G1460">
            <v>1</v>
          </cell>
          <cell r="I1460">
            <v>16640</v>
          </cell>
        </row>
        <row r="1461">
          <cell r="A1461" t="str">
            <v>00012153</v>
          </cell>
          <cell r="B1461" t="str">
            <v>Brink George</v>
          </cell>
          <cell r="C1461">
            <v>100</v>
          </cell>
          <cell r="D1461" t="str">
            <v>Casual Rate</v>
          </cell>
          <cell r="E1461">
            <v>104000</v>
          </cell>
          <cell r="F1461" t="str">
            <v>0</v>
          </cell>
          <cell r="G1461">
            <v>1</v>
          </cell>
          <cell r="I1461">
            <v>104000</v>
          </cell>
        </row>
        <row r="1462">
          <cell r="A1462" t="str">
            <v>00011986</v>
          </cell>
          <cell r="B1462" t="str">
            <v>Simpson Derek</v>
          </cell>
          <cell r="C1462">
            <v>100</v>
          </cell>
          <cell r="D1462" t="str">
            <v>Casual Rate</v>
          </cell>
          <cell r="E1462">
            <v>52.72</v>
          </cell>
          <cell r="F1462" t="str">
            <v>0</v>
          </cell>
          <cell r="G1462">
            <v>164.67</v>
          </cell>
          <cell r="I1462">
            <v>104176.82879999999</v>
          </cell>
        </row>
        <row r="1463">
          <cell r="A1463" t="str">
            <v>00011838</v>
          </cell>
          <cell r="B1463" t="str">
            <v>Whiley Elizabeth</v>
          </cell>
          <cell r="C1463">
            <v>100</v>
          </cell>
          <cell r="D1463" t="str">
            <v>Casual Rate</v>
          </cell>
          <cell r="E1463">
            <v>37190.400000000001</v>
          </cell>
          <cell r="F1463" t="str">
            <v>0</v>
          </cell>
          <cell r="G1463">
            <v>1</v>
          </cell>
          <cell r="I1463">
            <v>37190.400000000001</v>
          </cell>
        </row>
        <row r="1464">
          <cell r="A1464" t="str">
            <v>00010799</v>
          </cell>
          <cell r="B1464" t="str">
            <v>Rhodes John</v>
          </cell>
          <cell r="C1464">
            <v>100</v>
          </cell>
          <cell r="D1464" t="str">
            <v>Casual Rate</v>
          </cell>
          <cell r="E1464">
            <v>72800</v>
          </cell>
          <cell r="F1464" t="str">
            <v>0</v>
          </cell>
          <cell r="G1464">
            <v>1</v>
          </cell>
          <cell r="I1464">
            <v>72800</v>
          </cell>
        </row>
        <row r="1465">
          <cell r="A1465" t="str">
            <v>00012877</v>
          </cell>
          <cell r="B1465" t="str">
            <v>Potts Taryn</v>
          </cell>
          <cell r="C1465">
            <v>100</v>
          </cell>
          <cell r="D1465" t="str">
            <v>Casual Rate</v>
          </cell>
          <cell r="E1465">
            <v>19.27</v>
          </cell>
          <cell r="F1465" t="str">
            <v>0</v>
          </cell>
          <cell r="G1465">
            <v>162.5</v>
          </cell>
          <cell r="I1465">
            <v>3131.375</v>
          </cell>
        </row>
        <row r="1466">
          <cell r="A1466" t="str">
            <v>00012718</v>
          </cell>
          <cell r="B1466" t="str">
            <v>Fritschy Ronald</v>
          </cell>
          <cell r="C1466">
            <v>100</v>
          </cell>
          <cell r="D1466" t="str">
            <v>Casual Rate</v>
          </cell>
          <cell r="E1466">
            <v>197.48</v>
          </cell>
          <cell r="F1466" t="str">
            <v>0</v>
          </cell>
          <cell r="G1466">
            <v>162.5</v>
          </cell>
          <cell r="I1466">
            <v>32090.5</v>
          </cell>
        </row>
        <row r="1467">
          <cell r="A1467" t="str">
            <v>00012697</v>
          </cell>
          <cell r="B1467" t="str">
            <v>Thai No</v>
          </cell>
          <cell r="C1467">
            <v>100</v>
          </cell>
          <cell r="D1467" t="str">
            <v>Casual Rate</v>
          </cell>
          <cell r="E1467">
            <v>19.27</v>
          </cell>
          <cell r="F1467" t="str">
            <v>0</v>
          </cell>
          <cell r="G1467">
            <v>162.5</v>
          </cell>
          <cell r="I1467">
            <v>3131.375</v>
          </cell>
        </row>
        <row r="1468">
          <cell r="A1468" t="str">
            <v>00012694</v>
          </cell>
          <cell r="B1468" t="str">
            <v>Biesboer Michelle</v>
          </cell>
          <cell r="C1468">
            <v>100</v>
          </cell>
          <cell r="D1468" t="str">
            <v>Casual Rate</v>
          </cell>
          <cell r="E1468">
            <v>19.27</v>
          </cell>
          <cell r="F1468" t="str">
            <v>0</v>
          </cell>
          <cell r="G1468">
            <v>162.5</v>
          </cell>
          <cell r="I1468">
            <v>3131.375</v>
          </cell>
        </row>
        <row r="1469">
          <cell r="A1469" t="str">
            <v>00012209</v>
          </cell>
          <cell r="B1469" t="str">
            <v>Williams Jack</v>
          </cell>
          <cell r="C1469">
            <v>100</v>
          </cell>
          <cell r="D1469" t="str">
            <v>Casual Rate</v>
          </cell>
          <cell r="E1469">
            <v>16640</v>
          </cell>
          <cell r="F1469" t="str">
            <v>0</v>
          </cell>
          <cell r="G1469">
            <v>1</v>
          </cell>
          <cell r="I1469">
            <v>16640</v>
          </cell>
        </row>
        <row r="1470">
          <cell r="A1470" t="str">
            <v>00013271</v>
          </cell>
          <cell r="B1470" t="str">
            <v>Underwood Benjamin</v>
          </cell>
          <cell r="C1470">
            <v>100</v>
          </cell>
          <cell r="D1470" t="str">
            <v>Casual Rate</v>
          </cell>
          <cell r="E1470">
            <v>37232</v>
          </cell>
          <cell r="F1470" t="str">
            <v>0</v>
          </cell>
          <cell r="G1470">
            <v>1</v>
          </cell>
          <cell r="I1470">
            <v>37232</v>
          </cell>
        </row>
        <row r="1471">
          <cell r="A1471" t="str">
            <v>00013266</v>
          </cell>
          <cell r="B1471" t="str">
            <v>Wirth Grant</v>
          </cell>
          <cell r="C1471">
            <v>100</v>
          </cell>
          <cell r="D1471" t="str">
            <v>Casual Rate</v>
          </cell>
          <cell r="E1471">
            <v>28.87</v>
          </cell>
          <cell r="F1471" t="str">
            <v>0</v>
          </cell>
          <cell r="G1471">
            <v>75</v>
          </cell>
          <cell r="I1471">
            <v>2165.25</v>
          </cell>
        </row>
        <row r="1472">
          <cell r="A1472" t="str">
            <v>00012982</v>
          </cell>
          <cell r="B1472" t="str">
            <v>Campbell Amanda</v>
          </cell>
          <cell r="C1472">
            <v>100</v>
          </cell>
          <cell r="D1472" t="str">
            <v>Casual Rate</v>
          </cell>
          <cell r="E1472">
            <v>19.27</v>
          </cell>
          <cell r="F1472" t="str">
            <v>0</v>
          </cell>
          <cell r="G1472">
            <v>162.5</v>
          </cell>
          <cell r="I1472">
            <v>3131.375</v>
          </cell>
        </row>
        <row r="1473">
          <cell r="A1473" t="str">
            <v>00012924</v>
          </cell>
          <cell r="B1473" t="str">
            <v>Enston Kim</v>
          </cell>
          <cell r="C1473">
            <v>100</v>
          </cell>
          <cell r="D1473" t="str">
            <v>Casual Rate</v>
          </cell>
          <cell r="E1473">
            <v>15.6</v>
          </cell>
          <cell r="F1473" t="str">
            <v>0</v>
          </cell>
          <cell r="G1473">
            <v>162.5</v>
          </cell>
          <cell r="I1473">
            <v>2535</v>
          </cell>
        </row>
        <row r="1474">
          <cell r="A1474" t="str">
            <v>00012892</v>
          </cell>
          <cell r="B1474" t="str">
            <v>Nielsen Craig</v>
          </cell>
          <cell r="C1474">
            <v>100</v>
          </cell>
          <cell r="D1474" t="str">
            <v>Casual Rate</v>
          </cell>
          <cell r="E1474">
            <v>64344.675199999998</v>
          </cell>
          <cell r="F1474" t="str">
            <v>0</v>
          </cell>
          <cell r="G1474">
            <v>1</v>
          </cell>
          <cell r="I1474">
            <v>64344.675199999998</v>
          </cell>
        </row>
        <row r="1475">
          <cell r="A1475" t="str">
            <v>00013823</v>
          </cell>
          <cell r="B1475" t="str">
            <v>Kong Susan</v>
          </cell>
          <cell r="C1475">
            <v>100</v>
          </cell>
          <cell r="D1475" t="str">
            <v>Casual Rate</v>
          </cell>
          <cell r="E1475">
            <v>46</v>
          </cell>
          <cell r="F1475" t="str">
            <v>0</v>
          </cell>
          <cell r="G1475">
            <v>162.5</v>
          </cell>
          <cell r="I1475">
            <v>89700</v>
          </cell>
        </row>
        <row r="1476">
          <cell r="A1476" t="str">
            <v>00013411</v>
          </cell>
          <cell r="B1476" t="str">
            <v>Bowmar Andrew</v>
          </cell>
          <cell r="C1476">
            <v>100</v>
          </cell>
          <cell r="D1476" t="str">
            <v>Casual Rate</v>
          </cell>
          <cell r="E1476">
            <v>75</v>
          </cell>
          <cell r="F1476" t="str">
            <v>0</v>
          </cell>
          <cell r="G1476">
            <v>60</v>
          </cell>
          <cell r="I1476">
            <v>4500</v>
          </cell>
        </row>
        <row r="1477">
          <cell r="A1477" t="str">
            <v>00013387</v>
          </cell>
          <cell r="B1477" t="str">
            <v>Posener Melissa</v>
          </cell>
          <cell r="C1477">
            <v>100</v>
          </cell>
          <cell r="D1477" t="str">
            <v>Casual Rate</v>
          </cell>
          <cell r="E1477">
            <v>15.6</v>
          </cell>
          <cell r="F1477" t="str">
            <v>0</v>
          </cell>
          <cell r="G1477">
            <v>162.5</v>
          </cell>
          <cell r="I1477">
            <v>2535</v>
          </cell>
        </row>
        <row r="1478">
          <cell r="A1478" t="str">
            <v>00012952</v>
          </cell>
          <cell r="B1478" t="str">
            <v>Wilkins Michael</v>
          </cell>
          <cell r="C1478">
            <v>100</v>
          </cell>
          <cell r="D1478" t="str">
            <v>Director's Fees</v>
          </cell>
          <cell r="E1478">
            <v>114678.9</v>
          </cell>
          <cell r="F1478" t="str">
            <v>0</v>
          </cell>
          <cell r="G1478">
            <v>1</v>
          </cell>
          <cell r="I1478">
            <v>114678.9</v>
          </cell>
        </row>
        <row r="1479">
          <cell r="A1479" t="str">
            <v>00012764</v>
          </cell>
          <cell r="B1479" t="str">
            <v>Harris Fiona</v>
          </cell>
          <cell r="C1479">
            <v>100</v>
          </cell>
          <cell r="D1479" t="str">
            <v>Director's Fees</v>
          </cell>
          <cell r="E1479">
            <v>128440.37</v>
          </cell>
          <cell r="F1479" t="str">
            <v>0</v>
          </cell>
          <cell r="G1479">
            <v>1</v>
          </cell>
          <cell r="I1479">
            <v>128440.37</v>
          </cell>
        </row>
        <row r="1480">
          <cell r="A1480" t="str">
            <v>00012670</v>
          </cell>
          <cell r="B1480" t="str">
            <v>Cronin Christopher</v>
          </cell>
          <cell r="C1480">
            <v>100</v>
          </cell>
          <cell r="D1480" t="str">
            <v>Director's Fees</v>
          </cell>
          <cell r="E1480">
            <v>30000</v>
          </cell>
          <cell r="F1480" t="str">
            <v>0</v>
          </cell>
          <cell r="G1480">
            <v>1</v>
          </cell>
          <cell r="I1480">
            <v>30000</v>
          </cell>
        </row>
        <row r="1481">
          <cell r="A1481" t="str">
            <v>00012658</v>
          </cell>
          <cell r="B1481" t="str">
            <v>McMeckan Tina</v>
          </cell>
          <cell r="C1481">
            <v>100</v>
          </cell>
          <cell r="D1481" t="str">
            <v>Director's Fees</v>
          </cell>
          <cell r="E1481">
            <v>110091.74</v>
          </cell>
          <cell r="F1481" t="str">
            <v>0</v>
          </cell>
          <cell r="G1481">
            <v>1</v>
          </cell>
          <cell r="I1481">
            <v>110091.74</v>
          </cell>
        </row>
        <row r="1482">
          <cell r="A1482" t="str">
            <v>00012571</v>
          </cell>
          <cell r="B1482" t="str">
            <v>Healey Timothy</v>
          </cell>
          <cell r="C1482">
            <v>100</v>
          </cell>
          <cell r="D1482" t="str">
            <v>Director's Fees</v>
          </cell>
          <cell r="E1482">
            <v>114678.9</v>
          </cell>
          <cell r="F1482" t="str">
            <v>0</v>
          </cell>
          <cell r="G1482">
            <v>1</v>
          </cell>
          <cell r="I1482">
            <v>114678.9</v>
          </cell>
        </row>
        <row r="1483">
          <cell r="A1483" t="str">
            <v>00013910</v>
          </cell>
          <cell r="B1483" t="str">
            <v>Knowles Peter</v>
          </cell>
          <cell r="C1483">
            <v>100</v>
          </cell>
          <cell r="D1483" t="str">
            <v>Director's Fees</v>
          </cell>
          <cell r="E1483">
            <v>68807.350000000006</v>
          </cell>
          <cell r="F1483" t="str">
            <v>0</v>
          </cell>
          <cell r="G1483">
            <v>1</v>
          </cell>
          <cell r="I1483">
            <v>68807.350000000006</v>
          </cell>
        </row>
        <row r="1484">
          <cell r="A1484" t="str">
            <v>00013391</v>
          </cell>
          <cell r="B1484" t="str">
            <v>McMath Gaye</v>
          </cell>
          <cell r="C1484">
            <v>100</v>
          </cell>
          <cell r="D1484" t="str">
            <v>Director's Fees</v>
          </cell>
          <cell r="E1484">
            <v>68807.350000000006</v>
          </cell>
          <cell r="F1484" t="str">
            <v>0</v>
          </cell>
          <cell r="G1484">
            <v>1</v>
          </cell>
          <cell r="I1484">
            <v>68807.350000000006</v>
          </cell>
        </row>
        <row r="1485">
          <cell r="A1485" t="str">
            <v>00013176</v>
          </cell>
          <cell r="B1485" t="str">
            <v>Atkins John</v>
          </cell>
          <cell r="C1485">
            <v>100</v>
          </cell>
          <cell r="D1485" t="str">
            <v>Director's Fees</v>
          </cell>
          <cell r="E1485">
            <v>68807.350000000006</v>
          </cell>
          <cell r="F1485" t="str">
            <v>0</v>
          </cell>
          <cell r="G1485">
            <v>1</v>
          </cell>
          <cell r="I1485">
            <v>68807.350000000006</v>
          </cell>
        </row>
        <row r="1486">
          <cell r="A1486" t="str">
            <v>00013162</v>
          </cell>
          <cell r="B1486" t="str">
            <v>Harris Fiona</v>
          </cell>
          <cell r="C1486">
            <v>100</v>
          </cell>
          <cell r="D1486" t="str">
            <v>Director's Fees</v>
          </cell>
          <cell r="E1486">
            <v>68807.350000000006</v>
          </cell>
          <cell r="F1486" t="str">
            <v>0</v>
          </cell>
          <cell r="G1486">
            <v>1</v>
          </cell>
          <cell r="I1486">
            <v>68807.350000000006</v>
          </cell>
        </row>
        <row r="1487">
          <cell r="A1487" t="str">
            <v>00013826</v>
          </cell>
          <cell r="B1487" t="str">
            <v>Cassidy Allen</v>
          </cell>
          <cell r="C1487">
            <v>100</v>
          </cell>
          <cell r="E1487">
            <v>107124.211068</v>
          </cell>
          <cell r="G1487">
            <v>0.15</v>
          </cell>
          <cell r="H1487">
            <v>16068.631660200001</v>
          </cell>
          <cell r="I1487">
            <v>123192.8427282</v>
          </cell>
        </row>
        <row r="1488">
          <cell r="A1488" t="str">
            <v>00013825</v>
          </cell>
          <cell r="B1488" t="str">
            <v>Austin Kevin</v>
          </cell>
          <cell r="C1488">
            <v>100</v>
          </cell>
          <cell r="E1488">
            <v>94286.43</v>
          </cell>
          <cell r="G1488">
            <v>7.4999999999999997E-2</v>
          </cell>
          <cell r="H1488">
            <v>7071.4822499999991</v>
          </cell>
          <cell r="I1488">
            <v>101357.91224999999</v>
          </cell>
        </row>
        <row r="1489">
          <cell r="A1489" t="str">
            <v>00013824</v>
          </cell>
          <cell r="B1489" t="str">
            <v>Alistair Andrew</v>
          </cell>
          <cell r="C1489">
            <v>100</v>
          </cell>
          <cell r="E1489">
            <v>86023.948751999997</v>
          </cell>
          <cell r="G1489">
            <v>0.15</v>
          </cell>
          <cell r="H1489">
            <v>12903.592312799999</v>
          </cell>
          <cell r="I1489">
            <v>98927.541064799996</v>
          </cell>
        </row>
        <row r="1490">
          <cell r="A1490" t="str">
            <v>00013831</v>
          </cell>
          <cell r="B1490" t="str">
            <v>Mair Paul Leslie</v>
          </cell>
          <cell r="C1490">
            <v>100</v>
          </cell>
          <cell r="E1490">
            <v>97045.35674399999</v>
          </cell>
          <cell r="G1490">
            <v>0.15</v>
          </cell>
          <cell r="H1490">
            <v>14556.803511599997</v>
          </cell>
          <cell r="I1490">
            <v>111602.16025559999</v>
          </cell>
        </row>
        <row r="1491">
          <cell r="A1491" t="str">
            <v>00013830</v>
          </cell>
          <cell r="B1491" t="str">
            <v>Karena John</v>
          </cell>
          <cell r="C1491">
            <v>100</v>
          </cell>
          <cell r="E1491">
            <v>102610.39773600001</v>
          </cell>
          <cell r="G1491">
            <v>0.17</v>
          </cell>
          <cell r="H1491">
            <v>17443.767615120003</v>
          </cell>
          <cell r="I1491">
            <v>120054.16535112001</v>
          </cell>
        </row>
        <row r="1492">
          <cell r="A1492" t="str">
            <v>00013829</v>
          </cell>
          <cell r="B1492" t="str">
            <v>Jury Daniel</v>
          </cell>
          <cell r="C1492">
            <v>100</v>
          </cell>
          <cell r="E1492">
            <v>114803.04</v>
          </cell>
          <cell r="G1492">
            <v>0.15</v>
          </cell>
          <cell r="H1492">
            <v>17220.455999999998</v>
          </cell>
          <cell r="I1492">
            <v>132023.49599999998</v>
          </cell>
        </row>
        <row r="1493">
          <cell r="A1493" t="str">
            <v>00013828</v>
          </cell>
          <cell r="B1493" t="str">
            <v>Cranson Raymond Sonny</v>
          </cell>
          <cell r="C1493">
            <v>100</v>
          </cell>
          <cell r="E1493">
            <v>89687.777760000012</v>
          </cell>
          <cell r="G1493">
            <v>0</v>
          </cell>
          <cell r="H1493">
            <v>0</v>
          </cell>
          <cell r="I1493">
            <v>89687.777760000012</v>
          </cell>
        </row>
        <row r="1494">
          <cell r="A1494" t="str">
            <v>00013827</v>
          </cell>
          <cell r="B1494" t="str">
            <v>Coles Kevin William</v>
          </cell>
          <cell r="C1494">
            <v>100</v>
          </cell>
          <cell r="E1494">
            <v>90010.691063999999</v>
          </cell>
          <cell r="G1494">
            <v>0.15</v>
          </cell>
          <cell r="H1494">
            <v>13501.603659599999</v>
          </cell>
          <cell r="I1494">
            <v>103512.2947236</v>
          </cell>
        </row>
        <row r="1495">
          <cell r="A1495" t="str">
            <v>00013836</v>
          </cell>
          <cell r="B1495" t="str">
            <v>Thomas Ian WIlliam</v>
          </cell>
          <cell r="C1495">
            <v>100</v>
          </cell>
          <cell r="E1495">
            <v>105624.773352</v>
          </cell>
          <cell r="G1495">
            <v>0.16</v>
          </cell>
          <cell r="H1495">
            <v>16899.963736320002</v>
          </cell>
          <cell r="I1495">
            <v>122524.73708832001</v>
          </cell>
        </row>
        <row r="1496">
          <cell r="A1496" t="str">
            <v>00013835</v>
          </cell>
          <cell r="B1496" t="str">
            <v>Spring Stephen John</v>
          </cell>
          <cell r="C1496">
            <v>100</v>
          </cell>
          <cell r="E1496">
            <v>78905.705130000002</v>
          </cell>
          <cell r="G1496">
            <v>0.15</v>
          </cell>
          <cell r="H1496">
            <v>11835.8557695</v>
          </cell>
          <cell r="I1496">
            <v>90741.560899500008</v>
          </cell>
        </row>
        <row r="1497">
          <cell r="A1497" t="str">
            <v>00013834</v>
          </cell>
          <cell r="B1497" t="str">
            <v>Ross Errol</v>
          </cell>
          <cell r="C1497">
            <v>100</v>
          </cell>
          <cell r="E1497">
            <v>103842.96</v>
          </cell>
          <cell r="G1497">
            <v>0.15</v>
          </cell>
          <cell r="H1497">
            <v>15576.444</v>
          </cell>
          <cell r="I1497">
            <v>119419.40400000001</v>
          </cell>
        </row>
        <row r="1498">
          <cell r="A1498" t="str">
            <v>00013833</v>
          </cell>
          <cell r="B1498" t="str">
            <v>Richardson Aaron</v>
          </cell>
          <cell r="C1498">
            <v>100</v>
          </cell>
          <cell r="E1498">
            <v>103922.64590399999</v>
          </cell>
          <cell r="G1498">
            <v>0.15</v>
          </cell>
          <cell r="H1498">
            <v>15588.396885599997</v>
          </cell>
          <cell r="I1498">
            <v>119511.04278959999</v>
          </cell>
        </row>
        <row r="1499">
          <cell r="A1499" t="str">
            <v>00013832</v>
          </cell>
          <cell r="B1499" t="str">
            <v>Rennie Thmas Alexander</v>
          </cell>
          <cell r="C1499">
            <v>100</v>
          </cell>
          <cell r="E1499">
            <v>82272.170232000004</v>
          </cell>
          <cell r="G1499">
            <v>0</v>
          </cell>
          <cell r="H1499">
            <v>0</v>
          </cell>
          <cell r="I1499">
            <v>82272.170232000004</v>
          </cell>
        </row>
        <row r="1500">
          <cell r="A1500" t="str">
            <v>00013842</v>
          </cell>
          <cell r="B1500" t="str">
            <v>Barclay Mark Derrick</v>
          </cell>
          <cell r="C1500">
            <v>100</v>
          </cell>
          <cell r="E1500">
            <v>100840.995</v>
          </cell>
          <cell r="G1500">
            <v>7.4999999999999997E-2</v>
          </cell>
          <cell r="H1500">
            <v>7563.0746249999993</v>
          </cell>
          <cell r="I1500">
            <v>108404.06962499999</v>
          </cell>
        </row>
        <row r="1501">
          <cell r="A1501" t="str">
            <v>00013841</v>
          </cell>
          <cell r="B1501" t="str">
            <v>Simmons John Michael</v>
          </cell>
          <cell r="C1501">
            <v>100</v>
          </cell>
          <cell r="E1501">
            <v>140040.95999999999</v>
          </cell>
          <cell r="G1501">
            <v>0.15</v>
          </cell>
          <cell r="H1501">
            <v>21006.143999999997</v>
          </cell>
          <cell r="I1501">
            <v>161047.10399999999</v>
          </cell>
        </row>
        <row r="1502">
          <cell r="A1502" t="str">
            <v>00013840</v>
          </cell>
          <cell r="B1502" t="str">
            <v>Tiffany Sharon</v>
          </cell>
          <cell r="C1502">
            <v>100</v>
          </cell>
          <cell r="E1502">
            <v>56402.879999999997</v>
          </cell>
          <cell r="G1502">
            <v>7.4999999999999997E-2</v>
          </cell>
          <cell r="H1502">
            <v>4230.2159999999994</v>
          </cell>
          <cell r="I1502">
            <v>60633.095999999998</v>
          </cell>
        </row>
        <row r="1503">
          <cell r="A1503" t="str">
            <v>00013838</v>
          </cell>
          <cell r="B1503" t="str">
            <v>Breddy Robin</v>
          </cell>
          <cell r="C1503">
            <v>100</v>
          </cell>
          <cell r="E1503">
            <v>106178.04</v>
          </cell>
          <cell r="G1503">
            <v>7.4999999999999997E-2</v>
          </cell>
          <cell r="H1503">
            <v>7963.3529999999992</v>
          </cell>
          <cell r="I1503">
            <v>114141.393</v>
          </cell>
        </row>
        <row r="1504">
          <cell r="A1504" t="str">
            <v>00013837</v>
          </cell>
          <cell r="B1504" t="str">
            <v>Taylor Stephen John</v>
          </cell>
          <cell r="C1504">
            <v>100</v>
          </cell>
          <cell r="E1504">
            <v>102216.96000000001</v>
          </cell>
          <cell r="G1504">
            <v>7.4999999999999997E-2</v>
          </cell>
          <cell r="H1504">
            <v>7666.2719999999999</v>
          </cell>
          <cell r="I1504">
            <v>109883.232</v>
          </cell>
        </row>
        <row r="1505">
          <cell r="A1505" t="str">
            <v>00013847</v>
          </cell>
          <cell r="B1505" t="str">
            <v>Hargreaves Chris</v>
          </cell>
          <cell r="C1505">
            <v>100</v>
          </cell>
          <cell r="E1505">
            <v>73890.558000000005</v>
          </cell>
          <cell r="G1505">
            <v>7.4999999999999997E-2</v>
          </cell>
          <cell r="H1505">
            <v>5541.7918500000005</v>
          </cell>
          <cell r="I1505">
            <v>79432.349849999999</v>
          </cell>
        </row>
        <row r="1506">
          <cell r="A1506" t="str">
            <v>00013846</v>
          </cell>
          <cell r="B1506" t="str">
            <v>Kapp Christo</v>
          </cell>
          <cell r="C1506">
            <v>100</v>
          </cell>
          <cell r="E1506">
            <v>91815.96</v>
          </cell>
          <cell r="G1506">
            <v>7.4999999999999997E-2</v>
          </cell>
          <cell r="H1506">
            <v>6886.1970000000001</v>
          </cell>
          <cell r="I1506">
            <v>98702.157000000007</v>
          </cell>
        </row>
        <row r="1507">
          <cell r="A1507" t="str">
            <v>00013845</v>
          </cell>
          <cell r="B1507" t="str">
            <v>Porter Ivan</v>
          </cell>
          <cell r="C1507">
            <v>100</v>
          </cell>
          <cell r="E1507">
            <v>81877.219200000007</v>
          </cell>
          <cell r="G1507">
            <v>7.4999999999999997E-2</v>
          </cell>
          <cell r="H1507">
            <v>6140.79144</v>
          </cell>
          <cell r="I1507">
            <v>88018.010640000008</v>
          </cell>
        </row>
        <row r="1508">
          <cell r="A1508" t="str">
            <v>00013843</v>
          </cell>
          <cell r="B1508" t="str">
            <v>Crookes Neil</v>
          </cell>
          <cell r="C1508">
            <v>100</v>
          </cell>
          <cell r="E1508">
            <v>98406.96</v>
          </cell>
          <cell r="G1508">
            <v>7.4999999999999997E-2</v>
          </cell>
          <cell r="H1508">
            <v>7380.5219999999999</v>
          </cell>
          <cell r="I1508">
            <v>105787.482</v>
          </cell>
        </row>
      </sheetData>
      <sheetData sheetId="2" refreshError="1"/>
      <sheetData sheetId="3"/>
      <sheetData sheetId="4" refreshError="1">
        <row r="1">
          <cell r="A1" t="str">
            <v>Pers.no.</v>
          </cell>
          <cell r="B1" t="str">
            <v>Name</v>
          </cell>
          <cell r="C1" t="str">
            <v>Band</v>
          </cell>
        </row>
        <row r="2">
          <cell r="A2" t="str">
            <v>00006486</v>
          </cell>
          <cell r="B2" t="str">
            <v>Mark Beech</v>
          </cell>
          <cell r="C2" t="str">
            <v>ANS08</v>
          </cell>
        </row>
        <row r="3">
          <cell r="A3" t="str">
            <v>00006778</v>
          </cell>
          <cell r="B3" t="str">
            <v>Peter Whelan</v>
          </cell>
          <cell r="C3" t="str">
            <v>ANS07</v>
          </cell>
        </row>
        <row r="4">
          <cell r="A4" t="str">
            <v>00006779</v>
          </cell>
          <cell r="B4" t="str">
            <v>Scott Dakin</v>
          </cell>
          <cell r="C4"/>
        </row>
        <row r="5">
          <cell r="A5" t="str">
            <v>00006781</v>
          </cell>
          <cell r="B5" t="str">
            <v>Robert Hauser</v>
          </cell>
          <cell r="C5"/>
        </row>
        <row r="6">
          <cell r="A6" t="str">
            <v>00006783</v>
          </cell>
          <cell r="B6" t="str">
            <v>Timothy Porter</v>
          </cell>
          <cell r="C6"/>
        </row>
        <row r="7">
          <cell r="A7" t="str">
            <v>00006802</v>
          </cell>
          <cell r="B7" t="str">
            <v>David Falkingham</v>
          </cell>
          <cell r="C7"/>
        </row>
        <row r="8">
          <cell r="A8" t="str">
            <v>00006807</v>
          </cell>
          <cell r="B8" t="str">
            <v>Robert Simpkin</v>
          </cell>
          <cell r="C8" t="str">
            <v>ANS06</v>
          </cell>
        </row>
        <row r="9">
          <cell r="A9" t="str">
            <v>00006820</v>
          </cell>
          <cell r="B9" t="str">
            <v>Peter Wong</v>
          </cell>
          <cell r="C9" t="str">
            <v>ANS08</v>
          </cell>
        </row>
        <row r="10">
          <cell r="A10" t="str">
            <v>00006977</v>
          </cell>
          <cell r="B10" t="str">
            <v>Darren Bent</v>
          </cell>
          <cell r="C10"/>
        </row>
        <row r="11">
          <cell r="A11" t="str">
            <v>00006979</v>
          </cell>
          <cell r="B11" t="str">
            <v>Craig Twentyman</v>
          </cell>
          <cell r="C11"/>
        </row>
        <row r="12">
          <cell r="A12" t="str">
            <v>00007037</v>
          </cell>
          <cell r="B12" t="str">
            <v>Fakhreddin Mafaakher</v>
          </cell>
          <cell r="C12" t="str">
            <v>ANS06</v>
          </cell>
        </row>
        <row r="13">
          <cell r="A13" t="str">
            <v>00007060</v>
          </cell>
          <cell r="B13" t="str">
            <v>Peter Yeung</v>
          </cell>
          <cell r="C13" t="str">
            <v>ANS06</v>
          </cell>
        </row>
        <row r="14">
          <cell r="A14" t="str">
            <v>00007106</v>
          </cell>
          <cell r="B14" t="str">
            <v>Craig Savage</v>
          </cell>
          <cell r="C14" t="str">
            <v>ANS08</v>
          </cell>
        </row>
        <row r="15">
          <cell r="A15" t="str">
            <v>00007131</v>
          </cell>
          <cell r="B15" t="str">
            <v>Wayne Highmore</v>
          </cell>
          <cell r="C15"/>
        </row>
        <row r="16">
          <cell r="A16" t="str">
            <v>00007164</v>
          </cell>
          <cell r="B16" t="str">
            <v>Dimitrios Tsirikis</v>
          </cell>
          <cell r="C16" t="str">
            <v>ANS06</v>
          </cell>
        </row>
        <row r="17">
          <cell r="A17" t="str">
            <v>00007190</v>
          </cell>
          <cell r="B17" t="str">
            <v>Antony Zuiderwyk</v>
          </cell>
          <cell r="C17" t="str">
            <v>ANS10</v>
          </cell>
        </row>
        <row r="18">
          <cell r="A18" t="str">
            <v>00007191</v>
          </cell>
          <cell r="B18" t="str">
            <v>Graeme Dowler</v>
          </cell>
          <cell r="C18"/>
        </row>
        <row r="19">
          <cell r="A19" t="str">
            <v>00007215</v>
          </cell>
          <cell r="B19" t="str">
            <v>Suzanne Harker</v>
          </cell>
          <cell r="C19" t="str">
            <v>ANS05</v>
          </cell>
        </row>
        <row r="20">
          <cell r="A20" t="str">
            <v>00007298</v>
          </cell>
          <cell r="B20" t="str">
            <v>Scott Reid</v>
          </cell>
          <cell r="C20" t="str">
            <v>ANS06</v>
          </cell>
        </row>
        <row r="21">
          <cell r="A21" t="str">
            <v>00007306</v>
          </cell>
          <cell r="B21" t="str">
            <v>Andrew Schille</v>
          </cell>
          <cell r="C21" t="str">
            <v>ANS07</v>
          </cell>
        </row>
        <row r="22">
          <cell r="A22" t="str">
            <v>00007309</v>
          </cell>
          <cell r="B22" t="str">
            <v>Deborah Senior</v>
          </cell>
          <cell r="C22" t="str">
            <v>ANS04</v>
          </cell>
        </row>
        <row r="23">
          <cell r="A23" t="str">
            <v>00007483</v>
          </cell>
          <cell r="B23" t="str">
            <v>Geoffrey Baker</v>
          </cell>
          <cell r="C23"/>
        </row>
        <row r="24">
          <cell r="A24" t="str">
            <v>00007490</v>
          </cell>
          <cell r="B24" t="str">
            <v>Marcus Catt</v>
          </cell>
          <cell r="C24"/>
        </row>
        <row r="25">
          <cell r="A25" t="str">
            <v>00007492</v>
          </cell>
          <cell r="B25" t="str">
            <v>Rodney Clarke</v>
          </cell>
          <cell r="C25"/>
        </row>
        <row r="26">
          <cell r="A26" t="str">
            <v>00007493</v>
          </cell>
          <cell r="B26" t="str">
            <v>Murray Collard</v>
          </cell>
          <cell r="C26"/>
        </row>
        <row r="27">
          <cell r="A27" t="str">
            <v>00007511</v>
          </cell>
          <cell r="B27" t="str">
            <v>Scott Goodman</v>
          </cell>
          <cell r="C27"/>
        </row>
        <row r="28">
          <cell r="A28" t="str">
            <v>00007512</v>
          </cell>
          <cell r="B28" t="str">
            <v>Mark Griffith</v>
          </cell>
          <cell r="C28"/>
        </row>
        <row r="29">
          <cell r="A29" t="str">
            <v>00007513</v>
          </cell>
          <cell r="B29" t="str">
            <v>Darren Griffiths</v>
          </cell>
          <cell r="C29"/>
        </row>
        <row r="30">
          <cell r="A30" t="str">
            <v>00007516</v>
          </cell>
          <cell r="B30" t="str">
            <v>Ricky Hopkins</v>
          </cell>
          <cell r="C30" t="str">
            <v>ANS07</v>
          </cell>
        </row>
        <row r="31">
          <cell r="A31" t="str">
            <v>00007527</v>
          </cell>
          <cell r="B31" t="str">
            <v>Samuel Maota</v>
          </cell>
          <cell r="C31"/>
        </row>
        <row r="32">
          <cell r="A32" t="str">
            <v>00007530</v>
          </cell>
          <cell r="B32" t="str">
            <v>Steven McKenzie</v>
          </cell>
          <cell r="C32"/>
        </row>
        <row r="33">
          <cell r="A33" t="str">
            <v>00007531</v>
          </cell>
          <cell r="B33" t="str">
            <v>Peter McKinnon</v>
          </cell>
          <cell r="C33"/>
        </row>
        <row r="34">
          <cell r="A34" t="str">
            <v>00007537</v>
          </cell>
          <cell r="B34" t="str">
            <v>Rohan Neil</v>
          </cell>
          <cell r="C34"/>
        </row>
        <row r="35">
          <cell r="A35" t="str">
            <v>00007545</v>
          </cell>
          <cell r="B35" t="str">
            <v>Allen Pearson</v>
          </cell>
          <cell r="C35"/>
        </row>
        <row r="36">
          <cell r="A36" t="str">
            <v>00007548</v>
          </cell>
          <cell r="B36" t="str">
            <v>Michael Savic</v>
          </cell>
          <cell r="C36"/>
        </row>
        <row r="37">
          <cell r="A37" t="str">
            <v>00007559</v>
          </cell>
          <cell r="B37" t="str">
            <v>Ian Taylor</v>
          </cell>
          <cell r="C37"/>
        </row>
        <row r="38">
          <cell r="A38" t="str">
            <v>00007640</v>
          </cell>
          <cell r="B38" t="str">
            <v>Mark Adams</v>
          </cell>
          <cell r="C38" t="str">
            <v>ANS05</v>
          </cell>
        </row>
        <row r="39">
          <cell r="A39" t="str">
            <v>00007641</v>
          </cell>
          <cell r="B39" t="str">
            <v>Eric Anderson</v>
          </cell>
          <cell r="C39"/>
        </row>
        <row r="40">
          <cell r="A40" t="str">
            <v>00007652</v>
          </cell>
          <cell r="B40" t="str">
            <v>Matthew Colvin</v>
          </cell>
          <cell r="C40"/>
        </row>
        <row r="41">
          <cell r="A41" t="str">
            <v>00007653</v>
          </cell>
          <cell r="B41" t="str">
            <v>John Cooper</v>
          </cell>
          <cell r="C41"/>
        </row>
        <row r="42">
          <cell r="A42" t="str">
            <v>00007654</v>
          </cell>
          <cell r="B42" t="str">
            <v>Andrew Cox</v>
          </cell>
          <cell r="C42"/>
        </row>
        <row r="43">
          <cell r="A43" t="str">
            <v>00007657</v>
          </cell>
          <cell r="B43" t="str">
            <v>Glenn Davis</v>
          </cell>
          <cell r="C43"/>
        </row>
        <row r="44">
          <cell r="A44" t="str">
            <v>00007658</v>
          </cell>
          <cell r="B44" t="str">
            <v>Grant Dawson</v>
          </cell>
          <cell r="C44"/>
        </row>
        <row r="45">
          <cell r="A45" t="str">
            <v>00007659</v>
          </cell>
          <cell r="B45" t="str">
            <v>Trevor Dixon</v>
          </cell>
          <cell r="C45"/>
        </row>
        <row r="46">
          <cell r="A46" t="str">
            <v>00007664</v>
          </cell>
          <cell r="B46" t="str">
            <v>Shaun Exton</v>
          </cell>
          <cell r="C46"/>
        </row>
        <row r="47">
          <cell r="A47" t="str">
            <v>00007669</v>
          </cell>
          <cell r="B47" t="str">
            <v>Wayne Fowler</v>
          </cell>
          <cell r="C47"/>
        </row>
        <row r="48">
          <cell r="A48" t="str">
            <v>00007671</v>
          </cell>
          <cell r="B48" t="str">
            <v>Daryl Glen</v>
          </cell>
          <cell r="C48"/>
        </row>
        <row r="49">
          <cell r="A49" t="str">
            <v>00007673</v>
          </cell>
          <cell r="B49" t="str">
            <v>Paul Greenway</v>
          </cell>
          <cell r="C49"/>
        </row>
        <row r="50">
          <cell r="A50" t="str">
            <v>00007674</v>
          </cell>
          <cell r="B50" t="str">
            <v>Stuart Griffin</v>
          </cell>
          <cell r="C50"/>
        </row>
        <row r="51">
          <cell r="A51" t="str">
            <v>00007683</v>
          </cell>
          <cell r="B51" t="str">
            <v>Gerard Horne</v>
          </cell>
          <cell r="C51"/>
        </row>
        <row r="52">
          <cell r="A52" t="str">
            <v>00007688</v>
          </cell>
          <cell r="B52" t="str">
            <v>Grant Kennedy</v>
          </cell>
          <cell r="C52"/>
        </row>
        <row r="53">
          <cell r="A53" t="str">
            <v>00007693</v>
          </cell>
          <cell r="B53" t="str">
            <v>Rodney Lide</v>
          </cell>
          <cell r="C53"/>
        </row>
        <row r="54">
          <cell r="A54" t="str">
            <v>00007696</v>
          </cell>
          <cell r="B54" t="str">
            <v>Michael Loogman</v>
          </cell>
          <cell r="C54"/>
        </row>
        <row r="55">
          <cell r="A55" t="str">
            <v>00007699</v>
          </cell>
          <cell r="B55" t="str">
            <v>Paul McDonagh</v>
          </cell>
          <cell r="C55"/>
        </row>
        <row r="56">
          <cell r="A56" t="str">
            <v>00007703</v>
          </cell>
          <cell r="B56" t="str">
            <v>Donald McWilliams</v>
          </cell>
          <cell r="C56"/>
        </row>
        <row r="57">
          <cell r="A57" t="str">
            <v>00007704</v>
          </cell>
          <cell r="B57" t="str">
            <v>Glenn Mew</v>
          </cell>
          <cell r="C57"/>
        </row>
        <row r="58">
          <cell r="A58" t="str">
            <v>00007706</v>
          </cell>
          <cell r="B58" t="str">
            <v>Brian Nelson</v>
          </cell>
          <cell r="C58"/>
        </row>
        <row r="59">
          <cell r="A59" t="str">
            <v>00007708</v>
          </cell>
          <cell r="B59" t="str">
            <v>Steven Newman</v>
          </cell>
          <cell r="C59"/>
        </row>
        <row r="60">
          <cell r="A60" t="str">
            <v>00007710</v>
          </cell>
          <cell r="B60" t="str">
            <v>Paul O'Brien</v>
          </cell>
          <cell r="C60"/>
        </row>
        <row r="61">
          <cell r="A61" t="str">
            <v>00007711</v>
          </cell>
          <cell r="B61" t="str">
            <v>Allan Richardson</v>
          </cell>
          <cell r="C61"/>
        </row>
        <row r="62">
          <cell r="A62" t="str">
            <v>00007721</v>
          </cell>
          <cell r="B62" t="str">
            <v>Colin Sutton</v>
          </cell>
          <cell r="C62"/>
        </row>
        <row r="63">
          <cell r="A63" t="str">
            <v>00007727</v>
          </cell>
          <cell r="B63" t="str">
            <v>Bert Weitering</v>
          </cell>
          <cell r="C63"/>
        </row>
        <row r="64">
          <cell r="A64" t="str">
            <v>00007731</v>
          </cell>
          <cell r="B64" t="str">
            <v>Michael De Lisle</v>
          </cell>
          <cell r="C64" t="str">
            <v>ANS06</v>
          </cell>
        </row>
        <row r="65">
          <cell r="A65" t="str">
            <v>00007830</v>
          </cell>
          <cell r="B65" t="str">
            <v>Robert Schwarz</v>
          </cell>
          <cell r="C65" t="str">
            <v>ANS05</v>
          </cell>
        </row>
        <row r="66">
          <cell r="A66" t="str">
            <v>00007831</v>
          </cell>
          <cell r="B66" t="str">
            <v>Ranald Currie</v>
          </cell>
          <cell r="C66"/>
        </row>
        <row r="67">
          <cell r="A67" t="str">
            <v>00007835</v>
          </cell>
          <cell r="B67" t="str">
            <v>Steven Stringer</v>
          </cell>
          <cell r="C67"/>
        </row>
        <row r="68">
          <cell r="A68" t="str">
            <v>00007872</v>
          </cell>
          <cell r="B68" t="str">
            <v>Peter Marsh</v>
          </cell>
          <cell r="C68"/>
        </row>
        <row r="69">
          <cell r="A69" t="str">
            <v>00007879</v>
          </cell>
          <cell r="B69" t="str">
            <v>George Tziotis</v>
          </cell>
          <cell r="C69" t="str">
            <v>ANS05</v>
          </cell>
        </row>
        <row r="70">
          <cell r="A70" t="str">
            <v>00007902</v>
          </cell>
          <cell r="B70" t="str">
            <v>Peter Kennedy</v>
          </cell>
          <cell r="C70"/>
        </row>
        <row r="71">
          <cell r="A71" t="str">
            <v>00007925</v>
          </cell>
          <cell r="B71" t="str">
            <v>Christopher Sokolowski</v>
          </cell>
          <cell r="C71" t="str">
            <v>ANS05</v>
          </cell>
        </row>
        <row r="72">
          <cell r="A72" t="str">
            <v>00007961</v>
          </cell>
          <cell r="B72" t="str">
            <v>Verity Watson</v>
          </cell>
          <cell r="C72" t="str">
            <v>ANS07</v>
          </cell>
        </row>
        <row r="73">
          <cell r="A73" t="str">
            <v>00007963</v>
          </cell>
          <cell r="B73" t="str">
            <v>Daralyn Hodge</v>
          </cell>
          <cell r="C73" t="str">
            <v>ANS04</v>
          </cell>
        </row>
        <row r="74">
          <cell r="A74" t="str">
            <v>00007967</v>
          </cell>
          <cell r="B74" t="str">
            <v>Brendan Byrne</v>
          </cell>
          <cell r="C74"/>
        </row>
        <row r="75">
          <cell r="A75" t="str">
            <v>00007992</v>
          </cell>
          <cell r="B75" t="str">
            <v>Siva Moorthy</v>
          </cell>
          <cell r="C75" t="str">
            <v>ANS06</v>
          </cell>
        </row>
        <row r="76">
          <cell r="A76" t="str">
            <v>00008013</v>
          </cell>
          <cell r="B76" t="str">
            <v>Siham Ghantous</v>
          </cell>
          <cell r="C76" t="str">
            <v>ANS07</v>
          </cell>
        </row>
        <row r="77">
          <cell r="A77" t="str">
            <v>00008106</v>
          </cell>
          <cell r="B77" t="str">
            <v>John Bell</v>
          </cell>
          <cell r="C77" t="str">
            <v>ANS07</v>
          </cell>
        </row>
        <row r="78">
          <cell r="A78" t="str">
            <v>00008645</v>
          </cell>
          <cell r="B78" t="str">
            <v>David Wilkinson</v>
          </cell>
          <cell r="C78" t="str">
            <v>ANS06</v>
          </cell>
        </row>
        <row r="79">
          <cell r="A79" t="str">
            <v>00008658</v>
          </cell>
          <cell r="B79" t="str">
            <v>Peter Ajani</v>
          </cell>
          <cell r="C79" t="str">
            <v>ANS07</v>
          </cell>
        </row>
        <row r="80">
          <cell r="A80" t="str">
            <v>00008660</v>
          </cell>
          <cell r="B80" t="str">
            <v>Erin Chain</v>
          </cell>
          <cell r="C80" t="str">
            <v>ANS07</v>
          </cell>
        </row>
        <row r="81">
          <cell r="A81" t="str">
            <v>00008835</v>
          </cell>
          <cell r="B81" t="str">
            <v>Luke Baxter</v>
          </cell>
          <cell r="C81"/>
        </row>
        <row r="82">
          <cell r="A82" t="str">
            <v>00008838</v>
          </cell>
          <cell r="B82" t="str">
            <v>Antony Elez</v>
          </cell>
          <cell r="C82"/>
        </row>
        <row r="83">
          <cell r="A83" t="str">
            <v>00008864</v>
          </cell>
          <cell r="B83" t="str">
            <v>Joel Guest</v>
          </cell>
          <cell r="C83"/>
        </row>
        <row r="84">
          <cell r="A84" t="str">
            <v>00008924</v>
          </cell>
          <cell r="B84" t="str">
            <v>Neil Fraser</v>
          </cell>
          <cell r="C84" t="str">
            <v>ANS04</v>
          </cell>
        </row>
        <row r="85">
          <cell r="A85" t="str">
            <v>00008928</v>
          </cell>
          <cell r="B85" t="str">
            <v>Brad Turton</v>
          </cell>
          <cell r="C85" t="str">
            <v>ANS04</v>
          </cell>
        </row>
        <row r="86">
          <cell r="A86" t="str">
            <v>00008929</v>
          </cell>
          <cell r="B86" t="str">
            <v>Graham Lovelock</v>
          </cell>
          <cell r="C86" t="str">
            <v>ANS04</v>
          </cell>
        </row>
        <row r="87">
          <cell r="A87" t="str">
            <v>00009052</v>
          </cell>
          <cell r="B87" t="str">
            <v>Henry Biernacki</v>
          </cell>
          <cell r="C87" t="str">
            <v>ANS06</v>
          </cell>
        </row>
        <row r="88">
          <cell r="A88" t="str">
            <v>00009162</v>
          </cell>
          <cell r="B88" t="str">
            <v>Geoffrey Towns</v>
          </cell>
          <cell r="C88" t="str">
            <v>ANS07</v>
          </cell>
        </row>
        <row r="89">
          <cell r="A89" t="str">
            <v>00009332</v>
          </cell>
          <cell r="B89" t="str">
            <v>Steven Taig</v>
          </cell>
          <cell r="C89" t="str">
            <v>ANS04</v>
          </cell>
        </row>
        <row r="90">
          <cell r="A90" t="str">
            <v>00009360</v>
          </cell>
          <cell r="B90" t="str">
            <v>Mark Van Holsteyn</v>
          </cell>
          <cell r="C90" t="str">
            <v>ANS06</v>
          </cell>
        </row>
        <row r="91">
          <cell r="A91" t="str">
            <v>00010015</v>
          </cell>
          <cell r="B91" t="str">
            <v>Victor Mechkaroff</v>
          </cell>
          <cell r="C91" t="str">
            <v>ANS04</v>
          </cell>
        </row>
        <row r="92">
          <cell r="A92" t="str">
            <v>00010116</v>
          </cell>
          <cell r="B92" t="str">
            <v>Debbie Jackson</v>
          </cell>
          <cell r="C92" t="str">
            <v>ANS08</v>
          </cell>
        </row>
        <row r="93">
          <cell r="A93" t="str">
            <v>00010117</v>
          </cell>
          <cell r="B93" t="str">
            <v>James Wong</v>
          </cell>
          <cell r="C93" t="str">
            <v>ANS06</v>
          </cell>
        </row>
        <row r="94">
          <cell r="A94" t="str">
            <v>00010160</v>
          </cell>
          <cell r="B94" t="str">
            <v>Colin Reeves</v>
          </cell>
          <cell r="C94" t="str">
            <v>ANS06</v>
          </cell>
        </row>
        <row r="95">
          <cell r="A95" t="str">
            <v>00010179</v>
          </cell>
          <cell r="B95" t="str">
            <v>Nichole Chaplin</v>
          </cell>
          <cell r="C95" t="str">
            <v>ANS04</v>
          </cell>
        </row>
        <row r="96">
          <cell r="A96" t="str">
            <v>00010205</v>
          </cell>
          <cell r="B96" t="str">
            <v>Adam Beel</v>
          </cell>
          <cell r="C96" t="str">
            <v>ANS07</v>
          </cell>
        </row>
        <row r="97">
          <cell r="A97" t="str">
            <v>00010249</v>
          </cell>
          <cell r="B97" t="str">
            <v>Bruce Kellett</v>
          </cell>
          <cell r="C97" t="str">
            <v>ANS04</v>
          </cell>
        </row>
        <row r="98">
          <cell r="A98" t="str">
            <v>00010296</v>
          </cell>
          <cell r="B98" t="str">
            <v>Michael MacFarlane</v>
          </cell>
          <cell r="C98" t="str">
            <v>ANS05</v>
          </cell>
        </row>
        <row r="99">
          <cell r="A99" t="str">
            <v>00010325</v>
          </cell>
          <cell r="B99" t="str">
            <v>Sam Gibilisco</v>
          </cell>
          <cell r="C99"/>
        </row>
        <row r="100">
          <cell r="A100" t="str">
            <v>00010327</v>
          </cell>
          <cell r="B100" t="str">
            <v>Janet Ellis</v>
          </cell>
          <cell r="C100" t="str">
            <v>ANS04</v>
          </cell>
        </row>
        <row r="101">
          <cell r="A101" t="str">
            <v>00010334</v>
          </cell>
          <cell r="B101" t="str">
            <v>Howard Laurenson</v>
          </cell>
          <cell r="C101"/>
        </row>
        <row r="102">
          <cell r="A102" t="str">
            <v>00010343</v>
          </cell>
          <cell r="B102" t="str">
            <v>Colin Bell</v>
          </cell>
          <cell r="C102" t="str">
            <v>ANS05</v>
          </cell>
        </row>
        <row r="103">
          <cell r="A103" t="str">
            <v>00010344</v>
          </cell>
          <cell r="B103" t="str">
            <v>Christine McKenzie</v>
          </cell>
          <cell r="C103" t="str">
            <v>ANS05</v>
          </cell>
        </row>
        <row r="104">
          <cell r="A104" t="str">
            <v>00010350</v>
          </cell>
          <cell r="B104" t="str">
            <v>Alessandro Favrin</v>
          </cell>
          <cell r="C104"/>
        </row>
        <row r="105">
          <cell r="A105" t="str">
            <v>00010351</v>
          </cell>
          <cell r="B105" t="str">
            <v>Agostino Di Clemente</v>
          </cell>
          <cell r="C105"/>
        </row>
        <row r="106">
          <cell r="A106" t="str">
            <v>00010355</v>
          </cell>
          <cell r="B106" t="str">
            <v>Gavin Anthony</v>
          </cell>
          <cell r="C106"/>
        </row>
        <row r="107">
          <cell r="A107" t="str">
            <v>00010356</v>
          </cell>
          <cell r="B107" t="str">
            <v>Dennis Batten</v>
          </cell>
          <cell r="C107"/>
        </row>
        <row r="108">
          <cell r="A108" t="str">
            <v>00010357</v>
          </cell>
          <cell r="B108" t="str">
            <v>Anthony Burgess</v>
          </cell>
          <cell r="C108"/>
        </row>
        <row r="109">
          <cell r="A109" t="str">
            <v>00010358</v>
          </cell>
          <cell r="B109" t="str">
            <v>Adrian Butcher</v>
          </cell>
          <cell r="C109"/>
        </row>
        <row r="110">
          <cell r="A110" t="str">
            <v>00010359</v>
          </cell>
          <cell r="B110" t="str">
            <v>Robert Butler</v>
          </cell>
          <cell r="C110"/>
        </row>
        <row r="111">
          <cell r="A111" t="str">
            <v>00010360</v>
          </cell>
          <cell r="B111" t="str">
            <v>Ferdinando Cappellari</v>
          </cell>
          <cell r="C111"/>
        </row>
        <row r="112">
          <cell r="A112" t="str">
            <v>00010361</v>
          </cell>
          <cell r="B112" t="str">
            <v>Jeffrey Cox</v>
          </cell>
          <cell r="C112"/>
        </row>
        <row r="113">
          <cell r="A113" t="str">
            <v>00010362</v>
          </cell>
          <cell r="B113" t="str">
            <v>Kenneth Delany</v>
          </cell>
          <cell r="C113"/>
        </row>
        <row r="114">
          <cell r="A114" t="str">
            <v>00010363</v>
          </cell>
          <cell r="B114" t="str">
            <v>Brian Dimsey</v>
          </cell>
          <cell r="C114"/>
        </row>
        <row r="115">
          <cell r="A115" t="str">
            <v>00010364</v>
          </cell>
          <cell r="B115" t="str">
            <v>Brendan Drew</v>
          </cell>
          <cell r="C115"/>
        </row>
        <row r="116">
          <cell r="A116" t="str">
            <v>00010366</v>
          </cell>
          <cell r="B116" t="str">
            <v>Peter Hannan</v>
          </cell>
          <cell r="C116"/>
        </row>
        <row r="117">
          <cell r="A117" t="str">
            <v>00010367</v>
          </cell>
          <cell r="B117" t="str">
            <v>Steven Dubay</v>
          </cell>
          <cell r="C117"/>
        </row>
        <row r="118">
          <cell r="A118" t="str">
            <v>00010368</v>
          </cell>
          <cell r="B118" t="str">
            <v>Glenn Golder</v>
          </cell>
          <cell r="C118"/>
        </row>
        <row r="119">
          <cell r="A119" t="str">
            <v>00010369</v>
          </cell>
          <cell r="B119" t="str">
            <v>Jamie Hatfield</v>
          </cell>
          <cell r="C119"/>
        </row>
        <row r="120">
          <cell r="A120" t="str">
            <v>00010372</v>
          </cell>
          <cell r="B120" t="str">
            <v>Cesare Magnano</v>
          </cell>
          <cell r="C120"/>
        </row>
        <row r="121">
          <cell r="A121" t="str">
            <v>00010373</v>
          </cell>
          <cell r="B121" t="str">
            <v>Juris Matulis</v>
          </cell>
          <cell r="C121"/>
        </row>
        <row r="122">
          <cell r="A122" t="str">
            <v>00010374</v>
          </cell>
          <cell r="B122" t="str">
            <v>Giovanni Melfi</v>
          </cell>
          <cell r="C122"/>
        </row>
        <row r="123">
          <cell r="A123" t="str">
            <v>00010375</v>
          </cell>
          <cell r="B123" t="str">
            <v>Steven Nichol</v>
          </cell>
          <cell r="C123"/>
        </row>
        <row r="124">
          <cell r="A124" t="str">
            <v>00010376</v>
          </cell>
          <cell r="B124" t="str">
            <v>David Nisbet</v>
          </cell>
          <cell r="C124"/>
        </row>
        <row r="125">
          <cell r="A125" t="str">
            <v>00010377</v>
          </cell>
          <cell r="B125" t="str">
            <v>Mick O'Brien</v>
          </cell>
          <cell r="C125"/>
        </row>
        <row r="126">
          <cell r="A126" t="str">
            <v>00010378</v>
          </cell>
          <cell r="B126" t="str">
            <v>Henk Olthof</v>
          </cell>
          <cell r="C126"/>
        </row>
        <row r="127">
          <cell r="A127" t="str">
            <v>00010380</v>
          </cell>
          <cell r="B127" t="str">
            <v>John Collins</v>
          </cell>
          <cell r="C127"/>
        </row>
        <row r="128">
          <cell r="A128" t="str">
            <v>00010381</v>
          </cell>
          <cell r="B128" t="str">
            <v>Colin Smith</v>
          </cell>
          <cell r="C128"/>
        </row>
        <row r="129">
          <cell r="A129" t="str">
            <v>00010382</v>
          </cell>
          <cell r="B129" t="str">
            <v>Ian Taylor</v>
          </cell>
          <cell r="C129"/>
        </row>
        <row r="130">
          <cell r="A130" t="str">
            <v>00010383</v>
          </cell>
          <cell r="B130" t="str">
            <v>Robert Webb</v>
          </cell>
          <cell r="C130"/>
        </row>
        <row r="131">
          <cell r="A131" t="str">
            <v>00010384</v>
          </cell>
          <cell r="B131" t="str">
            <v>Peter Wade</v>
          </cell>
          <cell r="C131"/>
        </row>
        <row r="132">
          <cell r="A132" t="str">
            <v>00010386</v>
          </cell>
          <cell r="B132" t="str">
            <v>Konstantinos Nikopoulos</v>
          </cell>
          <cell r="C132"/>
        </row>
        <row r="133">
          <cell r="A133" t="str">
            <v>00010390</v>
          </cell>
          <cell r="B133" t="str">
            <v>Wayne Harris</v>
          </cell>
          <cell r="C133"/>
        </row>
        <row r="134">
          <cell r="A134" t="str">
            <v>00010391</v>
          </cell>
          <cell r="B134" t="str">
            <v>David Dietrich</v>
          </cell>
          <cell r="C134"/>
        </row>
        <row r="135">
          <cell r="A135" t="str">
            <v>00010392</v>
          </cell>
          <cell r="B135" t="str">
            <v>Kenneth Boocock</v>
          </cell>
          <cell r="C135"/>
        </row>
        <row r="136">
          <cell r="A136" t="str">
            <v>00010394</v>
          </cell>
          <cell r="B136" t="str">
            <v>Stephen Tamme</v>
          </cell>
          <cell r="C136"/>
        </row>
        <row r="137">
          <cell r="A137" t="str">
            <v>00010395</v>
          </cell>
          <cell r="B137" t="str">
            <v>Bratislav Jocic</v>
          </cell>
          <cell r="C137"/>
        </row>
        <row r="138">
          <cell r="A138" t="str">
            <v>00010396</v>
          </cell>
          <cell r="B138" t="str">
            <v>Lang Truong</v>
          </cell>
          <cell r="C138"/>
        </row>
        <row r="139">
          <cell r="A139" t="str">
            <v>00010397</v>
          </cell>
          <cell r="B139" t="str">
            <v>Michael Kristallidis</v>
          </cell>
          <cell r="C139"/>
        </row>
        <row r="140">
          <cell r="A140" t="str">
            <v>00010398</v>
          </cell>
          <cell r="B140" t="str">
            <v>Garry Borg</v>
          </cell>
          <cell r="C140"/>
        </row>
        <row r="141">
          <cell r="A141" t="str">
            <v>00010399</v>
          </cell>
          <cell r="B141" t="str">
            <v>Guy Coleiro</v>
          </cell>
          <cell r="C141"/>
        </row>
        <row r="142">
          <cell r="A142" t="str">
            <v>00010400</v>
          </cell>
          <cell r="B142" t="str">
            <v>Graham Cummings</v>
          </cell>
          <cell r="C142"/>
        </row>
        <row r="143">
          <cell r="A143" t="str">
            <v>00010401</v>
          </cell>
          <cell r="B143" t="str">
            <v>Steven Ward</v>
          </cell>
          <cell r="C143"/>
        </row>
        <row r="144">
          <cell r="A144" t="str">
            <v>00010402</v>
          </cell>
          <cell r="B144" t="str">
            <v>Gregory Thomas</v>
          </cell>
          <cell r="C144"/>
        </row>
        <row r="145">
          <cell r="A145" t="str">
            <v>00010403</v>
          </cell>
          <cell r="B145" t="str">
            <v>Richard Kandler</v>
          </cell>
          <cell r="C145"/>
        </row>
        <row r="146">
          <cell r="A146" t="str">
            <v>00010404</v>
          </cell>
          <cell r="B146" t="str">
            <v>Arni Sigurjonsson</v>
          </cell>
          <cell r="C146"/>
        </row>
        <row r="147">
          <cell r="A147" t="str">
            <v>00010405</v>
          </cell>
          <cell r="B147" t="str">
            <v>Keith McLauchlan</v>
          </cell>
          <cell r="C147"/>
        </row>
        <row r="148">
          <cell r="A148" t="str">
            <v>00010407</v>
          </cell>
          <cell r="B148" t="str">
            <v>James Vahrmeyer</v>
          </cell>
          <cell r="C148"/>
        </row>
        <row r="149">
          <cell r="A149" t="str">
            <v>00010409</v>
          </cell>
          <cell r="B149" t="str">
            <v>Peter Cobbin</v>
          </cell>
          <cell r="C149"/>
        </row>
        <row r="150">
          <cell r="A150" t="str">
            <v>00010411</v>
          </cell>
          <cell r="B150" t="str">
            <v>Robert Martoccia</v>
          </cell>
          <cell r="C150"/>
        </row>
        <row r="151">
          <cell r="A151" t="str">
            <v>00010413</v>
          </cell>
          <cell r="B151" t="str">
            <v>Darren Veitch</v>
          </cell>
          <cell r="C151"/>
        </row>
        <row r="152">
          <cell r="A152" t="str">
            <v>00010414</v>
          </cell>
          <cell r="B152" t="str">
            <v>Glenn Bruce</v>
          </cell>
          <cell r="C152"/>
        </row>
        <row r="153">
          <cell r="A153" t="str">
            <v>00010415</v>
          </cell>
          <cell r="B153" t="str">
            <v>Trevor Ornsby</v>
          </cell>
          <cell r="C153"/>
        </row>
        <row r="154">
          <cell r="A154" t="str">
            <v>00010420</v>
          </cell>
          <cell r="B154" t="str">
            <v>Peter Fury</v>
          </cell>
          <cell r="C154"/>
        </row>
        <row r="155">
          <cell r="A155" t="str">
            <v>00010424</v>
          </cell>
          <cell r="B155" t="str">
            <v>Ian Buswell</v>
          </cell>
          <cell r="C155"/>
        </row>
        <row r="156">
          <cell r="A156" t="str">
            <v>00010425</v>
          </cell>
          <cell r="B156" t="str">
            <v>Carlo Falzon</v>
          </cell>
          <cell r="C156"/>
        </row>
        <row r="157">
          <cell r="A157" t="str">
            <v>00010441</v>
          </cell>
          <cell r="B157" t="str">
            <v>Giuseppe Tabacco</v>
          </cell>
          <cell r="C157"/>
        </row>
        <row r="158">
          <cell r="A158" t="str">
            <v>00010446</v>
          </cell>
          <cell r="B158" t="str">
            <v>William Shanahan</v>
          </cell>
          <cell r="C158"/>
        </row>
        <row r="159">
          <cell r="A159" t="str">
            <v>00010470</v>
          </cell>
          <cell r="B159" t="str">
            <v>Rick Sullivan</v>
          </cell>
          <cell r="C159"/>
        </row>
        <row r="160">
          <cell r="A160" t="str">
            <v>00010471</v>
          </cell>
          <cell r="B160" t="str">
            <v>Keith Derix</v>
          </cell>
          <cell r="C160"/>
        </row>
        <row r="161">
          <cell r="A161" t="str">
            <v>00010474</v>
          </cell>
          <cell r="B161" t="str">
            <v>Austin Richardson</v>
          </cell>
          <cell r="C161"/>
        </row>
        <row r="162">
          <cell r="A162" t="str">
            <v>00010478</v>
          </cell>
          <cell r="B162" t="str">
            <v>David Johnson</v>
          </cell>
          <cell r="C162"/>
        </row>
        <row r="163">
          <cell r="A163" t="str">
            <v>00010480</v>
          </cell>
          <cell r="B163" t="str">
            <v>Peter Spicer</v>
          </cell>
          <cell r="C163"/>
        </row>
        <row r="164">
          <cell r="A164" t="str">
            <v>00010482</v>
          </cell>
          <cell r="B164" t="str">
            <v>Stephen De Strang</v>
          </cell>
          <cell r="C164"/>
        </row>
        <row r="165">
          <cell r="A165" t="str">
            <v>00010483</v>
          </cell>
          <cell r="B165" t="str">
            <v>Douglas Kirk</v>
          </cell>
          <cell r="C165"/>
        </row>
        <row r="166">
          <cell r="A166" t="str">
            <v>00010491</v>
          </cell>
          <cell r="B166" t="str">
            <v>Matthew Evans</v>
          </cell>
          <cell r="C166"/>
        </row>
        <row r="167">
          <cell r="A167" t="str">
            <v>00010492</v>
          </cell>
          <cell r="B167" t="str">
            <v>Terence Cantwell</v>
          </cell>
          <cell r="C167"/>
        </row>
        <row r="168">
          <cell r="A168" t="str">
            <v>00010498</v>
          </cell>
          <cell r="B168" t="str">
            <v>Shane Clark</v>
          </cell>
          <cell r="C168"/>
        </row>
        <row r="169">
          <cell r="A169" t="str">
            <v>00010500</v>
          </cell>
          <cell r="B169" t="str">
            <v>James Budd</v>
          </cell>
          <cell r="C169"/>
        </row>
        <row r="170">
          <cell r="A170" t="str">
            <v>00010507</v>
          </cell>
          <cell r="B170" t="str">
            <v>Gabriel Valerio</v>
          </cell>
          <cell r="C170"/>
        </row>
        <row r="171">
          <cell r="A171" t="str">
            <v>00010508</v>
          </cell>
          <cell r="B171" t="str">
            <v>Cameron Chapman</v>
          </cell>
          <cell r="C171"/>
        </row>
        <row r="172">
          <cell r="A172" t="str">
            <v>00010518</v>
          </cell>
          <cell r="B172" t="str">
            <v>Anthony Lewis</v>
          </cell>
          <cell r="C172"/>
        </row>
        <row r="173">
          <cell r="A173" t="str">
            <v>00010527</v>
          </cell>
          <cell r="B173" t="str">
            <v>Luc Carver</v>
          </cell>
          <cell r="C173"/>
        </row>
        <row r="174">
          <cell r="A174" t="str">
            <v>00010528</v>
          </cell>
          <cell r="B174" t="str">
            <v>John Connelly</v>
          </cell>
          <cell r="C174"/>
        </row>
        <row r="175">
          <cell r="A175" t="str">
            <v>00010532</v>
          </cell>
          <cell r="B175" t="str">
            <v>Joseph Micallef</v>
          </cell>
          <cell r="C175"/>
        </row>
        <row r="176">
          <cell r="A176" t="str">
            <v>00010535</v>
          </cell>
          <cell r="B176" t="str">
            <v>Matthew Carr</v>
          </cell>
          <cell r="C176"/>
        </row>
        <row r="177">
          <cell r="A177" t="str">
            <v>00010537</v>
          </cell>
          <cell r="B177" t="str">
            <v>Scott Copland</v>
          </cell>
          <cell r="C177"/>
        </row>
        <row r="178">
          <cell r="A178" t="str">
            <v>00010543</v>
          </cell>
          <cell r="B178" t="str">
            <v>Frank Magro</v>
          </cell>
          <cell r="C178"/>
        </row>
        <row r="179">
          <cell r="A179" t="str">
            <v>00010544</v>
          </cell>
          <cell r="B179" t="str">
            <v>Nikolce Mateski</v>
          </cell>
          <cell r="C179"/>
        </row>
        <row r="180">
          <cell r="A180" t="str">
            <v>00010547</v>
          </cell>
          <cell r="B180" t="str">
            <v>Raymond Heller</v>
          </cell>
          <cell r="C180"/>
        </row>
        <row r="181">
          <cell r="A181" t="str">
            <v>00010548</v>
          </cell>
          <cell r="B181" t="str">
            <v>John Duggan</v>
          </cell>
          <cell r="C181"/>
        </row>
        <row r="182">
          <cell r="A182" t="str">
            <v>00010553</v>
          </cell>
          <cell r="B182" t="str">
            <v>Ian Hicks</v>
          </cell>
          <cell r="C182"/>
        </row>
        <row r="183">
          <cell r="A183" t="str">
            <v>00010559</v>
          </cell>
          <cell r="B183" t="str">
            <v>Rodney Hee</v>
          </cell>
          <cell r="C183"/>
        </row>
        <row r="184">
          <cell r="A184" t="str">
            <v>00010562</v>
          </cell>
          <cell r="B184" t="str">
            <v>Anthony Malmborg</v>
          </cell>
          <cell r="C184"/>
        </row>
        <row r="185">
          <cell r="A185" t="str">
            <v>00010564</v>
          </cell>
          <cell r="B185" t="str">
            <v>William Ticknell</v>
          </cell>
          <cell r="C185"/>
        </row>
        <row r="186">
          <cell r="A186" t="str">
            <v>00010597</v>
          </cell>
          <cell r="B186" t="str">
            <v>Scott McAllister</v>
          </cell>
          <cell r="C186"/>
        </row>
        <row r="187">
          <cell r="A187" t="str">
            <v>00010598</v>
          </cell>
          <cell r="B187" t="str">
            <v>Matthew Boyd</v>
          </cell>
          <cell r="C187"/>
        </row>
        <row r="188">
          <cell r="A188" t="str">
            <v>00010600</v>
          </cell>
          <cell r="B188" t="str">
            <v>Brett Schumann</v>
          </cell>
          <cell r="C188"/>
        </row>
        <row r="189">
          <cell r="A189" t="str">
            <v>00010604</v>
          </cell>
          <cell r="B189" t="str">
            <v>Helen Binder</v>
          </cell>
          <cell r="C189" t="str">
            <v>ANS03</v>
          </cell>
        </row>
        <row r="190">
          <cell r="A190" t="str">
            <v>00010642</v>
          </cell>
          <cell r="B190" t="str">
            <v>Karl Edwards</v>
          </cell>
          <cell r="C190" t="str">
            <v>ANS05</v>
          </cell>
        </row>
        <row r="191">
          <cell r="A191" t="str">
            <v>00010644</v>
          </cell>
          <cell r="B191" t="str">
            <v>Michael Meraklis</v>
          </cell>
          <cell r="C191" t="str">
            <v>ANS05</v>
          </cell>
        </row>
        <row r="192">
          <cell r="A192" t="str">
            <v>00010660</v>
          </cell>
          <cell r="B192" t="str">
            <v>Craig Wilson</v>
          </cell>
          <cell r="C192" t="str">
            <v>ANS07</v>
          </cell>
        </row>
        <row r="193">
          <cell r="A193" t="str">
            <v>00010661</v>
          </cell>
          <cell r="B193" t="str">
            <v>Kenneth Clark</v>
          </cell>
          <cell r="C193" t="str">
            <v>ANS05</v>
          </cell>
        </row>
        <row r="194">
          <cell r="A194" t="str">
            <v>00010691</v>
          </cell>
          <cell r="B194" t="str">
            <v>Darren Laity</v>
          </cell>
          <cell r="C194"/>
        </row>
        <row r="195">
          <cell r="A195" t="str">
            <v>00010696</v>
          </cell>
          <cell r="B195" t="str">
            <v>Deborah Bevens</v>
          </cell>
          <cell r="C195" t="str">
            <v>ANS03</v>
          </cell>
        </row>
        <row r="196">
          <cell r="A196" t="str">
            <v>00010709</v>
          </cell>
          <cell r="B196" t="str">
            <v>Jim Riali</v>
          </cell>
          <cell r="C196" t="str">
            <v>ANS05</v>
          </cell>
        </row>
        <row r="197">
          <cell r="A197" t="str">
            <v>00010731</v>
          </cell>
          <cell r="B197" t="str">
            <v>Raymond Styles</v>
          </cell>
          <cell r="C197"/>
        </row>
        <row r="198">
          <cell r="A198" t="str">
            <v>00010732</v>
          </cell>
          <cell r="B198" t="str">
            <v>Domenico Cannalonga</v>
          </cell>
          <cell r="C198"/>
        </row>
        <row r="199">
          <cell r="A199" t="str">
            <v>00010733</v>
          </cell>
          <cell r="B199" t="str">
            <v>Vince Lando</v>
          </cell>
          <cell r="C199"/>
        </row>
        <row r="200">
          <cell r="A200" t="str">
            <v>00010735</v>
          </cell>
          <cell r="B200" t="str">
            <v>Constantino Ruscitti</v>
          </cell>
          <cell r="C200" t="str">
            <v>ANS03</v>
          </cell>
        </row>
        <row r="201">
          <cell r="A201" t="str">
            <v>00010737</v>
          </cell>
          <cell r="B201" t="str">
            <v>Stephen Dobney</v>
          </cell>
          <cell r="C201"/>
        </row>
        <row r="202">
          <cell r="A202" t="str">
            <v>00010738</v>
          </cell>
          <cell r="B202" t="str">
            <v>Gregory Burns</v>
          </cell>
          <cell r="C202"/>
        </row>
        <row r="203">
          <cell r="A203" t="str">
            <v>00010739</v>
          </cell>
          <cell r="B203" t="str">
            <v>Stuart Thomson</v>
          </cell>
          <cell r="C203"/>
        </row>
        <row r="204">
          <cell r="A204" t="str">
            <v>00010740</v>
          </cell>
          <cell r="B204" t="str">
            <v>Max Sanders</v>
          </cell>
          <cell r="C204"/>
        </row>
        <row r="205">
          <cell r="A205" t="str">
            <v>00010743</v>
          </cell>
          <cell r="B205" t="str">
            <v>Fernando Di Giacomo</v>
          </cell>
          <cell r="C205"/>
        </row>
        <row r="206">
          <cell r="A206" t="str">
            <v>00010745</v>
          </cell>
          <cell r="B206" t="str">
            <v>Robert Day</v>
          </cell>
          <cell r="C206"/>
        </row>
        <row r="207">
          <cell r="A207" t="str">
            <v>00010746</v>
          </cell>
          <cell r="B207" t="str">
            <v>Shane Barclay</v>
          </cell>
          <cell r="C207"/>
        </row>
        <row r="208">
          <cell r="A208" t="str">
            <v>00010747</v>
          </cell>
          <cell r="B208" t="str">
            <v>David Barrington</v>
          </cell>
          <cell r="C208"/>
        </row>
        <row r="209">
          <cell r="A209" t="str">
            <v>00010749</v>
          </cell>
          <cell r="B209" t="str">
            <v>Donato Guardiani</v>
          </cell>
          <cell r="C209"/>
        </row>
        <row r="210">
          <cell r="A210" t="str">
            <v>00010751</v>
          </cell>
          <cell r="B210" t="str">
            <v>Steven Savage</v>
          </cell>
          <cell r="C210"/>
        </row>
        <row r="211">
          <cell r="A211" t="str">
            <v>00010752</v>
          </cell>
          <cell r="B211" t="str">
            <v>Gavin Brand</v>
          </cell>
          <cell r="C211"/>
        </row>
        <row r="212">
          <cell r="A212" t="str">
            <v>00010754</v>
          </cell>
          <cell r="B212" t="str">
            <v>Michael Chisholm</v>
          </cell>
          <cell r="C212"/>
        </row>
        <row r="213">
          <cell r="A213" t="str">
            <v>00010756</v>
          </cell>
          <cell r="B213" t="str">
            <v>Alan Cowdery</v>
          </cell>
          <cell r="C213"/>
        </row>
        <row r="214">
          <cell r="A214" t="str">
            <v>00010757</v>
          </cell>
          <cell r="B214" t="str">
            <v>Tony Cowdery</v>
          </cell>
          <cell r="C214"/>
        </row>
        <row r="215">
          <cell r="A215" t="str">
            <v>00010759</v>
          </cell>
          <cell r="B215" t="str">
            <v>Gary Baldock</v>
          </cell>
          <cell r="C215"/>
        </row>
        <row r="216">
          <cell r="A216" t="str">
            <v>00010761</v>
          </cell>
          <cell r="B216" t="str">
            <v>Brent Nielsen</v>
          </cell>
          <cell r="C216" t="str">
            <v>ANS03</v>
          </cell>
        </row>
        <row r="217">
          <cell r="A217" t="str">
            <v>00010764</v>
          </cell>
          <cell r="B217" t="str">
            <v>Gabriella Mantini</v>
          </cell>
          <cell r="C217" t="str">
            <v>ANS02</v>
          </cell>
        </row>
        <row r="218">
          <cell r="A218" t="str">
            <v>00010765</v>
          </cell>
          <cell r="B218" t="str">
            <v>Lisa Grant</v>
          </cell>
          <cell r="C218" t="str">
            <v>ANS02</v>
          </cell>
        </row>
        <row r="219">
          <cell r="A219" t="str">
            <v>00010766</v>
          </cell>
          <cell r="B219" t="str">
            <v>Chris Hamilton</v>
          </cell>
          <cell r="C219" t="str">
            <v>ANS05</v>
          </cell>
        </row>
        <row r="220">
          <cell r="A220" t="str">
            <v>00010767</v>
          </cell>
          <cell r="B220" t="str">
            <v>Glenn Ellis</v>
          </cell>
          <cell r="C220" t="str">
            <v>ANS04</v>
          </cell>
        </row>
        <row r="221">
          <cell r="A221" t="str">
            <v>00010768</v>
          </cell>
          <cell r="B221" t="str">
            <v>Michael Paolilli-Treonze</v>
          </cell>
          <cell r="C221" t="str">
            <v>ANS03</v>
          </cell>
        </row>
        <row r="222">
          <cell r="A222" t="str">
            <v>00010769</v>
          </cell>
          <cell r="B222" t="str">
            <v>Anthony Roy</v>
          </cell>
          <cell r="C222" t="str">
            <v>ANS03</v>
          </cell>
        </row>
        <row r="223">
          <cell r="A223" t="str">
            <v>00010770</v>
          </cell>
          <cell r="B223" t="str">
            <v>Wayne Miles</v>
          </cell>
          <cell r="C223" t="str">
            <v>ANS04</v>
          </cell>
        </row>
        <row r="224">
          <cell r="A224" t="str">
            <v>00010772</v>
          </cell>
          <cell r="B224" t="str">
            <v>Luciano Ioan</v>
          </cell>
          <cell r="C224" t="str">
            <v>ANS04</v>
          </cell>
        </row>
        <row r="225">
          <cell r="A225" t="str">
            <v>00010773</v>
          </cell>
          <cell r="B225" t="str">
            <v>Kenneth Wernicke</v>
          </cell>
          <cell r="C225" t="str">
            <v>ANS05</v>
          </cell>
        </row>
        <row r="226">
          <cell r="A226" t="str">
            <v>00010775</v>
          </cell>
          <cell r="B226" t="str">
            <v>Dennis Selman</v>
          </cell>
          <cell r="C226" t="str">
            <v>ANS03</v>
          </cell>
        </row>
        <row r="227">
          <cell r="A227" t="str">
            <v>00010776</v>
          </cell>
          <cell r="B227" t="str">
            <v>Robert Mallison</v>
          </cell>
          <cell r="C227" t="str">
            <v>ANS03</v>
          </cell>
        </row>
        <row r="228">
          <cell r="A228" t="str">
            <v>00010779</v>
          </cell>
          <cell r="B228" t="str">
            <v>Ronald Trevillian</v>
          </cell>
          <cell r="C228"/>
        </row>
        <row r="229">
          <cell r="A229" t="str">
            <v>00010780</v>
          </cell>
          <cell r="B229" t="str">
            <v>Vladimir Vucinic</v>
          </cell>
          <cell r="C229"/>
        </row>
        <row r="230">
          <cell r="A230" t="str">
            <v>00010795</v>
          </cell>
          <cell r="B230" t="str">
            <v>Carlo Urpis</v>
          </cell>
          <cell r="C230" t="str">
            <v>ANS03</v>
          </cell>
        </row>
        <row r="231">
          <cell r="A231" t="str">
            <v>00010799</v>
          </cell>
          <cell r="B231" t="str">
            <v>John Rhodes</v>
          </cell>
          <cell r="C231" t="str">
            <v>ANS05</v>
          </cell>
        </row>
        <row r="232">
          <cell r="A232" t="str">
            <v>00010802</v>
          </cell>
          <cell r="B232" t="str">
            <v>Warren Horswill</v>
          </cell>
          <cell r="C232"/>
        </row>
        <row r="233">
          <cell r="A233" t="str">
            <v>00010814</v>
          </cell>
          <cell r="B233" t="str">
            <v>Andrew Smith</v>
          </cell>
          <cell r="C233"/>
        </row>
        <row r="234">
          <cell r="A234" t="str">
            <v>00010862</v>
          </cell>
          <cell r="B234" t="str">
            <v>Meaghan Warner</v>
          </cell>
          <cell r="C234" t="str">
            <v>ANS02</v>
          </cell>
        </row>
        <row r="235">
          <cell r="A235" t="str">
            <v>00010875</v>
          </cell>
          <cell r="B235" t="str">
            <v>Eddie Szmalko</v>
          </cell>
          <cell r="C235" t="str">
            <v>ANS06</v>
          </cell>
        </row>
        <row r="236">
          <cell r="A236" t="str">
            <v>00010891</v>
          </cell>
          <cell r="B236" t="str">
            <v>Alison Hallett</v>
          </cell>
          <cell r="C236" t="str">
            <v>ANS02</v>
          </cell>
        </row>
        <row r="237">
          <cell r="A237" t="str">
            <v>00010901</v>
          </cell>
          <cell r="B237" t="str">
            <v>Narelle Hinchcliffe</v>
          </cell>
          <cell r="C237" t="str">
            <v>ANS04</v>
          </cell>
        </row>
        <row r="238">
          <cell r="A238" t="str">
            <v>00010906</v>
          </cell>
          <cell r="B238" t="str">
            <v>Alfred Louw</v>
          </cell>
          <cell r="C238" t="str">
            <v>ANS03</v>
          </cell>
        </row>
        <row r="239">
          <cell r="A239" t="str">
            <v>00010935</v>
          </cell>
          <cell r="B239" t="str">
            <v>Damian Chapman</v>
          </cell>
          <cell r="C239"/>
        </row>
        <row r="240">
          <cell r="A240" t="str">
            <v>00010958</v>
          </cell>
          <cell r="B240" t="str">
            <v>Anthony Watson</v>
          </cell>
          <cell r="C240"/>
        </row>
        <row r="241">
          <cell r="A241" t="str">
            <v>00010962</v>
          </cell>
          <cell r="B241" t="str">
            <v>George McCarthy</v>
          </cell>
          <cell r="C241"/>
        </row>
        <row r="242">
          <cell r="A242" t="str">
            <v>00010963</v>
          </cell>
          <cell r="B242" t="str">
            <v>Stephen O'Reilly</v>
          </cell>
          <cell r="C242"/>
        </row>
        <row r="243">
          <cell r="A243" t="str">
            <v>00010964</v>
          </cell>
          <cell r="B243" t="str">
            <v>Ryan Donovan</v>
          </cell>
          <cell r="C243"/>
        </row>
        <row r="244">
          <cell r="A244" t="str">
            <v>00010965</v>
          </cell>
          <cell r="B244" t="str">
            <v>Eric Mitchell</v>
          </cell>
          <cell r="C244"/>
        </row>
        <row r="245">
          <cell r="A245" t="str">
            <v>00010966</v>
          </cell>
          <cell r="B245" t="str">
            <v>Andrew Buchanan</v>
          </cell>
          <cell r="C245"/>
        </row>
        <row r="246">
          <cell r="A246" t="str">
            <v>00010967</v>
          </cell>
          <cell r="B246" t="str">
            <v>Kris Hooper</v>
          </cell>
          <cell r="C246"/>
        </row>
        <row r="247">
          <cell r="A247" t="str">
            <v>00010968</v>
          </cell>
          <cell r="B247" t="str">
            <v>Russell James</v>
          </cell>
          <cell r="C247"/>
        </row>
        <row r="248">
          <cell r="A248" t="str">
            <v>00010969</v>
          </cell>
          <cell r="B248" t="str">
            <v>Ryan Thomson</v>
          </cell>
          <cell r="C248"/>
        </row>
        <row r="249">
          <cell r="A249" t="str">
            <v>00010971</v>
          </cell>
          <cell r="B249" t="str">
            <v>Stuart White</v>
          </cell>
          <cell r="C249"/>
        </row>
        <row r="250">
          <cell r="A250" t="str">
            <v>00010972</v>
          </cell>
          <cell r="B250" t="str">
            <v>Russell Shields</v>
          </cell>
          <cell r="C250"/>
        </row>
        <row r="251">
          <cell r="A251" t="str">
            <v>00010979</v>
          </cell>
          <cell r="B251" t="str">
            <v>Ray O'Brien</v>
          </cell>
          <cell r="C251"/>
        </row>
        <row r="252">
          <cell r="A252" t="str">
            <v>00010980</v>
          </cell>
          <cell r="B252" t="str">
            <v>Gareth Ryan</v>
          </cell>
          <cell r="C252"/>
        </row>
        <row r="253">
          <cell r="A253" t="str">
            <v>00010982</v>
          </cell>
          <cell r="B253" t="str">
            <v>John Flanagan</v>
          </cell>
          <cell r="C253" t="str">
            <v>ANS05</v>
          </cell>
        </row>
        <row r="254">
          <cell r="A254" t="str">
            <v>00010983</v>
          </cell>
          <cell r="B254" t="str">
            <v>Leo Triplik</v>
          </cell>
          <cell r="C254" t="str">
            <v>ANS06</v>
          </cell>
        </row>
        <row r="255">
          <cell r="A255" t="str">
            <v>00010989</v>
          </cell>
          <cell r="B255" t="str">
            <v>Harvinder Luthra</v>
          </cell>
          <cell r="C255" t="str">
            <v>ANS06</v>
          </cell>
        </row>
        <row r="256">
          <cell r="A256" t="str">
            <v>00010995</v>
          </cell>
          <cell r="B256" t="str">
            <v>William Kavanagh</v>
          </cell>
          <cell r="C256"/>
        </row>
        <row r="257">
          <cell r="A257" t="str">
            <v>00011003</v>
          </cell>
          <cell r="B257" t="str">
            <v>Michael Butterworth</v>
          </cell>
          <cell r="C257"/>
        </row>
        <row r="258">
          <cell r="A258" t="str">
            <v>00011008</v>
          </cell>
          <cell r="B258" t="str">
            <v>Ashley Williams</v>
          </cell>
          <cell r="C258"/>
        </row>
        <row r="259">
          <cell r="A259" t="str">
            <v>00011010</v>
          </cell>
          <cell r="B259" t="str">
            <v>Philip Knight</v>
          </cell>
          <cell r="C259"/>
        </row>
        <row r="260">
          <cell r="A260" t="str">
            <v>00011011</v>
          </cell>
          <cell r="B260" t="str">
            <v>Benjamin Anderson</v>
          </cell>
          <cell r="C260"/>
        </row>
        <row r="261">
          <cell r="A261" t="str">
            <v>00011012</v>
          </cell>
          <cell r="B261" t="str">
            <v>Ryan Hogg</v>
          </cell>
          <cell r="C261"/>
        </row>
        <row r="262">
          <cell r="A262" t="str">
            <v>00011014</v>
          </cell>
          <cell r="B262" t="str">
            <v>James Evans</v>
          </cell>
          <cell r="C262"/>
        </row>
        <row r="263">
          <cell r="A263" t="str">
            <v>00011015</v>
          </cell>
          <cell r="B263" t="str">
            <v>Mark Rathbone</v>
          </cell>
          <cell r="C263" t="str">
            <v>ANS04</v>
          </cell>
        </row>
        <row r="264">
          <cell r="A264" t="str">
            <v>00011018</v>
          </cell>
          <cell r="B264" t="str">
            <v>Lennard Sangster</v>
          </cell>
          <cell r="C264"/>
        </row>
        <row r="265">
          <cell r="A265" t="str">
            <v>00011021</v>
          </cell>
          <cell r="B265" t="str">
            <v>Steve Kralevski</v>
          </cell>
          <cell r="C265" t="str">
            <v>ANS04</v>
          </cell>
        </row>
        <row r="266">
          <cell r="A266" t="str">
            <v>00011028</v>
          </cell>
          <cell r="B266" t="str">
            <v>Winton Corr</v>
          </cell>
          <cell r="C266"/>
        </row>
        <row r="267">
          <cell r="A267" t="str">
            <v>00011029</v>
          </cell>
          <cell r="B267" t="str">
            <v>Wilfred Mitchard</v>
          </cell>
          <cell r="C267"/>
        </row>
        <row r="268">
          <cell r="A268" t="str">
            <v>00011040</v>
          </cell>
          <cell r="B268" t="str">
            <v>Benjamin Rose</v>
          </cell>
          <cell r="C268"/>
        </row>
        <row r="269">
          <cell r="A269" t="str">
            <v>00011042</v>
          </cell>
          <cell r="B269" t="str">
            <v>Nathan Biggins</v>
          </cell>
          <cell r="C269" t="str">
            <v>ANS04</v>
          </cell>
        </row>
        <row r="270">
          <cell r="A270" t="str">
            <v>00011068</v>
          </cell>
          <cell r="B270" t="str">
            <v>Brett Trevillian</v>
          </cell>
          <cell r="C270"/>
        </row>
        <row r="271">
          <cell r="A271" t="str">
            <v>00011071</v>
          </cell>
          <cell r="B271" t="str">
            <v>Craig Smart</v>
          </cell>
          <cell r="C271"/>
        </row>
        <row r="272">
          <cell r="A272" t="str">
            <v>00011082</v>
          </cell>
          <cell r="B272" t="str">
            <v>Terence Halpin</v>
          </cell>
          <cell r="C272" t="str">
            <v>ANS07</v>
          </cell>
        </row>
        <row r="273">
          <cell r="A273" t="str">
            <v>00011084</v>
          </cell>
          <cell r="B273" t="str">
            <v>Paul Haber</v>
          </cell>
          <cell r="C273" t="str">
            <v>ANS04</v>
          </cell>
        </row>
        <row r="274">
          <cell r="A274" t="str">
            <v>00011095</v>
          </cell>
          <cell r="B274" t="str">
            <v>Alan Bloomfield</v>
          </cell>
          <cell r="C274" t="str">
            <v>ANS03</v>
          </cell>
        </row>
        <row r="275">
          <cell r="A275" t="str">
            <v>00011096</v>
          </cell>
          <cell r="B275" t="str">
            <v>James O'Mara</v>
          </cell>
          <cell r="C275" t="str">
            <v>ANS03</v>
          </cell>
        </row>
        <row r="276">
          <cell r="A276" t="str">
            <v>00011099</v>
          </cell>
          <cell r="B276" t="str">
            <v>Julie-Anne O'Brien</v>
          </cell>
          <cell r="C276" t="str">
            <v>ANS03</v>
          </cell>
        </row>
        <row r="277">
          <cell r="A277" t="str">
            <v>00011108</v>
          </cell>
          <cell r="B277" t="str">
            <v>Taura Utakea</v>
          </cell>
          <cell r="C277"/>
        </row>
        <row r="278">
          <cell r="A278" t="str">
            <v>00011109</v>
          </cell>
          <cell r="B278" t="str">
            <v>William La Morticella</v>
          </cell>
          <cell r="C278"/>
        </row>
        <row r="279">
          <cell r="A279" t="str">
            <v>00011111</v>
          </cell>
          <cell r="B279" t="str">
            <v>Peter Lawrence</v>
          </cell>
          <cell r="C279"/>
        </row>
        <row r="280">
          <cell r="A280" t="str">
            <v>00011114</v>
          </cell>
          <cell r="B280" t="str">
            <v>Carlo Di Carlo</v>
          </cell>
          <cell r="C280" t="str">
            <v>ANS05</v>
          </cell>
        </row>
        <row r="281">
          <cell r="A281" t="str">
            <v>00011125</v>
          </cell>
          <cell r="B281" t="str">
            <v>Allan Kynaston</v>
          </cell>
          <cell r="C281" t="str">
            <v>ANS03</v>
          </cell>
        </row>
        <row r="282">
          <cell r="A282" t="str">
            <v>00011126</v>
          </cell>
          <cell r="B282" t="str">
            <v>Christopher Fenech</v>
          </cell>
          <cell r="C282"/>
        </row>
        <row r="283">
          <cell r="A283" t="str">
            <v>00011127</v>
          </cell>
          <cell r="B283" t="str">
            <v>Richard Atkinson</v>
          </cell>
          <cell r="C283"/>
        </row>
        <row r="284">
          <cell r="A284" t="str">
            <v>00011128</v>
          </cell>
          <cell r="B284" t="str">
            <v>Garth Sabo</v>
          </cell>
          <cell r="C284"/>
        </row>
        <row r="285">
          <cell r="A285" t="str">
            <v>00011131</v>
          </cell>
          <cell r="B285" t="str">
            <v>David Charles</v>
          </cell>
          <cell r="C285"/>
        </row>
        <row r="286">
          <cell r="A286" t="str">
            <v>00011133</v>
          </cell>
          <cell r="B286" t="str">
            <v>Nathan Dobney</v>
          </cell>
          <cell r="C286"/>
        </row>
        <row r="287">
          <cell r="A287" t="str">
            <v>00011134</v>
          </cell>
          <cell r="B287" t="str">
            <v>Peter Trevillian</v>
          </cell>
          <cell r="C287"/>
        </row>
        <row r="288">
          <cell r="A288" t="str">
            <v>00011137</v>
          </cell>
          <cell r="B288" t="str">
            <v>Paul Talbot</v>
          </cell>
          <cell r="C288" t="str">
            <v>ANS04</v>
          </cell>
        </row>
        <row r="289">
          <cell r="A289" t="str">
            <v>00011139</v>
          </cell>
          <cell r="B289" t="str">
            <v>Domenic Gagliardi</v>
          </cell>
          <cell r="C289" t="str">
            <v>ANS05</v>
          </cell>
        </row>
        <row r="290">
          <cell r="A290" t="str">
            <v>00011141</v>
          </cell>
          <cell r="B290" t="str">
            <v>Jason Day</v>
          </cell>
          <cell r="C290"/>
        </row>
        <row r="291">
          <cell r="A291" t="str">
            <v>00011142</v>
          </cell>
          <cell r="B291" t="str">
            <v>Dean Rickard</v>
          </cell>
          <cell r="C291"/>
        </row>
        <row r="292">
          <cell r="A292" t="str">
            <v>00011143</v>
          </cell>
          <cell r="B292" t="str">
            <v>Rebekah Campbell</v>
          </cell>
          <cell r="C292" t="str">
            <v>ANS04</v>
          </cell>
        </row>
        <row r="293">
          <cell r="A293" t="str">
            <v>00011149</v>
          </cell>
          <cell r="B293" t="str">
            <v>John D'Souza</v>
          </cell>
          <cell r="C293" t="str">
            <v>ANS07</v>
          </cell>
        </row>
        <row r="294">
          <cell r="A294" t="str">
            <v>00011153</v>
          </cell>
          <cell r="B294" t="str">
            <v>Adrian Donovan</v>
          </cell>
          <cell r="C294" t="str">
            <v>ANS03</v>
          </cell>
        </row>
        <row r="295">
          <cell r="A295" t="str">
            <v>00011314</v>
          </cell>
          <cell r="B295" t="str">
            <v>George Waites</v>
          </cell>
          <cell r="C295" t="str">
            <v>ANS03</v>
          </cell>
        </row>
        <row r="296">
          <cell r="A296" t="str">
            <v>00011315</v>
          </cell>
          <cell r="B296" t="str">
            <v>William Waites</v>
          </cell>
          <cell r="C296" t="str">
            <v>ANS03</v>
          </cell>
        </row>
        <row r="297">
          <cell r="A297" t="str">
            <v>00011318</v>
          </cell>
          <cell r="B297" t="str">
            <v>Kristen Van Tilburg</v>
          </cell>
          <cell r="C297" t="str">
            <v>ANS03</v>
          </cell>
        </row>
        <row r="298">
          <cell r="A298" t="str">
            <v>00011321</v>
          </cell>
          <cell r="B298" t="str">
            <v>Aaron Pike</v>
          </cell>
          <cell r="C298"/>
        </row>
        <row r="299">
          <cell r="A299" t="str">
            <v>00011325</v>
          </cell>
          <cell r="B299" t="str">
            <v>Tina Tran</v>
          </cell>
          <cell r="C299" t="str">
            <v>ANS05</v>
          </cell>
        </row>
        <row r="300">
          <cell r="A300" t="str">
            <v>00011344</v>
          </cell>
          <cell r="B300" t="str">
            <v>Brendan Reeve</v>
          </cell>
          <cell r="C300"/>
        </row>
        <row r="301">
          <cell r="A301" t="str">
            <v>00011345</v>
          </cell>
          <cell r="B301" t="str">
            <v>Alan Wernicke</v>
          </cell>
          <cell r="C301"/>
        </row>
        <row r="302">
          <cell r="A302" t="str">
            <v>00011350</v>
          </cell>
          <cell r="B302" t="str">
            <v>Darryn Jenkins</v>
          </cell>
          <cell r="C302"/>
        </row>
        <row r="303">
          <cell r="A303" t="str">
            <v>00011357</v>
          </cell>
          <cell r="B303" t="str">
            <v>John Wilmore</v>
          </cell>
          <cell r="C303"/>
        </row>
        <row r="304">
          <cell r="A304" t="str">
            <v>00011359</v>
          </cell>
          <cell r="B304" t="str">
            <v>Russell Miskin</v>
          </cell>
          <cell r="C304" t="str">
            <v>ANS03</v>
          </cell>
        </row>
        <row r="305">
          <cell r="A305" t="str">
            <v>00011370</v>
          </cell>
          <cell r="B305" t="str">
            <v>Ian Humphries</v>
          </cell>
          <cell r="C305" t="str">
            <v>ANS03</v>
          </cell>
        </row>
        <row r="306">
          <cell r="A306" t="str">
            <v>00011377</v>
          </cell>
          <cell r="B306" t="str">
            <v>Vanessa Hobden</v>
          </cell>
          <cell r="C306" t="str">
            <v>ANS02</v>
          </cell>
        </row>
        <row r="307">
          <cell r="A307" t="str">
            <v>00011383</v>
          </cell>
          <cell r="B307" t="str">
            <v>Andrew Burrell</v>
          </cell>
          <cell r="C307" t="str">
            <v>ANS05</v>
          </cell>
        </row>
        <row r="308">
          <cell r="A308" t="str">
            <v>00011442</v>
          </cell>
          <cell r="B308" t="str">
            <v>Ashley Battison</v>
          </cell>
          <cell r="C308"/>
        </row>
        <row r="309">
          <cell r="A309" t="str">
            <v>00011443</v>
          </cell>
          <cell r="B309" t="str">
            <v>Joe Gallo</v>
          </cell>
          <cell r="C309"/>
        </row>
        <row r="310">
          <cell r="A310" t="str">
            <v>00011445</v>
          </cell>
          <cell r="B310" t="str">
            <v>Alan Whitham</v>
          </cell>
          <cell r="C310" t="str">
            <v>ANS05</v>
          </cell>
        </row>
        <row r="311">
          <cell r="A311" t="str">
            <v>00011448</v>
          </cell>
          <cell r="B311" t="str">
            <v>James Murray</v>
          </cell>
          <cell r="C311"/>
        </row>
        <row r="312">
          <cell r="A312" t="str">
            <v>00011450</v>
          </cell>
          <cell r="B312" t="str">
            <v>Frank Giudice</v>
          </cell>
          <cell r="C312"/>
        </row>
        <row r="313">
          <cell r="A313" t="str">
            <v>00011452</v>
          </cell>
          <cell r="B313" t="str">
            <v>Julie Simpson</v>
          </cell>
          <cell r="C313" t="str">
            <v>ANS02</v>
          </cell>
        </row>
        <row r="314">
          <cell r="A314" t="str">
            <v>00011479</v>
          </cell>
          <cell r="B314" t="str">
            <v>Robert Felice</v>
          </cell>
          <cell r="C314" t="str">
            <v>ANS03</v>
          </cell>
        </row>
        <row r="315">
          <cell r="A315" t="str">
            <v>00011495</v>
          </cell>
          <cell r="B315" t="str">
            <v>Laura Peirano</v>
          </cell>
          <cell r="C315" t="str">
            <v>ANS04</v>
          </cell>
        </row>
        <row r="316">
          <cell r="A316" t="str">
            <v>00011499</v>
          </cell>
          <cell r="B316" t="str">
            <v>Antony Green</v>
          </cell>
          <cell r="C316"/>
        </row>
        <row r="317">
          <cell r="A317" t="str">
            <v>00011507</v>
          </cell>
          <cell r="B317" t="str">
            <v>Andrew Hawkins</v>
          </cell>
          <cell r="C317"/>
        </row>
        <row r="318">
          <cell r="A318" t="str">
            <v>00011508</v>
          </cell>
          <cell r="B318" t="str">
            <v>Brian Kenny</v>
          </cell>
          <cell r="C318"/>
        </row>
        <row r="319">
          <cell r="A319" t="str">
            <v>00011513</v>
          </cell>
          <cell r="B319" t="str">
            <v>David Prib</v>
          </cell>
          <cell r="C319"/>
        </row>
        <row r="320">
          <cell r="A320" t="str">
            <v>00011516</v>
          </cell>
          <cell r="B320" t="str">
            <v>Steve McConchie</v>
          </cell>
          <cell r="C320"/>
        </row>
        <row r="321">
          <cell r="A321" t="str">
            <v>00011517</v>
          </cell>
          <cell r="B321" t="str">
            <v>Phillip Stubley</v>
          </cell>
          <cell r="C321"/>
        </row>
        <row r="322">
          <cell r="A322" t="str">
            <v>00011518</v>
          </cell>
          <cell r="B322" t="str">
            <v>Anthony Williams</v>
          </cell>
          <cell r="C322"/>
        </row>
        <row r="323">
          <cell r="A323" t="str">
            <v>00011519</v>
          </cell>
          <cell r="B323" t="str">
            <v>David Rooney</v>
          </cell>
          <cell r="C323" t="str">
            <v>ANS04</v>
          </cell>
        </row>
        <row r="324">
          <cell r="A324" t="str">
            <v>00011520</v>
          </cell>
          <cell r="B324" t="str">
            <v>Melanie Cross</v>
          </cell>
          <cell r="C324" t="str">
            <v>ANS04</v>
          </cell>
        </row>
        <row r="325">
          <cell r="A325" t="str">
            <v>00011528</v>
          </cell>
          <cell r="B325" t="str">
            <v>Donovan Bunce</v>
          </cell>
          <cell r="C325" t="str">
            <v>ANS05</v>
          </cell>
        </row>
        <row r="326">
          <cell r="A326" t="str">
            <v>00011537</v>
          </cell>
          <cell r="B326" t="str">
            <v>Robert Carswell</v>
          </cell>
          <cell r="C326"/>
        </row>
        <row r="327">
          <cell r="A327" t="str">
            <v>00011553</v>
          </cell>
          <cell r="B327" t="str">
            <v>Paul Garnish</v>
          </cell>
          <cell r="C327" t="str">
            <v>ANS07</v>
          </cell>
        </row>
        <row r="328">
          <cell r="A328" t="str">
            <v>00011555</v>
          </cell>
          <cell r="B328" t="str">
            <v>Charlene Jones</v>
          </cell>
          <cell r="C328" t="str">
            <v>ANS02</v>
          </cell>
        </row>
        <row r="329">
          <cell r="A329" t="str">
            <v>00011556</v>
          </cell>
          <cell r="B329" t="str">
            <v>Mandy Spiteri</v>
          </cell>
          <cell r="C329" t="str">
            <v>ANS03</v>
          </cell>
        </row>
        <row r="330">
          <cell r="A330" t="str">
            <v>00011557</v>
          </cell>
          <cell r="B330" t="str">
            <v>Lynda Tran</v>
          </cell>
          <cell r="C330" t="str">
            <v>ANS03</v>
          </cell>
        </row>
        <row r="331">
          <cell r="A331" t="str">
            <v>00011559</v>
          </cell>
          <cell r="B331" t="str">
            <v>Mark Favrin</v>
          </cell>
          <cell r="C331"/>
        </row>
        <row r="332">
          <cell r="A332" t="str">
            <v>00011566</v>
          </cell>
          <cell r="B332" t="str">
            <v>Andrea Corrigan</v>
          </cell>
          <cell r="C332" t="str">
            <v>ANS03</v>
          </cell>
        </row>
        <row r="333">
          <cell r="A333" t="str">
            <v>00011567</v>
          </cell>
          <cell r="B333" t="str">
            <v>David Crisp</v>
          </cell>
          <cell r="C333" t="str">
            <v>ANS05</v>
          </cell>
        </row>
        <row r="334">
          <cell r="A334" t="str">
            <v>00011569</v>
          </cell>
          <cell r="B334" t="str">
            <v>Chris Mihailidis</v>
          </cell>
          <cell r="C334" t="str">
            <v>ANS06</v>
          </cell>
        </row>
        <row r="335">
          <cell r="A335" t="str">
            <v>00011613</v>
          </cell>
          <cell r="B335" t="str">
            <v>Matthew Finlayson</v>
          </cell>
          <cell r="C335"/>
        </row>
        <row r="336">
          <cell r="A336" t="str">
            <v>00011638</v>
          </cell>
          <cell r="B336" t="str">
            <v>Nicole Richards</v>
          </cell>
          <cell r="C336" t="str">
            <v>ANS03</v>
          </cell>
        </row>
        <row r="337">
          <cell r="A337" t="str">
            <v>00011658</v>
          </cell>
          <cell r="B337" t="str">
            <v>Kristian Walsham</v>
          </cell>
          <cell r="C337"/>
        </row>
        <row r="338">
          <cell r="A338" t="str">
            <v>00011659</v>
          </cell>
          <cell r="B338" t="str">
            <v>Connie Burnell</v>
          </cell>
          <cell r="C338" t="str">
            <v>ANS03</v>
          </cell>
        </row>
        <row r="339">
          <cell r="A339" t="str">
            <v>00011665</v>
          </cell>
          <cell r="B339" t="str">
            <v>Paul Thomas</v>
          </cell>
          <cell r="C339"/>
        </row>
        <row r="340">
          <cell r="A340" t="str">
            <v>00011675</v>
          </cell>
          <cell r="B340" t="str">
            <v>Ivan Stansfield</v>
          </cell>
          <cell r="C340" t="str">
            <v>ANS03</v>
          </cell>
        </row>
        <row r="341">
          <cell r="A341" t="str">
            <v>00011676</v>
          </cell>
          <cell r="B341" t="str">
            <v>Semra Bakici</v>
          </cell>
          <cell r="C341" t="str">
            <v>ANS03</v>
          </cell>
        </row>
        <row r="342">
          <cell r="A342" t="str">
            <v>00011686</v>
          </cell>
          <cell r="B342" t="str">
            <v>Katrina Tihore</v>
          </cell>
          <cell r="C342" t="str">
            <v>ANS02</v>
          </cell>
        </row>
        <row r="343">
          <cell r="A343" t="str">
            <v>00011687</v>
          </cell>
          <cell r="B343" t="str">
            <v>Georgia Lewis</v>
          </cell>
          <cell r="C343" t="str">
            <v>ANS02</v>
          </cell>
        </row>
        <row r="344">
          <cell r="A344" t="str">
            <v>00011690</v>
          </cell>
          <cell r="B344" t="str">
            <v>Laurence Bruce</v>
          </cell>
          <cell r="C344" t="str">
            <v>ANS02</v>
          </cell>
        </row>
        <row r="345">
          <cell r="A345" t="str">
            <v>00011694</v>
          </cell>
          <cell r="B345" t="str">
            <v>David Clerk</v>
          </cell>
          <cell r="C345" t="str">
            <v>ANS10</v>
          </cell>
        </row>
        <row r="346">
          <cell r="A346" t="str">
            <v>00011707</v>
          </cell>
          <cell r="B346" t="str">
            <v>Keith Taylor</v>
          </cell>
          <cell r="C346"/>
        </row>
        <row r="347">
          <cell r="A347" t="str">
            <v>00011714</v>
          </cell>
          <cell r="B347" t="str">
            <v>Michael Gammell</v>
          </cell>
          <cell r="C347"/>
        </row>
        <row r="348">
          <cell r="A348" t="str">
            <v>00011721</v>
          </cell>
          <cell r="B348" t="str">
            <v>Cheryl McDonald</v>
          </cell>
          <cell r="C348" t="str">
            <v>ANS02</v>
          </cell>
        </row>
        <row r="349">
          <cell r="A349" t="str">
            <v>00011735</v>
          </cell>
          <cell r="B349" t="str">
            <v>Andrew Noller</v>
          </cell>
          <cell r="C349"/>
        </row>
        <row r="350">
          <cell r="A350" t="str">
            <v>00011738</v>
          </cell>
          <cell r="B350" t="str">
            <v>Jeffrey Morrison</v>
          </cell>
          <cell r="C350"/>
        </row>
        <row r="351">
          <cell r="A351" t="str">
            <v>00011774</v>
          </cell>
          <cell r="B351" t="str">
            <v>Peter Lowe</v>
          </cell>
          <cell r="C351"/>
        </row>
        <row r="352">
          <cell r="A352" t="str">
            <v>00011776</v>
          </cell>
          <cell r="B352" t="str">
            <v>Nick Raymond</v>
          </cell>
          <cell r="C352"/>
        </row>
        <row r="353">
          <cell r="A353" t="str">
            <v>00011786</v>
          </cell>
          <cell r="B353" t="str">
            <v>John Morton</v>
          </cell>
          <cell r="C353" t="str">
            <v>ANS05</v>
          </cell>
        </row>
        <row r="354">
          <cell r="A354" t="str">
            <v>00011788</v>
          </cell>
          <cell r="B354" t="str">
            <v>Colin Arnold</v>
          </cell>
          <cell r="C354"/>
        </row>
        <row r="355">
          <cell r="A355" t="str">
            <v>00011791</v>
          </cell>
          <cell r="B355" t="str">
            <v>Tanya Johnson</v>
          </cell>
          <cell r="C355" t="str">
            <v>ANS02</v>
          </cell>
        </row>
        <row r="356">
          <cell r="A356" t="str">
            <v>00011806</v>
          </cell>
          <cell r="B356" t="str">
            <v>Ryan Davey</v>
          </cell>
          <cell r="C356"/>
        </row>
        <row r="357">
          <cell r="A357" t="str">
            <v>00011807</v>
          </cell>
          <cell r="B357" t="str">
            <v>Andrew McClimont</v>
          </cell>
          <cell r="C357"/>
        </row>
        <row r="358">
          <cell r="A358" t="str">
            <v>00011811</v>
          </cell>
          <cell r="B358" t="str">
            <v>Heather Noske</v>
          </cell>
          <cell r="C358" t="str">
            <v>ANS03</v>
          </cell>
        </row>
        <row r="359">
          <cell r="A359" t="str">
            <v>00011825</v>
          </cell>
          <cell r="B359" t="str">
            <v>Gavin Ithier</v>
          </cell>
          <cell r="C359"/>
        </row>
        <row r="360">
          <cell r="A360" t="str">
            <v>00011826</v>
          </cell>
          <cell r="B360" t="str">
            <v>Dean Dyson</v>
          </cell>
          <cell r="C360"/>
        </row>
        <row r="361">
          <cell r="A361" t="str">
            <v>00011827</v>
          </cell>
          <cell r="B361" t="str">
            <v>Mykel Weber</v>
          </cell>
          <cell r="C361"/>
        </row>
        <row r="362">
          <cell r="A362" t="str">
            <v>00011832</v>
          </cell>
          <cell r="B362" t="str">
            <v>Christopher Wright</v>
          </cell>
          <cell r="C362"/>
        </row>
        <row r="363">
          <cell r="A363" t="str">
            <v>00011834</v>
          </cell>
          <cell r="B363" t="str">
            <v>Nicholas Ruscitti</v>
          </cell>
          <cell r="C363"/>
        </row>
        <row r="364">
          <cell r="A364" t="str">
            <v>00011835</v>
          </cell>
          <cell r="B364" t="str">
            <v>James Prouse</v>
          </cell>
          <cell r="C364"/>
        </row>
        <row r="365">
          <cell r="A365" t="str">
            <v>00011838</v>
          </cell>
          <cell r="B365" t="str">
            <v>Elizabeth Whiley</v>
          </cell>
          <cell r="C365" t="str">
            <v>ANS02</v>
          </cell>
        </row>
        <row r="366">
          <cell r="A366" t="str">
            <v>00011843</v>
          </cell>
          <cell r="B366" t="str">
            <v>John Dickinson</v>
          </cell>
          <cell r="C366"/>
        </row>
        <row r="367">
          <cell r="A367" t="str">
            <v>00011845</v>
          </cell>
          <cell r="B367" t="str">
            <v>Richard Langford</v>
          </cell>
          <cell r="C367"/>
        </row>
        <row r="368">
          <cell r="A368" t="str">
            <v>00011848</v>
          </cell>
          <cell r="B368" t="str">
            <v>Lennard Ferguson</v>
          </cell>
          <cell r="C368" t="str">
            <v>ANS04</v>
          </cell>
        </row>
        <row r="369">
          <cell r="A369" t="str">
            <v>00011852</v>
          </cell>
          <cell r="B369" t="str">
            <v>Timothy Murphy</v>
          </cell>
          <cell r="C369"/>
        </row>
        <row r="370">
          <cell r="A370" t="str">
            <v>00011874</v>
          </cell>
          <cell r="B370" t="str">
            <v>Kim Nguyen</v>
          </cell>
          <cell r="C370" t="str">
            <v>ANS04</v>
          </cell>
        </row>
        <row r="371">
          <cell r="A371" t="str">
            <v>00011879</v>
          </cell>
          <cell r="B371" t="str">
            <v>Joanne Faggian</v>
          </cell>
          <cell r="C371" t="str">
            <v>ANS03</v>
          </cell>
        </row>
        <row r="372">
          <cell r="A372" t="str">
            <v>00011891</v>
          </cell>
          <cell r="B372" t="str">
            <v>Gregory Donald</v>
          </cell>
          <cell r="C372" t="str">
            <v>ANS05</v>
          </cell>
        </row>
        <row r="373">
          <cell r="A373" t="str">
            <v>00011895</v>
          </cell>
          <cell r="B373" t="str">
            <v>Marek Czech</v>
          </cell>
          <cell r="C373" t="str">
            <v>ANS06</v>
          </cell>
        </row>
        <row r="374">
          <cell r="A374" t="str">
            <v>00011896</v>
          </cell>
          <cell r="B374" t="str">
            <v>Christopher Hamilton</v>
          </cell>
          <cell r="C374" t="str">
            <v>ANS06</v>
          </cell>
        </row>
        <row r="375">
          <cell r="A375" t="str">
            <v>00011899</v>
          </cell>
          <cell r="B375" t="str">
            <v>John De Robillard</v>
          </cell>
          <cell r="C375" t="str">
            <v>ANS07</v>
          </cell>
        </row>
        <row r="376">
          <cell r="A376" t="str">
            <v>00011902</v>
          </cell>
          <cell r="B376" t="str">
            <v>Robert Masciantonio</v>
          </cell>
          <cell r="C376" t="str">
            <v>ANS06</v>
          </cell>
        </row>
        <row r="377">
          <cell r="A377" t="str">
            <v>00011905</v>
          </cell>
          <cell r="B377" t="str">
            <v>Barry Milliken</v>
          </cell>
          <cell r="C377" t="str">
            <v>ANS05</v>
          </cell>
        </row>
        <row r="378">
          <cell r="A378" t="str">
            <v>00011918</v>
          </cell>
          <cell r="B378" t="str">
            <v>Fellenxa Muke</v>
          </cell>
          <cell r="C378" t="str">
            <v>ANS04</v>
          </cell>
        </row>
        <row r="379">
          <cell r="A379" t="str">
            <v>00011919</v>
          </cell>
          <cell r="B379" t="str">
            <v>Lucas Georgiadis</v>
          </cell>
          <cell r="C379" t="str">
            <v>ANS04</v>
          </cell>
        </row>
        <row r="380">
          <cell r="A380" t="str">
            <v>00011925</v>
          </cell>
          <cell r="B380" t="str">
            <v>Jennifer Shedden</v>
          </cell>
          <cell r="C380" t="str">
            <v>ANS02</v>
          </cell>
        </row>
        <row r="381">
          <cell r="A381" t="str">
            <v>00011934</v>
          </cell>
          <cell r="B381" t="str">
            <v>Ranjan Vaidya</v>
          </cell>
          <cell r="C381" t="str">
            <v>ANS05</v>
          </cell>
        </row>
        <row r="382">
          <cell r="A382" t="str">
            <v>00011937</v>
          </cell>
          <cell r="B382" t="str">
            <v>Donald Plowman</v>
          </cell>
          <cell r="C382" t="str">
            <v>ANS10</v>
          </cell>
        </row>
        <row r="383">
          <cell r="A383" t="str">
            <v>00011941</v>
          </cell>
          <cell r="B383" t="str">
            <v>Paul Johnson</v>
          </cell>
          <cell r="C383" t="str">
            <v>ANS03</v>
          </cell>
        </row>
        <row r="384">
          <cell r="A384" t="str">
            <v>00011981</v>
          </cell>
          <cell r="B384" t="str">
            <v>Sandra Colomb</v>
          </cell>
          <cell r="C384" t="str">
            <v>ANS03</v>
          </cell>
        </row>
        <row r="385">
          <cell r="A385" t="str">
            <v>00011983</v>
          </cell>
          <cell r="B385" t="str">
            <v>Bert Moen</v>
          </cell>
          <cell r="C385" t="str">
            <v>ANS04</v>
          </cell>
        </row>
        <row r="386">
          <cell r="A386" t="str">
            <v>00011986</v>
          </cell>
          <cell r="B386" t="str">
            <v>Derek Simpson</v>
          </cell>
          <cell r="C386" t="str">
            <v>ANS06</v>
          </cell>
        </row>
        <row r="387">
          <cell r="A387" t="str">
            <v>00011987</v>
          </cell>
          <cell r="B387" t="str">
            <v>Nathan Oliver</v>
          </cell>
          <cell r="C387" t="str">
            <v>ANS04</v>
          </cell>
        </row>
        <row r="388">
          <cell r="A388" t="str">
            <v>00011989</v>
          </cell>
          <cell r="B388" t="str">
            <v>Gene Wells</v>
          </cell>
          <cell r="C388" t="str">
            <v>ANS04</v>
          </cell>
        </row>
        <row r="389">
          <cell r="A389" t="str">
            <v>00011993</v>
          </cell>
          <cell r="B389" t="str">
            <v>Michael Beament</v>
          </cell>
          <cell r="C389" t="str">
            <v>ANS04</v>
          </cell>
        </row>
        <row r="390">
          <cell r="A390" t="str">
            <v>00011994</v>
          </cell>
          <cell r="B390" t="str">
            <v>Desmond Tyson</v>
          </cell>
          <cell r="C390" t="str">
            <v>ANS04</v>
          </cell>
        </row>
        <row r="391">
          <cell r="A391" t="str">
            <v>00011996</v>
          </cell>
          <cell r="B391" t="str">
            <v>Marc Davey</v>
          </cell>
          <cell r="C391" t="str">
            <v>ANS04</v>
          </cell>
        </row>
        <row r="392">
          <cell r="A392" t="str">
            <v>00011997</v>
          </cell>
          <cell r="B392" t="str">
            <v>Malcolm Colville</v>
          </cell>
          <cell r="C392" t="str">
            <v>ANS06</v>
          </cell>
        </row>
        <row r="393">
          <cell r="A393" t="str">
            <v>00011998</v>
          </cell>
          <cell r="B393" t="str">
            <v>Paul Floyd</v>
          </cell>
          <cell r="C393" t="str">
            <v>ANS07</v>
          </cell>
        </row>
        <row r="394">
          <cell r="A394" t="str">
            <v>00012000</v>
          </cell>
          <cell r="B394" t="str">
            <v>Kwok Leung So</v>
          </cell>
          <cell r="C394" t="str">
            <v>ANS04</v>
          </cell>
        </row>
        <row r="395">
          <cell r="A395" t="str">
            <v>00012002</v>
          </cell>
          <cell r="B395" t="str">
            <v>Andrew Primer</v>
          </cell>
          <cell r="C395" t="str">
            <v>ANS04</v>
          </cell>
        </row>
        <row r="396">
          <cell r="A396" t="str">
            <v>00012004</v>
          </cell>
          <cell r="B396" t="str">
            <v>Gary Cordery</v>
          </cell>
          <cell r="C396" t="str">
            <v>ANS04</v>
          </cell>
        </row>
        <row r="397">
          <cell r="A397" t="str">
            <v>00012005</v>
          </cell>
          <cell r="B397" t="str">
            <v>Kelvin Blair</v>
          </cell>
          <cell r="C397" t="str">
            <v>ANS07</v>
          </cell>
        </row>
        <row r="398">
          <cell r="A398" t="str">
            <v>00012006</v>
          </cell>
          <cell r="B398" t="str">
            <v>Paul Guest</v>
          </cell>
          <cell r="C398" t="str">
            <v>ANS07</v>
          </cell>
        </row>
        <row r="399">
          <cell r="A399" t="str">
            <v>00012007</v>
          </cell>
          <cell r="B399" t="str">
            <v>Bruno Lanciano</v>
          </cell>
          <cell r="C399" t="str">
            <v>ANS05</v>
          </cell>
        </row>
        <row r="400">
          <cell r="A400" t="str">
            <v>00012010</v>
          </cell>
          <cell r="B400" t="str">
            <v>Brian Tingey</v>
          </cell>
          <cell r="C400" t="str">
            <v>ANS05</v>
          </cell>
        </row>
        <row r="401">
          <cell r="A401" t="str">
            <v>00012012</v>
          </cell>
          <cell r="B401" t="str">
            <v>Helen Wilson</v>
          </cell>
          <cell r="C401" t="str">
            <v>ANS03</v>
          </cell>
        </row>
        <row r="402">
          <cell r="A402" t="str">
            <v>00012013</v>
          </cell>
          <cell r="B402" t="str">
            <v>Jeff Foster</v>
          </cell>
          <cell r="C402" t="str">
            <v>ANS05</v>
          </cell>
        </row>
        <row r="403">
          <cell r="A403" t="str">
            <v>00012014</v>
          </cell>
          <cell r="B403" t="str">
            <v>Robert Pooley</v>
          </cell>
          <cell r="C403" t="str">
            <v>ANS04</v>
          </cell>
        </row>
        <row r="404">
          <cell r="A404" t="str">
            <v>00012015</v>
          </cell>
          <cell r="B404" t="str">
            <v>Swapan Biswas</v>
          </cell>
          <cell r="C404" t="str">
            <v>ANS04</v>
          </cell>
        </row>
        <row r="405">
          <cell r="A405" t="str">
            <v>00012016</v>
          </cell>
          <cell r="B405" t="str">
            <v>Debra Quinton</v>
          </cell>
          <cell r="C405" t="str">
            <v>ANS03</v>
          </cell>
        </row>
        <row r="406">
          <cell r="A406" t="str">
            <v>00012017</v>
          </cell>
          <cell r="B406" t="str">
            <v>Auntonio Szabo</v>
          </cell>
          <cell r="C406" t="str">
            <v>ANS05</v>
          </cell>
        </row>
        <row r="407">
          <cell r="A407" t="str">
            <v>00012019</v>
          </cell>
          <cell r="B407" t="str">
            <v>Christopher Ashley</v>
          </cell>
          <cell r="C407" t="str">
            <v>ANS06</v>
          </cell>
        </row>
        <row r="408">
          <cell r="A408" t="str">
            <v>00012020</v>
          </cell>
          <cell r="B408" t="str">
            <v>Antonio Ciffo</v>
          </cell>
          <cell r="C408" t="str">
            <v>ANS07</v>
          </cell>
        </row>
        <row r="409">
          <cell r="A409" t="str">
            <v>00012021</v>
          </cell>
          <cell r="B409" t="str">
            <v>Hans Siebert</v>
          </cell>
          <cell r="C409" t="str">
            <v>ANS05</v>
          </cell>
        </row>
        <row r="410">
          <cell r="A410" t="str">
            <v>00012022</v>
          </cell>
          <cell r="B410" t="str">
            <v>Douglas Proudfoot</v>
          </cell>
          <cell r="C410" t="str">
            <v>ANS03</v>
          </cell>
        </row>
        <row r="411">
          <cell r="A411" t="str">
            <v>00012023</v>
          </cell>
          <cell r="B411" t="str">
            <v>Ueteri Tiaon</v>
          </cell>
          <cell r="C411" t="str">
            <v>ANS04</v>
          </cell>
        </row>
        <row r="412">
          <cell r="A412" t="str">
            <v>00012024</v>
          </cell>
          <cell r="B412" t="str">
            <v>Peter Crack</v>
          </cell>
          <cell r="C412" t="str">
            <v>ANS05</v>
          </cell>
        </row>
        <row r="413">
          <cell r="A413" t="str">
            <v>00012025</v>
          </cell>
          <cell r="B413" t="str">
            <v>Barry Benfell</v>
          </cell>
          <cell r="C413" t="str">
            <v>ANS05</v>
          </cell>
        </row>
        <row r="414">
          <cell r="A414" t="str">
            <v>00012029</v>
          </cell>
          <cell r="B414" t="str">
            <v>David Rust</v>
          </cell>
          <cell r="C414" t="str">
            <v>ANS05</v>
          </cell>
        </row>
        <row r="415">
          <cell r="A415" t="str">
            <v>00012030</v>
          </cell>
          <cell r="B415" t="str">
            <v>David Bitney</v>
          </cell>
          <cell r="C415" t="str">
            <v>ANS08</v>
          </cell>
        </row>
        <row r="416">
          <cell r="A416" t="str">
            <v>00012031</v>
          </cell>
          <cell r="B416" t="str">
            <v>John Frith</v>
          </cell>
          <cell r="C416" t="str">
            <v>ANS09</v>
          </cell>
        </row>
        <row r="417">
          <cell r="A417" t="str">
            <v>00012033</v>
          </cell>
          <cell r="B417" t="str">
            <v>Brian McBride</v>
          </cell>
          <cell r="C417" t="str">
            <v>ANS09</v>
          </cell>
        </row>
        <row r="418">
          <cell r="A418" t="str">
            <v>00012036</v>
          </cell>
          <cell r="B418" t="str">
            <v>Bruce McCulloch</v>
          </cell>
          <cell r="C418" t="str">
            <v>ANS08</v>
          </cell>
        </row>
        <row r="419">
          <cell r="A419" t="str">
            <v>00012039</v>
          </cell>
          <cell r="B419" t="str">
            <v>Robert Eastwood</v>
          </cell>
          <cell r="C419" t="str">
            <v>ANS09</v>
          </cell>
        </row>
        <row r="420">
          <cell r="A420" t="str">
            <v>00012041</v>
          </cell>
          <cell r="B420" t="str">
            <v>Simon Himson</v>
          </cell>
          <cell r="C420" t="str">
            <v>ANS07</v>
          </cell>
        </row>
        <row r="421">
          <cell r="A421" t="str">
            <v>00012043</v>
          </cell>
          <cell r="B421" t="str">
            <v>Nicole James</v>
          </cell>
          <cell r="C421" t="str">
            <v>ANS07</v>
          </cell>
        </row>
        <row r="422">
          <cell r="A422" t="str">
            <v>00012045</v>
          </cell>
          <cell r="B422" t="str">
            <v>Sarah Bell</v>
          </cell>
          <cell r="C422" t="str">
            <v>ANS05</v>
          </cell>
        </row>
        <row r="423">
          <cell r="A423" t="str">
            <v>00012055</v>
          </cell>
          <cell r="B423" t="str">
            <v>Rosanne Cooley</v>
          </cell>
          <cell r="C423" t="str">
            <v>ANS03</v>
          </cell>
        </row>
        <row r="424">
          <cell r="A424" t="str">
            <v>00012056</v>
          </cell>
          <cell r="B424" t="str">
            <v>David Spall</v>
          </cell>
          <cell r="C424" t="str">
            <v>ANS02</v>
          </cell>
        </row>
        <row r="425">
          <cell r="A425" t="str">
            <v>00012057</v>
          </cell>
          <cell r="B425" t="str">
            <v>Allon Tran</v>
          </cell>
          <cell r="C425" t="str">
            <v>ANS05</v>
          </cell>
        </row>
        <row r="426">
          <cell r="A426" t="str">
            <v>00012059</v>
          </cell>
          <cell r="B426" t="str">
            <v>Ralph Griffiths</v>
          </cell>
          <cell r="C426" t="str">
            <v>ANS07</v>
          </cell>
        </row>
        <row r="427">
          <cell r="A427" t="str">
            <v>00012060</v>
          </cell>
          <cell r="B427" t="str">
            <v>Elizabeth Allan</v>
          </cell>
          <cell r="C427" t="str">
            <v>ANS04</v>
          </cell>
        </row>
        <row r="428">
          <cell r="A428" t="str">
            <v>00012061</v>
          </cell>
          <cell r="B428" t="str">
            <v>Lucy Gentile</v>
          </cell>
          <cell r="C428" t="str">
            <v>ANS06</v>
          </cell>
        </row>
        <row r="429">
          <cell r="A429" t="str">
            <v>00012063</v>
          </cell>
          <cell r="B429" t="str">
            <v>Mark Ireland</v>
          </cell>
          <cell r="C429" t="str">
            <v>ANS07</v>
          </cell>
        </row>
        <row r="430">
          <cell r="A430" t="str">
            <v>00012064</v>
          </cell>
          <cell r="B430" t="str">
            <v>Saj Ganegoda</v>
          </cell>
          <cell r="C430" t="str">
            <v>ANS04</v>
          </cell>
        </row>
        <row r="431">
          <cell r="A431" t="str">
            <v>00012079</v>
          </cell>
          <cell r="B431" t="str">
            <v>Pier Pardini</v>
          </cell>
          <cell r="C431"/>
        </row>
        <row r="432">
          <cell r="A432" t="str">
            <v>00012081</v>
          </cell>
          <cell r="B432" t="str">
            <v>David Thompson</v>
          </cell>
          <cell r="C432"/>
        </row>
        <row r="433">
          <cell r="A433" t="str">
            <v>00012082</v>
          </cell>
          <cell r="B433" t="str">
            <v>Colin Burns</v>
          </cell>
          <cell r="C433"/>
        </row>
        <row r="434">
          <cell r="A434" t="str">
            <v>00012083</v>
          </cell>
          <cell r="B434" t="str">
            <v>Leslie Gray</v>
          </cell>
          <cell r="C434"/>
        </row>
        <row r="435">
          <cell r="A435" t="str">
            <v>00012084</v>
          </cell>
          <cell r="B435" t="str">
            <v>Shane Hurt</v>
          </cell>
          <cell r="C435"/>
        </row>
        <row r="436">
          <cell r="A436" t="str">
            <v>00012086</v>
          </cell>
          <cell r="B436" t="str">
            <v>Pasquale Chiaravalloti</v>
          </cell>
          <cell r="C436" t="str">
            <v>ANS03</v>
          </cell>
        </row>
        <row r="437">
          <cell r="A437" t="str">
            <v>00012106</v>
          </cell>
          <cell r="B437" t="str">
            <v>Curtis Canning</v>
          </cell>
          <cell r="C437"/>
        </row>
        <row r="438">
          <cell r="A438" t="str">
            <v>00012115</v>
          </cell>
          <cell r="B438" t="str">
            <v>Barry Olin</v>
          </cell>
          <cell r="C438" t="str">
            <v>ANS03</v>
          </cell>
        </row>
        <row r="439">
          <cell r="A439" t="str">
            <v>00012151</v>
          </cell>
          <cell r="B439" t="str">
            <v>Christopher Szubankski</v>
          </cell>
          <cell r="C439"/>
        </row>
        <row r="440">
          <cell r="A440" t="str">
            <v>00012153</v>
          </cell>
          <cell r="B440" t="str">
            <v>George Brink</v>
          </cell>
          <cell r="C440"/>
        </row>
        <row r="441">
          <cell r="A441" t="str">
            <v>00012154</v>
          </cell>
          <cell r="B441" t="str">
            <v>Julie Galea</v>
          </cell>
          <cell r="C441" t="str">
            <v>ANS02</v>
          </cell>
        </row>
        <row r="442">
          <cell r="A442" t="str">
            <v>00012157</v>
          </cell>
          <cell r="B442" t="str">
            <v>Ashley Munshey</v>
          </cell>
          <cell r="C442" t="str">
            <v>ANS05</v>
          </cell>
        </row>
        <row r="443">
          <cell r="A443" t="str">
            <v>00012162</v>
          </cell>
          <cell r="B443" t="str">
            <v>Alain Tamara</v>
          </cell>
          <cell r="C443" t="str">
            <v>ANS05</v>
          </cell>
        </row>
        <row r="444">
          <cell r="A444" t="str">
            <v>00012171</v>
          </cell>
          <cell r="B444" t="str">
            <v>Dominic Smith</v>
          </cell>
          <cell r="C444" t="str">
            <v>ANS08</v>
          </cell>
        </row>
        <row r="445">
          <cell r="A445" t="str">
            <v>00012173</v>
          </cell>
          <cell r="B445" t="str">
            <v>Christiana Panayiotou</v>
          </cell>
          <cell r="C445" t="str">
            <v>ANS03</v>
          </cell>
        </row>
        <row r="446">
          <cell r="A446" t="str">
            <v>00012174</v>
          </cell>
          <cell r="B446" t="str">
            <v>Khelly Neimark</v>
          </cell>
          <cell r="C446"/>
        </row>
        <row r="447">
          <cell r="A447" t="str">
            <v>00012183</v>
          </cell>
          <cell r="B447" t="str">
            <v>Craig Bergin</v>
          </cell>
          <cell r="C447" t="str">
            <v>ANS08</v>
          </cell>
        </row>
        <row r="448">
          <cell r="A448" t="str">
            <v>00012185</v>
          </cell>
          <cell r="B448" t="str">
            <v>Charles Rock</v>
          </cell>
          <cell r="C448" t="str">
            <v>ANS03</v>
          </cell>
        </row>
        <row r="449">
          <cell r="A449" t="str">
            <v>00012189</v>
          </cell>
          <cell r="B449" t="str">
            <v>Jennifer Douglas</v>
          </cell>
          <cell r="C449" t="str">
            <v>ANS03</v>
          </cell>
        </row>
        <row r="450">
          <cell r="A450" t="str">
            <v>00012190</v>
          </cell>
          <cell r="B450" t="str">
            <v>Fiona Nelson</v>
          </cell>
          <cell r="C450" t="str">
            <v>ANS06</v>
          </cell>
        </row>
        <row r="451">
          <cell r="A451" t="str">
            <v>00012191</v>
          </cell>
          <cell r="B451" t="str">
            <v>Meagan Reymers</v>
          </cell>
          <cell r="C451" t="str">
            <v>ANS03</v>
          </cell>
        </row>
        <row r="452">
          <cell r="A452" t="str">
            <v>00012192</v>
          </cell>
          <cell r="B452" t="str">
            <v>Fabian Perez</v>
          </cell>
          <cell r="C452"/>
        </row>
        <row r="453">
          <cell r="A453" t="str">
            <v>00012193</v>
          </cell>
          <cell r="B453" t="str">
            <v>Peter Hooi</v>
          </cell>
          <cell r="C453" t="str">
            <v>ANS04</v>
          </cell>
        </row>
        <row r="454">
          <cell r="A454" t="str">
            <v>00012195</v>
          </cell>
          <cell r="B454" t="str">
            <v>Pieng Truong</v>
          </cell>
          <cell r="C454" t="str">
            <v>ANS04</v>
          </cell>
        </row>
        <row r="455">
          <cell r="A455" t="str">
            <v>00012196</v>
          </cell>
          <cell r="B455" t="str">
            <v>Jonathan Spink</v>
          </cell>
          <cell r="C455" t="str">
            <v>ANS04</v>
          </cell>
        </row>
        <row r="456">
          <cell r="A456" t="str">
            <v>00012206</v>
          </cell>
          <cell r="B456" t="str">
            <v>Travis Beasley</v>
          </cell>
          <cell r="C456" t="str">
            <v>ANS06</v>
          </cell>
        </row>
        <row r="457">
          <cell r="A457" t="str">
            <v>00012209</v>
          </cell>
          <cell r="B457" t="str">
            <v>Jack Williams</v>
          </cell>
          <cell r="C457"/>
        </row>
        <row r="458">
          <cell r="A458" t="str">
            <v>00012215</v>
          </cell>
          <cell r="B458" t="str">
            <v>Ian Hickinbotham</v>
          </cell>
          <cell r="C458" t="str">
            <v>ANS06</v>
          </cell>
        </row>
        <row r="459">
          <cell r="A459" t="str">
            <v>00012225</v>
          </cell>
          <cell r="B459" t="str">
            <v>Joshua Harris</v>
          </cell>
          <cell r="C459"/>
        </row>
        <row r="460">
          <cell r="A460" t="str">
            <v>00012230</v>
          </cell>
          <cell r="B460" t="str">
            <v>John McGregor</v>
          </cell>
          <cell r="C460"/>
        </row>
        <row r="461">
          <cell r="A461" t="str">
            <v>00012231</v>
          </cell>
          <cell r="B461" t="str">
            <v>Victor Cilia</v>
          </cell>
          <cell r="C461"/>
        </row>
        <row r="462">
          <cell r="A462" t="str">
            <v>00012237</v>
          </cell>
          <cell r="B462" t="str">
            <v>Derek Farrell</v>
          </cell>
          <cell r="C462" t="str">
            <v>ANS07</v>
          </cell>
        </row>
        <row r="463">
          <cell r="A463" t="str">
            <v>00012238</v>
          </cell>
          <cell r="B463" t="str">
            <v>Chang Ming Ng</v>
          </cell>
          <cell r="C463" t="str">
            <v>ANS04</v>
          </cell>
        </row>
        <row r="464">
          <cell r="A464" t="str">
            <v>00012264</v>
          </cell>
          <cell r="B464" t="str">
            <v>Dean Van Lambaart</v>
          </cell>
          <cell r="C464"/>
        </row>
        <row r="465">
          <cell r="A465" t="str">
            <v>00012266</v>
          </cell>
          <cell r="B465" t="str">
            <v>Christopher Rhodes</v>
          </cell>
          <cell r="C465"/>
        </row>
        <row r="466">
          <cell r="A466" t="str">
            <v>00012267</v>
          </cell>
          <cell r="B466" t="str">
            <v>Shane Duffy-Beel</v>
          </cell>
          <cell r="C466"/>
        </row>
        <row r="467">
          <cell r="A467" t="str">
            <v>00012268</v>
          </cell>
          <cell r="B467" t="str">
            <v>Andrew Erskine</v>
          </cell>
          <cell r="C467"/>
        </row>
        <row r="468">
          <cell r="A468" t="str">
            <v>00012269</v>
          </cell>
          <cell r="B468" t="str">
            <v>Tom Gysberts</v>
          </cell>
          <cell r="C468"/>
        </row>
        <row r="469">
          <cell r="A469" t="str">
            <v>00012270</v>
          </cell>
          <cell r="B469" t="str">
            <v>Paul Brown</v>
          </cell>
          <cell r="C469" t="str">
            <v>ANS05</v>
          </cell>
        </row>
        <row r="470">
          <cell r="A470" t="str">
            <v>00012298</v>
          </cell>
          <cell r="B470" t="str">
            <v>Tony O'Brien</v>
          </cell>
          <cell r="C470" t="str">
            <v>ANS06</v>
          </cell>
        </row>
        <row r="471">
          <cell r="A471" t="str">
            <v>00012299</v>
          </cell>
          <cell r="B471" t="str">
            <v>Miriam Berenstein</v>
          </cell>
          <cell r="C471" t="str">
            <v>ANS06</v>
          </cell>
        </row>
        <row r="472">
          <cell r="A472" t="str">
            <v>00012300</v>
          </cell>
          <cell r="B472" t="str">
            <v>Jason Barry</v>
          </cell>
          <cell r="C472"/>
        </row>
        <row r="473">
          <cell r="A473" t="str">
            <v>00012302</v>
          </cell>
          <cell r="B473" t="str">
            <v>Tawake Rakai</v>
          </cell>
          <cell r="C473" t="str">
            <v>ANS09</v>
          </cell>
        </row>
        <row r="474">
          <cell r="A474" t="str">
            <v>00012305</v>
          </cell>
          <cell r="B474" t="str">
            <v>Joshua Dillon</v>
          </cell>
          <cell r="C474"/>
        </row>
        <row r="475">
          <cell r="A475" t="str">
            <v>00012310</v>
          </cell>
          <cell r="B475" t="str">
            <v>Jodie Batchelor</v>
          </cell>
          <cell r="C475" t="str">
            <v>ANS06</v>
          </cell>
        </row>
        <row r="476">
          <cell r="A476" t="str">
            <v>00012315</v>
          </cell>
          <cell r="B476" t="str">
            <v>Egils Seskis</v>
          </cell>
          <cell r="C476"/>
        </row>
        <row r="477">
          <cell r="A477" t="str">
            <v>00012319</v>
          </cell>
          <cell r="B477" t="str">
            <v>Ben Williams</v>
          </cell>
          <cell r="C477"/>
        </row>
        <row r="478">
          <cell r="A478" t="str">
            <v>00012320</v>
          </cell>
          <cell r="B478" t="str">
            <v>Mason Little</v>
          </cell>
          <cell r="C478"/>
        </row>
        <row r="479">
          <cell r="A479" t="str">
            <v>00012321</v>
          </cell>
          <cell r="B479" t="str">
            <v>Andrew Wilson</v>
          </cell>
          <cell r="C479"/>
        </row>
        <row r="480">
          <cell r="A480" t="str">
            <v>00012322</v>
          </cell>
          <cell r="B480" t="str">
            <v>Nathan McNair</v>
          </cell>
          <cell r="C480"/>
        </row>
        <row r="481">
          <cell r="A481" t="str">
            <v>00012324</v>
          </cell>
          <cell r="B481" t="str">
            <v>Kevin Burke</v>
          </cell>
          <cell r="C481"/>
        </row>
        <row r="482">
          <cell r="A482" t="str">
            <v>00012326</v>
          </cell>
          <cell r="B482" t="str">
            <v>Deborah Pollock</v>
          </cell>
          <cell r="C482" t="str">
            <v>ANS06</v>
          </cell>
        </row>
        <row r="483">
          <cell r="A483" t="str">
            <v>00012328</v>
          </cell>
          <cell r="B483" t="str">
            <v>Ryan Dillon</v>
          </cell>
          <cell r="C483"/>
        </row>
        <row r="484">
          <cell r="A484" t="str">
            <v>00012335</v>
          </cell>
          <cell r="B484" t="str">
            <v>Sudha Sharma</v>
          </cell>
          <cell r="C484" t="str">
            <v>ANS04</v>
          </cell>
        </row>
        <row r="485">
          <cell r="A485" t="str">
            <v>00012337</v>
          </cell>
          <cell r="B485" t="str">
            <v>Robert Cubitt</v>
          </cell>
          <cell r="C485" t="str">
            <v>ANS06</v>
          </cell>
        </row>
        <row r="486">
          <cell r="A486" t="str">
            <v>00012339</v>
          </cell>
          <cell r="B486" t="str">
            <v>Robert Bauer</v>
          </cell>
          <cell r="C486" t="str">
            <v>ANS05</v>
          </cell>
        </row>
        <row r="487">
          <cell r="A487" t="str">
            <v>00012340</v>
          </cell>
          <cell r="B487" t="str">
            <v>Don Bower</v>
          </cell>
          <cell r="C487" t="str">
            <v>ANS06</v>
          </cell>
        </row>
        <row r="488">
          <cell r="A488" t="str">
            <v>00012341</v>
          </cell>
          <cell r="B488" t="str">
            <v>Allan Butler</v>
          </cell>
          <cell r="C488" t="str">
            <v>ANS05</v>
          </cell>
        </row>
        <row r="489">
          <cell r="A489" t="str">
            <v>00012342</v>
          </cell>
          <cell r="B489" t="str">
            <v>Todd Clark</v>
          </cell>
          <cell r="C489" t="str">
            <v>ANS05</v>
          </cell>
        </row>
        <row r="490">
          <cell r="A490" t="str">
            <v>00012343</v>
          </cell>
          <cell r="B490" t="str">
            <v>Murray Cook</v>
          </cell>
          <cell r="C490" t="str">
            <v>ANS08</v>
          </cell>
        </row>
        <row r="491">
          <cell r="A491" t="str">
            <v>00012344</v>
          </cell>
          <cell r="B491" t="str">
            <v>Mike Dunn</v>
          </cell>
          <cell r="C491" t="str">
            <v>ANS09</v>
          </cell>
        </row>
        <row r="492">
          <cell r="A492" t="str">
            <v>00012345</v>
          </cell>
          <cell r="B492" t="str">
            <v>Vaughan Dunning</v>
          </cell>
          <cell r="C492" t="str">
            <v>ANS07</v>
          </cell>
        </row>
        <row r="493">
          <cell r="A493" t="str">
            <v>00012346</v>
          </cell>
          <cell r="B493" t="str">
            <v>John Eliasz</v>
          </cell>
          <cell r="C493" t="str">
            <v>ANS06</v>
          </cell>
        </row>
        <row r="494">
          <cell r="A494" t="str">
            <v>00012347</v>
          </cell>
          <cell r="B494" t="str">
            <v>Sara Inglis-Dawson</v>
          </cell>
          <cell r="C494" t="str">
            <v>ANS08</v>
          </cell>
        </row>
        <row r="495">
          <cell r="A495" t="str">
            <v>00012350</v>
          </cell>
          <cell r="B495" t="str">
            <v>Hassan Nabi-Zadeh</v>
          </cell>
          <cell r="C495" t="str">
            <v>ANS06</v>
          </cell>
        </row>
        <row r="496">
          <cell r="A496" t="str">
            <v>00012351</v>
          </cell>
          <cell r="B496" t="str">
            <v>Gary Nicholls</v>
          </cell>
          <cell r="C496" t="str">
            <v>ANS05</v>
          </cell>
        </row>
        <row r="497">
          <cell r="A497" t="str">
            <v>00012352</v>
          </cell>
          <cell r="B497" t="str">
            <v>Bill Pedrick</v>
          </cell>
          <cell r="C497" t="str">
            <v>ANS06</v>
          </cell>
        </row>
        <row r="498">
          <cell r="A498" t="str">
            <v>00012353</v>
          </cell>
          <cell r="B498" t="str">
            <v>Janusz Podgorski</v>
          </cell>
          <cell r="C498" t="str">
            <v>ANS06</v>
          </cell>
        </row>
        <row r="499">
          <cell r="A499" t="str">
            <v>00012355</v>
          </cell>
          <cell r="B499" t="str">
            <v>Luke Salomons</v>
          </cell>
          <cell r="C499" t="str">
            <v>ANS05</v>
          </cell>
        </row>
        <row r="500">
          <cell r="A500" t="str">
            <v>00012356</v>
          </cell>
          <cell r="B500" t="str">
            <v>Peter Spratt</v>
          </cell>
          <cell r="C500" t="str">
            <v>ANS05</v>
          </cell>
        </row>
        <row r="501">
          <cell r="A501" t="str">
            <v>00012357</v>
          </cell>
          <cell r="B501" t="str">
            <v>Trevor Suggate</v>
          </cell>
          <cell r="C501" t="str">
            <v>ANS06</v>
          </cell>
        </row>
        <row r="502">
          <cell r="A502" t="str">
            <v>00012358</v>
          </cell>
          <cell r="B502" t="str">
            <v>Eric Thomson</v>
          </cell>
          <cell r="C502" t="str">
            <v>ANS05</v>
          </cell>
        </row>
        <row r="503">
          <cell r="A503" t="str">
            <v>00012359</v>
          </cell>
          <cell r="B503" t="str">
            <v>Nghia Truong</v>
          </cell>
          <cell r="C503" t="str">
            <v>ANS07</v>
          </cell>
        </row>
        <row r="504">
          <cell r="A504" t="str">
            <v>00012360</v>
          </cell>
          <cell r="B504" t="str">
            <v>Michael Crevola</v>
          </cell>
          <cell r="C504" t="str">
            <v>ANS08</v>
          </cell>
        </row>
        <row r="505">
          <cell r="A505" t="str">
            <v>00012362</v>
          </cell>
          <cell r="B505" t="str">
            <v>Megan Grant</v>
          </cell>
          <cell r="C505" t="str">
            <v>ANS05</v>
          </cell>
        </row>
        <row r="506">
          <cell r="A506" t="str">
            <v>00012363</v>
          </cell>
          <cell r="B506" t="str">
            <v>Emily Linsten</v>
          </cell>
          <cell r="C506" t="str">
            <v>ANS07</v>
          </cell>
        </row>
        <row r="507">
          <cell r="A507" t="str">
            <v>00012364</v>
          </cell>
          <cell r="B507" t="str">
            <v>Louise McMullan</v>
          </cell>
          <cell r="C507" t="str">
            <v>ANS02</v>
          </cell>
        </row>
        <row r="508">
          <cell r="A508" t="str">
            <v>00012365</v>
          </cell>
          <cell r="B508" t="str">
            <v>Stephanie McDougall</v>
          </cell>
          <cell r="C508" t="str">
            <v>ANS04</v>
          </cell>
        </row>
        <row r="509">
          <cell r="A509" t="str">
            <v>00012366</v>
          </cell>
          <cell r="B509" t="str">
            <v>Lisanne McGinley</v>
          </cell>
          <cell r="C509" t="str">
            <v>ANS06</v>
          </cell>
        </row>
        <row r="510">
          <cell r="A510" t="str">
            <v>00012367</v>
          </cell>
          <cell r="B510" t="str">
            <v>David Trapnell</v>
          </cell>
          <cell r="C510" t="str">
            <v>ANS10</v>
          </cell>
        </row>
        <row r="511">
          <cell r="A511" t="str">
            <v>00012368</v>
          </cell>
          <cell r="B511" t="str">
            <v>Verity Travers</v>
          </cell>
          <cell r="C511" t="str">
            <v>ANS05</v>
          </cell>
        </row>
        <row r="512">
          <cell r="A512" t="str">
            <v>00012369</v>
          </cell>
          <cell r="B512" t="str">
            <v>Shari Turner</v>
          </cell>
          <cell r="C512" t="str">
            <v>ANS02</v>
          </cell>
        </row>
        <row r="513">
          <cell r="A513" t="str">
            <v>00012381</v>
          </cell>
          <cell r="B513" t="str">
            <v>Michelle Hunt</v>
          </cell>
          <cell r="C513" t="str">
            <v>ANS04</v>
          </cell>
        </row>
        <row r="514">
          <cell r="A514" t="str">
            <v>00012392</v>
          </cell>
          <cell r="B514" t="str">
            <v>Anthony Otley</v>
          </cell>
          <cell r="C514" t="str">
            <v>ANS04</v>
          </cell>
        </row>
        <row r="515">
          <cell r="A515" t="str">
            <v>00012410</v>
          </cell>
          <cell r="B515" t="str">
            <v>Timothy Fletcher</v>
          </cell>
          <cell r="C515" t="str">
            <v>ANS05</v>
          </cell>
        </row>
        <row r="516">
          <cell r="A516" t="str">
            <v>00012411</v>
          </cell>
          <cell r="B516" t="str">
            <v>Pedr Bateman</v>
          </cell>
          <cell r="C516"/>
        </row>
        <row r="517">
          <cell r="A517" t="str">
            <v>00012412</v>
          </cell>
          <cell r="B517" t="str">
            <v>Paul Haggerty</v>
          </cell>
          <cell r="C517"/>
        </row>
        <row r="518">
          <cell r="A518" t="str">
            <v>00012413</v>
          </cell>
          <cell r="B518" t="str">
            <v>Andrew Perry</v>
          </cell>
          <cell r="C518" t="str">
            <v>ANS05</v>
          </cell>
        </row>
        <row r="519">
          <cell r="A519" t="str">
            <v>00012414</v>
          </cell>
          <cell r="B519" t="str">
            <v>Lucas Edwards</v>
          </cell>
          <cell r="C519" t="str">
            <v>ANS03</v>
          </cell>
        </row>
        <row r="520">
          <cell r="A520" t="str">
            <v>00012418</v>
          </cell>
          <cell r="B520" t="str">
            <v>Trevor Addicott</v>
          </cell>
          <cell r="C520"/>
        </row>
        <row r="521">
          <cell r="A521" t="str">
            <v>00012419</v>
          </cell>
          <cell r="B521" t="str">
            <v>Nikolce Cepiviroski</v>
          </cell>
          <cell r="C521"/>
        </row>
        <row r="522">
          <cell r="A522" t="str">
            <v>00012420</v>
          </cell>
          <cell r="B522" t="str">
            <v>Steve Varga</v>
          </cell>
          <cell r="C522"/>
        </row>
        <row r="523">
          <cell r="A523" t="str">
            <v>00012424</v>
          </cell>
          <cell r="B523" t="str">
            <v>Jack Kotlyar</v>
          </cell>
          <cell r="C523" t="str">
            <v>ANS07</v>
          </cell>
        </row>
        <row r="524">
          <cell r="A524" t="str">
            <v>00012427</v>
          </cell>
          <cell r="B524" t="str">
            <v>Alistair Woods</v>
          </cell>
          <cell r="C524"/>
        </row>
        <row r="525">
          <cell r="A525" t="str">
            <v>00012430</v>
          </cell>
          <cell r="B525" t="str">
            <v>Lorraine Hannett</v>
          </cell>
          <cell r="C525" t="str">
            <v>ANS07</v>
          </cell>
        </row>
        <row r="526">
          <cell r="A526" t="str">
            <v>00012433</v>
          </cell>
          <cell r="B526" t="str">
            <v>Neil Permain</v>
          </cell>
          <cell r="C526" t="str">
            <v>ANS06</v>
          </cell>
        </row>
        <row r="527">
          <cell r="A527" t="str">
            <v>00012434</v>
          </cell>
          <cell r="B527" t="str">
            <v>Paul Ferre</v>
          </cell>
          <cell r="C527"/>
        </row>
        <row r="528">
          <cell r="A528" t="str">
            <v>00012451</v>
          </cell>
          <cell r="B528" t="str">
            <v>Erin Pedersen</v>
          </cell>
          <cell r="C528" t="str">
            <v>ANS02</v>
          </cell>
        </row>
        <row r="529">
          <cell r="A529" t="str">
            <v>00012452</v>
          </cell>
          <cell r="B529" t="str">
            <v>Margaret Mortimer</v>
          </cell>
          <cell r="C529" t="str">
            <v>ANS02</v>
          </cell>
        </row>
        <row r="530">
          <cell r="A530" t="str">
            <v>00012459</v>
          </cell>
          <cell r="B530" t="str">
            <v>Elizabeth McKenzie</v>
          </cell>
          <cell r="C530" t="str">
            <v>ANS04</v>
          </cell>
        </row>
        <row r="531">
          <cell r="A531" t="str">
            <v>00012462</v>
          </cell>
          <cell r="B531" t="str">
            <v>Scott Honeybun</v>
          </cell>
          <cell r="C531"/>
        </row>
        <row r="532">
          <cell r="A532" t="str">
            <v>00012464</v>
          </cell>
          <cell r="B532" t="str">
            <v>Amy Savage</v>
          </cell>
          <cell r="C532" t="str">
            <v>ANS02</v>
          </cell>
        </row>
        <row r="533">
          <cell r="A533" t="str">
            <v>00012465</v>
          </cell>
          <cell r="B533" t="str">
            <v>Albina Melnikova</v>
          </cell>
          <cell r="C533" t="str">
            <v>ANS04</v>
          </cell>
        </row>
        <row r="534">
          <cell r="A534" t="str">
            <v>00012466</v>
          </cell>
          <cell r="B534" t="str">
            <v>Carol Chin</v>
          </cell>
          <cell r="C534" t="str">
            <v>ANS04</v>
          </cell>
        </row>
        <row r="535">
          <cell r="A535" t="str">
            <v>00012467</v>
          </cell>
          <cell r="B535" t="str">
            <v>David Gillespie</v>
          </cell>
          <cell r="C535" t="str">
            <v>ANS07</v>
          </cell>
        </row>
        <row r="536">
          <cell r="A536" t="str">
            <v>00012468</v>
          </cell>
          <cell r="B536" t="str">
            <v>Allan Thompson</v>
          </cell>
          <cell r="C536" t="str">
            <v>ANS07</v>
          </cell>
        </row>
        <row r="537">
          <cell r="A537" t="str">
            <v>00012470</v>
          </cell>
          <cell r="B537" t="str">
            <v>Glenn Whyman</v>
          </cell>
          <cell r="C537" t="str">
            <v>ANS07</v>
          </cell>
        </row>
        <row r="538">
          <cell r="A538" t="str">
            <v>00012471</v>
          </cell>
          <cell r="B538" t="str">
            <v>Jacob Steel</v>
          </cell>
          <cell r="C538"/>
        </row>
        <row r="539">
          <cell r="A539" t="str">
            <v>00012474</v>
          </cell>
          <cell r="B539" t="str">
            <v>Brendan Weir</v>
          </cell>
          <cell r="C539"/>
        </row>
        <row r="540">
          <cell r="A540" t="str">
            <v>00012483</v>
          </cell>
          <cell r="B540" t="str">
            <v>Robert Harman</v>
          </cell>
          <cell r="C540" t="str">
            <v>ANS05</v>
          </cell>
        </row>
        <row r="541">
          <cell r="A541" t="str">
            <v>00012521</v>
          </cell>
          <cell r="B541" t="str">
            <v>Stephanie Fast</v>
          </cell>
          <cell r="C541" t="str">
            <v>ANS05</v>
          </cell>
        </row>
        <row r="542">
          <cell r="A542" t="str">
            <v>00012523</v>
          </cell>
          <cell r="B542" t="str">
            <v>Rodney Lambert</v>
          </cell>
          <cell r="C542" t="str">
            <v>ANS06</v>
          </cell>
        </row>
        <row r="543">
          <cell r="A543" t="str">
            <v>00012526</v>
          </cell>
          <cell r="B543" t="str">
            <v>Shayne Jarvis</v>
          </cell>
          <cell r="C543"/>
        </row>
        <row r="544">
          <cell r="A544" t="str">
            <v>00012529</v>
          </cell>
          <cell r="B544" t="str">
            <v>Anthony Rundle</v>
          </cell>
          <cell r="C544" t="str">
            <v>ANS02</v>
          </cell>
        </row>
        <row r="545">
          <cell r="A545" t="str">
            <v>00012530</v>
          </cell>
          <cell r="B545" t="str">
            <v>Scott Mitchell</v>
          </cell>
          <cell r="C545" t="str">
            <v>ANS07</v>
          </cell>
        </row>
        <row r="546">
          <cell r="A546" t="str">
            <v>00012536</v>
          </cell>
          <cell r="B546" t="str">
            <v>Elio Colombo</v>
          </cell>
          <cell r="C546"/>
        </row>
        <row r="547">
          <cell r="A547" t="str">
            <v>00012538</v>
          </cell>
          <cell r="B547" t="str">
            <v>Aaron Mantini</v>
          </cell>
          <cell r="C547"/>
        </row>
        <row r="548">
          <cell r="A548" t="str">
            <v>00012542</v>
          </cell>
          <cell r="B548" t="str">
            <v>Christopher Willan</v>
          </cell>
          <cell r="C548"/>
        </row>
        <row r="549">
          <cell r="A549" t="str">
            <v>00012544</v>
          </cell>
          <cell r="B549" t="str">
            <v>Paul Vescovi</v>
          </cell>
          <cell r="C549" t="str">
            <v>ANS09</v>
          </cell>
        </row>
        <row r="550">
          <cell r="A550" t="str">
            <v>00012547</v>
          </cell>
          <cell r="B550" t="str">
            <v>Clinton Tickell</v>
          </cell>
          <cell r="C550"/>
        </row>
        <row r="551">
          <cell r="A551" t="str">
            <v>00012554</v>
          </cell>
          <cell r="B551" t="str">
            <v>Loredana Babenko</v>
          </cell>
          <cell r="C551" t="str">
            <v>ANS02</v>
          </cell>
        </row>
        <row r="552">
          <cell r="A552" t="str">
            <v>00012555</v>
          </cell>
          <cell r="B552" t="str">
            <v>Lewis Searle</v>
          </cell>
          <cell r="C552" t="str">
            <v>ANS03</v>
          </cell>
        </row>
        <row r="553">
          <cell r="A553" t="str">
            <v>00012559</v>
          </cell>
          <cell r="B553" t="str">
            <v>Tamsin Woodward</v>
          </cell>
          <cell r="C553" t="str">
            <v>ANS06</v>
          </cell>
        </row>
        <row r="554">
          <cell r="A554" t="str">
            <v>00012560</v>
          </cell>
          <cell r="B554" t="str">
            <v>Murray King</v>
          </cell>
          <cell r="C554" t="str">
            <v>LT</v>
          </cell>
        </row>
        <row r="555">
          <cell r="A555" t="str">
            <v>00012561</v>
          </cell>
          <cell r="B555" t="str">
            <v>Paul Reilly</v>
          </cell>
          <cell r="C555" t="str">
            <v>ANS06</v>
          </cell>
        </row>
        <row r="556">
          <cell r="A556" t="str">
            <v>00012562</v>
          </cell>
          <cell r="B556" t="str">
            <v>Bernadette Hill</v>
          </cell>
          <cell r="C556" t="str">
            <v>ANS03</v>
          </cell>
        </row>
        <row r="557">
          <cell r="A557" t="str">
            <v>00012566</v>
          </cell>
          <cell r="B557" t="str">
            <v>Hugh Coyle</v>
          </cell>
          <cell r="C557" t="str">
            <v>ANS04</v>
          </cell>
        </row>
        <row r="558">
          <cell r="A558" t="str">
            <v>00012569</v>
          </cell>
          <cell r="B558" t="str">
            <v>Suzan Brown</v>
          </cell>
          <cell r="C558" t="str">
            <v>ANS03</v>
          </cell>
        </row>
        <row r="559">
          <cell r="A559" t="str">
            <v>00012571</v>
          </cell>
          <cell r="B559" t="str">
            <v>Timothy Healey</v>
          </cell>
          <cell r="C559"/>
        </row>
        <row r="560">
          <cell r="A560" t="str">
            <v>00012572</v>
          </cell>
          <cell r="B560" t="str">
            <v>Zorica Petrov</v>
          </cell>
          <cell r="C560" t="str">
            <v>ANS02</v>
          </cell>
        </row>
        <row r="561">
          <cell r="A561" t="str">
            <v>00012573</v>
          </cell>
          <cell r="B561" t="str">
            <v>Peter Magarry</v>
          </cell>
          <cell r="C561" t="str">
            <v>LT</v>
          </cell>
        </row>
        <row r="562">
          <cell r="A562" t="str">
            <v>00012574</v>
          </cell>
          <cell r="B562" t="str">
            <v>Cathryn Bibby</v>
          </cell>
          <cell r="C562" t="str">
            <v>LT</v>
          </cell>
        </row>
        <row r="563">
          <cell r="A563" t="str">
            <v>00012575</v>
          </cell>
          <cell r="B563" t="str">
            <v>Renee Dineen</v>
          </cell>
          <cell r="C563" t="str">
            <v>ANS02</v>
          </cell>
        </row>
        <row r="564">
          <cell r="A564" t="str">
            <v>00012577</v>
          </cell>
          <cell r="B564" t="str">
            <v>David Frankel</v>
          </cell>
          <cell r="C564" t="str">
            <v>ANS04</v>
          </cell>
        </row>
        <row r="565">
          <cell r="A565" t="str">
            <v>00012579</v>
          </cell>
          <cell r="B565" t="str">
            <v>Janine Gebert</v>
          </cell>
          <cell r="C565" t="str">
            <v>ANS03</v>
          </cell>
        </row>
        <row r="566">
          <cell r="A566" t="str">
            <v>00012581</v>
          </cell>
          <cell r="B566" t="str">
            <v>Josephine O'Brien</v>
          </cell>
          <cell r="C566" t="str">
            <v>ANS04</v>
          </cell>
        </row>
        <row r="567">
          <cell r="A567" t="str">
            <v>00012582</v>
          </cell>
          <cell r="B567" t="str">
            <v>Peter Farrell</v>
          </cell>
          <cell r="C567" t="str">
            <v>ANS04</v>
          </cell>
        </row>
        <row r="568">
          <cell r="A568" t="str">
            <v>00012583</v>
          </cell>
          <cell r="B568" t="str">
            <v>David Brown</v>
          </cell>
          <cell r="C568" t="str">
            <v>ANS04</v>
          </cell>
        </row>
        <row r="569">
          <cell r="A569" t="str">
            <v>00012585</v>
          </cell>
          <cell r="B569" t="str">
            <v>Diana Edwards</v>
          </cell>
          <cell r="C569" t="str">
            <v>ANS03</v>
          </cell>
        </row>
        <row r="570">
          <cell r="A570" t="str">
            <v>00012586</v>
          </cell>
          <cell r="B570" t="str">
            <v>Christopher Indermaur</v>
          </cell>
          <cell r="C570" t="str">
            <v>LT</v>
          </cell>
        </row>
        <row r="571">
          <cell r="A571" t="str">
            <v>00012587</v>
          </cell>
          <cell r="B571" t="str">
            <v>Liam Reid</v>
          </cell>
          <cell r="C571" t="str">
            <v>ANS05</v>
          </cell>
        </row>
        <row r="572">
          <cell r="A572" t="str">
            <v>00012588</v>
          </cell>
          <cell r="B572" t="str">
            <v>Julia Barallon</v>
          </cell>
          <cell r="C572" t="str">
            <v>ANS02</v>
          </cell>
        </row>
        <row r="573">
          <cell r="A573" t="str">
            <v>00012589</v>
          </cell>
          <cell r="B573" t="str">
            <v>Jeanne Walczak</v>
          </cell>
          <cell r="C573" t="str">
            <v>ANS04</v>
          </cell>
        </row>
        <row r="574">
          <cell r="A574" t="str">
            <v>00012590</v>
          </cell>
          <cell r="B574" t="str">
            <v>Sara Moynihan</v>
          </cell>
          <cell r="C574" t="str">
            <v>ANS02</v>
          </cell>
        </row>
        <row r="575">
          <cell r="A575" t="str">
            <v>00012591</v>
          </cell>
          <cell r="B575" t="str">
            <v>Dean Schmidt</v>
          </cell>
          <cell r="C575" t="str">
            <v>ANS02</v>
          </cell>
        </row>
        <row r="576">
          <cell r="A576" t="str">
            <v>00012592</v>
          </cell>
          <cell r="B576" t="str">
            <v>Robert Browning</v>
          </cell>
          <cell r="C576" t="str">
            <v>LT</v>
          </cell>
        </row>
        <row r="577">
          <cell r="A577" t="str">
            <v>00012594</v>
          </cell>
          <cell r="B577" t="str">
            <v>Victor Browner</v>
          </cell>
          <cell r="C577" t="str">
            <v>ANS09</v>
          </cell>
        </row>
        <row r="578">
          <cell r="A578" t="str">
            <v>00012595</v>
          </cell>
          <cell r="B578" t="str">
            <v>James Hennessy</v>
          </cell>
          <cell r="C578" t="str">
            <v>LT</v>
          </cell>
        </row>
        <row r="579">
          <cell r="A579" t="str">
            <v>00012596</v>
          </cell>
          <cell r="B579" t="str">
            <v>John Cahill</v>
          </cell>
          <cell r="C579" t="str">
            <v>ANS11</v>
          </cell>
        </row>
        <row r="580">
          <cell r="A580" t="str">
            <v>00012599</v>
          </cell>
          <cell r="B580" t="str">
            <v>Maswadi Marsuki</v>
          </cell>
          <cell r="C580" t="str">
            <v>ANS07</v>
          </cell>
        </row>
        <row r="581">
          <cell r="A581" t="str">
            <v>00012601</v>
          </cell>
          <cell r="B581" t="str">
            <v>Marc Stubbs</v>
          </cell>
          <cell r="C581" t="str">
            <v>ANS06</v>
          </cell>
        </row>
        <row r="582">
          <cell r="A582" t="str">
            <v>00012603</v>
          </cell>
          <cell r="B582" t="str">
            <v>Leslie Jarvis</v>
          </cell>
          <cell r="C582" t="str">
            <v>ANS04</v>
          </cell>
        </row>
        <row r="583">
          <cell r="A583" t="str">
            <v>00012604</v>
          </cell>
          <cell r="B583" t="str">
            <v>Lee Deacon</v>
          </cell>
          <cell r="C583" t="str">
            <v>ANS03</v>
          </cell>
        </row>
        <row r="584">
          <cell r="A584" t="str">
            <v>00012606</v>
          </cell>
          <cell r="B584" t="str">
            <v>Marie Van Wyk</v>
          </cell>
          <cell r="C584" t="str">
            <v>ANS05</v>
          </cell>
        </row>
        <row r="585">
          <cell r="A585" t="str">
            <v>00012607</v>
          </cell>
          <cell r="B585" t="str">
            <v>Adrian Denning</v>
          </cell>
          <cell r="C585" t="str">
            <v>ANS04</v>
          </cell>
        </row>
        <row r="586">
          <cell r="A586" t="str">
            <v>00012608</v>
          </cell>
          <cell r="B586" t="str">
            <v>Bernard McGinley</v>
          </cell>
          <cell r="C586" t="str">
            <v>ANS05</v>
          </cell>
        </row>
        <row r="587">
          <cell r="A587" t="str">
            <v>00012609</v>
          </cell>
          <cell r="B587" t="str">
            <v>David Robertson</v>
          </cell>
          <cell r="C587" t="str">
            <v>ANS05</v>
          </cell>
        </row>
        <row r="588">
          <cell r="A588" t="str">
            <v>00012610</v>
          </cell>
          <cell r="B588" t="str">
            <v>Roger Costa</v>
          </cell>
          <cell r="C588" t="str">
            <v>ANS04</v>
          </cell>
        </row>
        <row r="589">
          <cell r="A589" t="str">
            <v>00012611</v>
          </cell>
          <cell r="B589" t="str">
            <v>Donald MacKenzie</v>
          </cell>
          <cell r="C589" t="str">
            <v>LT</v>
          </cell>
        </row>
        <row r="590">
          <cell r="A590" t="str">
            <v>00012612</v>
          </cell>
          <cell r="B590" t="str">
            <v>Dean Solmundson</v>
          </cell>
          <cell r="C590" t="str">
            <v>ANS07</v>
          </cell>
        </row>
        <row r="591">
          <cell r="A591" t="str">
            <v>00012613</v>
          </cell>
          <cell r="B591" t="str">
            <v>Emmanuel Pool</v>
          </cell>
          <cell r="C591" t="str">
            <v>ANS02</v>
          </cell>
        </row>
        <row r="592">
          <cell r="A592" t="str">
            <v>00012614</v>
          </cell>
          <cell r="B592" t="str">
            <v>Glenn Evans</v>
          </cell>
          <cell r="C592" t="str">
            <v>ANS02</v>
          </cell>
        </row>
        <row r="593">
          <cell r="A593" t="str">
            <v>00012615</v>
          </cell>
          <cell r="B593" t="str">
            <v>Justin Arthur</v>
          </cell>
          <cell r="C593" t="str">
            <v>ANS02</v>
          </cell>
        </row>
        <row r="594">
          <cell r="A594" t="str">
            <v>00012616</v>
          </cell>
          <cell r="B594" t="str">
            <v>Norman Mitsopoulos</v>
          </cell>
          <cell r="C594" t="str">
            <v>ANS09</v>
          </cell>
        </row>
        <row r="595">
          <cell r="A595" t="str">
            <v>00012617</v>
          </cell>
          <cell r="B595" t="str">
            <v>Peter Comer</v>
          </cell>
          <cell r="C595" t="str">
            <v>ANS05</v>
          </cell>
        </row>
        <row r="596">
          <cell r="A596" t="str">
            <v>00012618</v>
          </cell>
          <cell r="B596" t="str">
            <v>Deborah Evans</v>
          </cell>
          <cell r="C596" t="str">
            <v>ANS07</v>
          </cell>
        </row>
        <row r="597">
          <cell r="A597" t="str">
            <v>00012619</v>
          </cell>
          <cell r="B597" t="str">
            <v>Ray Myles</v>
          </cell>
          <cell r="C597" t="str">
            <v>ANS05</v>
          </cell>
        </row>
        <row r="598">
          <cell r="A598" t="str">
            <v>00012620</v>
          </cell>
          <cell r="B598" t="str">
            <v>Andre Ferraz</v>
          </cell>
          <cell r="C598" t="str">
            <v>ANS05</v>
          </cell>
        </row>
        <row r="599">
          <cell r="A599" t="str">
            <v>00012621</v>
          </cell>
          <cell r="B599" t="str">
            <v>Ngaire Weldrake</v>
          </cell>
          <cell r="C599" t="str">
            <v>ANS03</v>
          </cell>
        </row>
        <row r="600">
          <cell r="A600" t="str">
            <v>00012622</v>
          </cell>
          <cell r="B600" t="str">
            <v>Rebecca Boehm</v>
          </cell>
          <cell r="C600" t="str">
            <v>ANS02</v>
          </cell>
        </row>
        <row r="601">
          <cell r="A601" t="str">
            <v>00012624</v>
          </cell>
          <cell r="B601" t="str">
            <v>Gary Petersen</v>
          </cell>
          <cell r="C601" t="str">
            <v>ANS05</v>
          </cell>
        </row>
        <row r="602">
          <cell r="A602" t="str">
            <v>00012628</v>
          </cell>
          <cell r="B602" t="str">
            <v>Ramit Garg</v>
          </cell>
          <cell r="C602" t="str">
            <v>ANS05</v>
          </cell>
        </row>
        <row r="603">
          <cell r="A603" t="str">
            <v>00012629</v>
          </cell>
          <cell r="B603" t="str">
            <v>Gianfranco Rizzi</v>
          </cell>
          <cell r="C603" t="str">
            <v>ANS03</v>
          </cell>
        </row>
        <row r="604">
          <cell r="A604" t="str">
            <v>00012630</v>
          </cell>
          <cell r="B604" t="str">
            <v>Ian Devenish</v>
          </cell>
          <cell r="C604" t="str">
            <v>LT</v>
          </cell>
        </row>
        <row r="605">
          <cell r="A605" t="str">
            <v>00012633</v>
          </cell>
          <cell r="B605" t="str">
            <v>Aart Ter Kuile</v>
          </cell>
          <cell r="C605" t="str">
            <v>ANS08</v>
          </cell>
        </row>
        <row r="606">
          <cell r="A606" t="str">
            <v>00012636</v>
          </cell>
          <cell r="B606" t="str">
            <v>Ian Gill</v>
          </cell>
          <cell r="C606" t="str">
            <v>ANS06</v>
          </cell>
        </row>
        <row r="607">
          <cell r="A607" t="str">
            <v>00012637</v>
          </cell>
          <cell r="B607" t="str">
            <v>David Ramsey</v>
          </cell>
          <cell r="C607" t="str">
            <v>ANS03</v>
          </cell>
        </row>
        <row r="608">
          <cell r="A608" t="str">
            <v>00012639</v>
          </cell>
          <cell r="B608" t="str">
            <v>John Alexander</v>
          </cell>
          <cell r="C608" t="str">
            <v>ANS03</v>
          </cell>
        </row>
        <row r="609">
          <cell r="A609" t="str">
            <v>00012640</v>
          </cell>
          <cell r="B609" t="str">
            <v>George Black</v>
          </cell>
          <cell r="C609" t="str">
            <v>ANS04</v>
          </cell>
        </row>
        <row r="610">
          <cell r="A610" t="str">
            <v>00012642</v>
          </cell>
          <cell r="B610" t="str">
            <v>David Whitehead</v>
          </cell>
          <cell r="C610" t="str">
            <v>ANS04</v>
          </cell>
        </row>
        <row r="611">
          <cell r="A611" t="str">
            <v>00012643</v>
          </cell>
          <cell r="B611" t="str">
            <v>Deborah Billingham</v>
          </cell>
          <cell r="C611" t="str">
            <v>ANS05</v>
          </cell>
        </row>
        <row r="612">
          <cell r="A612" t="str">
            <v>00012644</v>
          </cell>
          <cell r="B612" t="str">
            <v>John Paolino</v>
          </cell>
          <cell r="C612" t="str">
            <v>ANS08</v>
          </cell>
        </row>
        <row r="613">
          <cell r="A613" t="str">
            <v>00012645</v>
          </cell>
          <cell r="B613" t="str">
            <v>Emma Bell</v>
          </cell>
          <cell r="C613" t="str">
            <v>ANS05</v>
          </cell>
        </row>
        <row r="614">
          <cell r="A614" t="str">
            <v>00012646</v>
          </cell>
          <cell r="B614" t="str">
            <v>Karen Snowball</v>
          </cell>
          <cell r="C614" t="str">
            <v>ANS08</v>
          </cell>
        </row>
        <row r="615">
          <cell r="A615" t="str">
            <v>00012647</v>
          </cell>
          <cell r="B615" t="str">
            <v>Darren Hodges</v>
          </cell>
          <cell r="C615" t="str">
            <v>ANS05</v>
          </cell>
        </row>
        <row r="616">
          <cell r="A616" t="str">
            <v>00012651</v>
          </cell>
          <cell r="B616" t="str">
            <v>Geoffrey Hobley</v>
          </cell>
          <cell r="C616" t="str">
            <v>ANS08</v>
          </cell>
        </row>
        <row r="617">
          <cell r="A617" t="str">
            <v>00012652</v>
          </cell>
          <cell r="B617" t="str">
            <v>Romano Bernhard</v>
          </cell>
          <cell r="C617" t="str">
            <v>ANS07</v>
          </cell>
        </row>
        <row r="618">
          <cell r="A618" t="str">
            <v>00012654</v>
          </cell>
          <cell r="B618" t="str">
            <v>Yau Tan</v>
          </cell>
          <cell r="C618" t="str">
            <v>ANS04</v>
          </cell>
        </row>
        <row r="619">
          <cell r="A619" t="str">
            <v>00012655</v>
          </cell>
          <cell r="B619" t="str">
            <v>Maik Hofmann</v>
          </cell>
          <cell r="C619" t="str">
            <v>ANS02</v>
          </cell>
        </row>
        <row r="620">
          <cell r="A620" t="str">
            <v>00012658</v>
          </cell>
          <cell r="B620" t="str">
            <v>Tina McMeckan</v>
          </cell>
          <cell r="C620"/>
        </row>
        <row r="621">
          <cell r="A621" t="str">
            <v>00012661</v>
          </cell>
          <cell r="B621" t="str">
            <v>Tara Walsh</v>
          </cell>
          <cell r="C621" t="str">
            <v>ANS02</v>
          </cell>
        </row>
        <row r="622">
          <cell r="A622" t="str">
            <v>00012662</v>
          </cell>
          <cell r="B622" t="str">
            <v>Christopher Bound</v>
          </cell>
          <cell r="C622" t="str">
            <v>ANS03</v>
          </cell>
        </row>
        <row r="623">
          <cell r="A623" t="str">
            <v>00012663</v>
          </cell>
          <cell r="B623" t="str">
            <v>Anthony Robertson</v>
          </cell>
          <cell r="C623" t="str">
            <v>ANS09</v>
          </cell>
        </row>
        <row r="624">
          <cell r="A624" t="str">
            <v>00012664</v>
          </cell>
          <cell r="B624" t="str">
            <v>Linda Dawson</v>
          </cell>
          <cell r="C624" t="str">
            <v>LT</v>
          </cell>
        </row>
        <row r="625">
          <cell r="A625" t="str">
            <v>00012665</v>
          </cell>
          <cell r="B625" t="str">
            <v>Rodney Evans</v>
          </cell>
          <cell r="C625" t="str">
            <v>ANS09</v>
          </cell>
        </row>
        <row r="626">
          <cell r="A626" t="str">
            <v>00012666</v>
          </cell>
          <cell r="B626" t="str">
            <v>Nyomi Horgan</v>
          </cell>
          <cell r="C626" t="str">
            <v>ANS06</v>
          </cell>
        </row>
        <row r="627">
          <cell r="A627" t="str">
            <v>00012668</v>
          </cell>
          <cell r="B627" t="str">
            <v>Susanne Kessell</v>
          </cell>
          <cell r="C627" t="str">
            <v>ANS02</v>
          </cell>
        </row>
        <row r="628">
          <cell r="A628" t="str">
            <v>00012669</v>
          </cell>
          <cell r="B628" t="str">
            <v>Johannes Ferreira</v>
          </cell>
          <cell r="C628" t="str">
            <v>ANS06</v>
          </cell>
        </row>
        <row r="629">
          <cell r="A629" t="str">
            <v>00012670</v>
          </cell>
          <cell r="B629" t="str">
            <v>Christopher Cronin</v>
          </cell>
          <cell r="C629"/>
        </row>
        <row r="630">
          <cell r="A630" t="str">
            <v>00012672</v>
          </cell>
          <cell r="B630" t="str">
            <v>Yasmin Broughton</v>
          </cell>
          <cell r="C630" t="str">
            <v>ANS09</v>
          </cell>
        </row>
        <row r="631">
          <cell r="A631" t="str">
            <v>00012673</v>
          </cell>
          <cell r="B631" t="str">
            <v>Wendy-Lee Rattenbury</v>
          </cell>
          <cell r="C631" t="str">
            <v>ANS04</v>
          </cell>
        </row>
        <row r="632">
          <cell r="A632" t="str">
            <v>00012674</v>
          </cell>
          <cell r="B632" t="str">
            <v>Shaun Duffy</v>
          </cell>
          <cell r="C632" t="str">
            <v>ANS09</v>
          </cell>
        </row>
        <row r="633">
          <cell r="A633" t="str">
            <v>00012675</v>
          </cell>
          <cell r="B633" t="str">
            <v>Connie Schell</v>
          </cell>
          <cell r="C633" t="str">
            <v>ANS03</v>
          </cell>
        </row>
        <row r="634">
          <cell r="A634" t="str">
            <v>00012676</v>
          </cell>
          <cell r="B634" t="str">
            <v>Ian Wells</v>
          </cell>
          <cell r="C634" t="str">
            <v>ANS09</v>
          </cell>
        </row>
        <row r="635">
          <cell r="A635" t="str">
            <v>00012678</v>
          </cell>
          <cell r="B635" t="str">
            <v>Sanjay Patel</v>
          </cell>
          <cell r="C635" t="str">
            <v>ANS09</v>
          </cell>
        </row>
        <row r="636">
          <cell r="A636" t="str">
            <v>00012679</v>
          </cell>
          <cell r="B636" t="str">
            <v>Kristian Myhre</v>
          </cell>
          <cell r="C636" t="str">
            <v>ANS06</v>
          </cell>
        </row>
        <row r="637">
          <cell r="A637" t="str">
            <v>00012680</v>
          </cell>
          <cell r="B637" t="str">
            <v>Valerie Owens-Smith</v>
          </cell>
          <cell r="C637" t="str">
            <v>ANS02</v>
          </cell>
        </row>
        <row r="638">
          <cell r="A638" t="str">
            <v>00012682</v>
          </cell>
          <cell r="B638" t="str">
            <v>Stephen Gobby</v>
          </cell>
          <cell r="C638" t="str">
            <v>ANS09</v>
          </cell>
        </row>
        <row r="639">
          <cell r="A639" t="str">
            <v>00012683</v>
          </cell>
          <cell r="B639" t="str">
            <v>Elaine Bilotta</v>
          </cell>
          <cell r="C639" t="str">
            <v>ANS04</v>
          </cell>
        </row>
        <row r="640">
          <cell r="A640" t="str">
            <v>00012687</v>
          </cell>
          <cell r="B640" t="str">
            <v>Laura Gavin</v>
          </cell>
          <cell r="C640" t="str">
            <v>ANS02</v>
          </cell>
        </row>
        <row r="641">
          <cell r="A641" t="str">
            <v>00012689</v>
          </cell>
          <cell r="B641" t="str">
            <v>Menka Prodanovski</v>
          </cell>
          <cell r="C641" t="str">
            <v>ANS02</v>
          </cell>
        </row>
        <row r="642">
          <cell r="A642" t="str">
            <v>00012690</v>
          </cell>
          <cell r="B642" t="str">
            <v>Carla Stankowski</v>
          </cell>
          <cell r="C642" t="str">
            <v>ANS02</v>
          </cell>
        </row>
        <row r="643">
          <cell r="A643" t="str">
            <v>00012691</v>
          </cell>
          <cell r="B643" t="str">
            <v>Gale McCluer</v>
          </cell>
          <cell r="C643" t="str">
            <v>ANS02</v>
          </cell>
        </row>
        <row r="644">
          <cell r="A644" t="str">
            <v>00012692</v>
          </cell>
          <cell r="B644" t="str">
            <v>Anthony Smith</v>
          </cell>
          <cell r="C644" t="str">
            <v>ANS02</v>
          </cell>
        </row>
        <row r="645">
          <cell r="A645" t="str">
            <v>00012694</v>
          </cell>
          <cell r="B645" t="str">
            <v>Michelle Biesboer</v>
          </cell>
          <cell r="C645" t="str">
            <v>ANS02</v>
          </cell>
        </row>
        <row r="646">
          <cell r="A646" t="str">
            <v>00012695</v>
          </cell>
          <cell r="B646" t="str">
            <v>Lina Hourani</v>
          </cell>
          <cell r="C646" t="str">
            <v>ANS02</v>
          </cell>
        </row>
        <row r="647">
          <cell r="A647" t="str">
            <v>00012697</v>
          </cell>
          <cell r="B647" t="str">
            <v>No Thai</v>
          </cell>
          <cell r="C647" t="str">
            <v>ANS02</v>
          </cell>
        </row>
        <row r="648">
          <cell r="A648" t="str">
            <v>00012698</v>
          </cell>
          <cell r="B648" t="str">
            <v>Amy Griffiths</v>
          </cell>
          <cell r="C648" t="str">
            <v>ANS02</v>
          </cell>
        </row>
        <row r="649">
          <cell r="A649" t="str">
            <v>00012699</v>
          </cell>
          <cell r="B649" t="str">
            <v>Sandra Harvey</v>
          </cell>
          <cell r="C649" t="str">
            <v>ANS02</v>
          </cell>
        </row>
        <row r="650">
          <cell r="A650" t="str">
            <v>00012700</v>
          </cell>
          <cell r="B650" t="str">
            <v>Andreas Matzke</v>
          </cell>
          <cell r="C650" t="str">
            <v>ANS02</v>
          </cell>
        </row>
        <row r="651">
          <cell r="A651" t="str">
            <v>00012701</v>
          </cell>
          <cell r="B651" t="str">
            <v>Karen Slaughter</v>
          </cell>
          <cell r="C651" t="str">
            <v>ANS02</v>
          </cell>
        </row>
        <row r="652">
          <cell r="A652" t="str">
            <v>00012703</v>
          </cell>
          <cell r="B652" t="str">
            <v>Jillian Philips</v>
          </cell>
          <cell r="C652" t="str">
            <v>ANS02</v>
          </cell>
        </row>
        <row r="653">
          <cell r="A653" t="str">
            <v>00012704</v>
          </cell>
          <cell r="B653" t="str">
            <v>Isobella Knott</v>
          </cell>
          <cell r="C653" t="str">
            <v>ANS04</v>
          </cell>
        </row>
        <row r="654">
          <cell r="A654" t="str">
            <v>00012705</v>
          </cell>
          <cell r="B654" t="str">
            <v>Cathryn Pool</v>
          </cell>
          <cell r="C654" t="str">
            <v>ANS02</v>
          </cell>
        </row>
        <row r="655">
          <cell r="A655" t="str">
            <v>00012708</v>
          </cell>
          <cell r="B655" t="str">
            <v>Rachael Jones</v>
          </cell>
          <cell r="C655" t="str">
            <v>ANS02</v>
          </cell>
        </row>
        <row r="656">
          <cell r="A656" t="str">
            <v>00012709</v>
          </cell>
          <cell r="B656" t="str">
            <v>Gillian Leah</v>
          </cell>
          <cell r="C656" t="str">
            <v>ANS04</v>
          </cell>
        </row>
        <row r="657">
          <cell r="A657" t="str">
            <v>00012710</v>
          </cell>
          <cell r="B657" t="str">
            <v>Debra Rizzi</v>
          </cell>
          <cell r="C657" t="str">
            <v>ANS04</v>
          </cell>
        </row>
        <row r="658">
          <cell r="A658" t="str">
            <v>00012712</v>
          </cell>
          <cell r="B658" t="str">
            <v>Wendi Rundle</v>
          </cell>
          <cell r="C658" t="str">
            <v>ANS02</v>
          </cell>
        </row>
        <row r="659">
          <cell r="A659" t="str">
            <v>00012713</v>
          </cell>
          <cell r="B659" t="str">
            <v>Carla Mancini</v>
          </cell>
          <cell r="C659" t="str">
            <v>ANS02</v>
          </cell>
        </row>
        <row r="660">
          <cell r="A660" t="str">
            <v>00012715</v>
          </cell>
          <cell r="B660" t="str">
            <v>Catherine Stevenson</v>
          </cell>
          <cell r="C660" t="str">
            <v>ANS04</v>
          </cell>
        </row>
        <row r="661">
          <cell r="A661" t="str">
            <v>00012716</v>
          </cell>
          <cell r="B661" t="str">
            <v>Wendy Barton</v>
          </cell>
          <cell r="C661" t="str">
            <v>ANS02</v>
          </cell>
        </row>
        <row r="662">
          <cell r="A662" t="str">
            <v>00012717</v>
          </cell>
          <cell r="B662" t="str">
            <v>Jeffrey Kong</v>
          </cell>
          <cell r="C662" t="str">
            <v>ANS08</v>
          </cell>
        </row>
        <row r="663">
          <cell r="A663" t="str">
            <v>00012718</v>
          </cell>
          <cell r="B663" t="str">
            <v>Ronald Fritschy</v>
          </cell>
          <cell r="C663" t="str">
            <v>ANS07</v>
          </cell>
        </row>
        <row r="664">
          <cell r="A664" t="str">
            <v>00012719</v>
          </cell>
          <cell r="B664" t="str">
            <v>Tania Spinella</v>
          </cell>
          <cell r="C664" t="str">
            <v>ANS03</v>
          </cell>
        </row>
        <row r="665">
          <cell r="A665" t="str">
            <v>00012720</v>
          </cell>
          <cell r="B665" t="str">
            <v>Linda Oehme</v>
          </cell>
          <cell r="C665" t="str">
            <v>ANS06</v>
          </cell>
        </row>
        <row r="666">
          <cell r="A666" t="str">
            <v>00012721</v>
          </cell>
          <cell r="B666" t="str">
            <v>Richard Graves</v>
          </cell>
          <cell r="C666" t="str">
            <v>ANS02</v>
          </cell>
        </row>
        <row r="667">
          <cell r="A667" t="str">
            <v>00012723</v>
          </cell>
          <cell r="B667" t="str">
            <v>Christopher Miller</v>
          </cell>
          <cell r="C667" t="str">
            <v>ANS02</v>
          </cell>
        </row>
        <row r="668">
          <cell r="A668" t="str">
            <v>00012724</v>
          </cell>
          <cell r="B668" t="str">
            <v>Thomas Verjans</v>
          </cell>
          <cell r="C668" t="str">
            <v>ANS04</v>
          </cell>
        </row>
        <row r="669">
          <cell r="A669" t="str">
            <v>00012725</v>
          </cell>
          <cell r="B669" t="str">
            <v>Lisa Thompson</v>
          </cell>
          <cell r="C669" t="str">
            <v>ANS03</v>
          </cell>
        </row>
        <row r="670">
          <cell r="A670" t="str">
            <v>00012727</v>
          </cell>
          <cell r="B670" t="str">
            <v>David De Loub</v>
          </cell>
          <cell r="C670" t="str">
            <v>ANS09</v>
          </cell>
        </row>
        <row r="671">
          <cell r="A671" t="str">
            <v>00012729</v>
          </cell>
          <cell r="B671" t="str">
            <v>Huy Do</v>
          </cell>
          <cell r="C671" t="str">
            <v>ANS04</v>
          </cell>
        </row>
        <row r="672">
          <cell r="A672" t="str">
            <v>00012730</v>
          </cell>
          <cell r="B672" t="str">
            <v>Chui See</v>
          </cell>
          <cell r="C672" t="str">
            <v>ANS04</v>
          </cell>
        </row>
        <row r="673">
          <cell r="A673" t="str">
            <v>00012732</v>
          </cell>
          <cell r="B673" t="str">
            <v>Ronny Mahardhika</v>
          </cell>
          <cell r="C673" t="str">
            <v>ANS02</v>
          </cell>
        </row>
        <row r="674">
          <cell r="A674" t="str">
            <v>00012733</v>
          </cell>
          <cell r="B674" t="str">
            <v>Lee Peng Nyew</v>
          </cell>
          <cell r="C674" t="str">
            <v>ANS02</v>
          </cell>
        </row>
        <row r="675">
          <cell r="A675" t="str">
            <v>00012735</v>
          </cell>
          <cell r="B675" t="str">
            <v>Geoffrey Andrews</v>
          </cell>
          <cell r="C675" t="str">
            <v>ANS02</v>
          </cell>
        </row>
        <row r="676">
          <cell r="A676" t="str">
            <v>00012738</v>
          </cell>
          <cell r="B676" t="str">
            <v>Adriano Condo</v>
          </cell>
          <cell r="C676" t="str">
            <v>ANS02</v>
          </cell>
        </row>
        <row r="677">
          <cell r="A677" t="str">
            <v>00012739</v>
          </cell>
          <cell r="B677" t="str">
            <v>Kelly Smith</v>
          </cell>
          <cell r="C677" t="str">
            <v>ANS02</v>
          </cell>
        </row>
        <row r="678">
          <cell r="A678" t="str">
            <v>00012742</v>
          </cell>
          <cell r="B678" t="str">
            <v>Gillian Rattray</v>
          </cell>
          <cell r="C678" t="str">
            <v>ANS02</v>
          </cell>
        </row>
        <row r="679">
          <cell r="A679" t="str">
            <v>00012744</v>
          </cell>
          <cell r="B679" t="str">
            <v>Gabrielle Sycamore</v>
          </cell>
          <cell r="C679" t="str">
            <v>ANS04</v>
          </cell>
        </row>
        <row r="680">
          <cell r="A680" t="str">
            <v>00012746</v>
          </cell>
          <cell r="B680" t="str">
            <v>Gemma Maclachlan</v>
          </cell>
          <cell r="C680" t="str">
            <v>ANS02</v>
          </cell>
        </row>
        <row r="681">
          <cell r="A681" t="str">
            <v>00012747</v>
          </cell>
          <cell r="B681" t="str">
            <v>Diana Dudek</v>
          </cell>
          <cell r="C681" t="str">
            <v>ANS04</v>
          </cell>
        </row>
        <row r="682">
          <cell r="A682" t="str">
            <v>00012748</v>
          </cell>
          <cell r="B682" t="str">
            <v>Angela Cook</v>
          </cell>
          <cell r="C682" t="str">
            <v>ANS02</v>
          </cell>
        </row>
        <row r="683">
          <cell r="A683" t="str">
            <v>00012749</v>
          </cell>
          <cell r="B683" t="str">
            <v>Rachael Smith</v>
          </cell>
          <cell r="C683" t="str">
            <v>ANS03</v>
          </cell>
        </row>
        <row r="684">
          <cell r="A684" t="str">
            <v>00012750</v>
          </cell>
          <cell r="B684" t="str">
            <v>Katrina Magee</v>
          </cell>
          <cell r="C684" t="str">
            <v>ANS02</v>
          </cell>
        </row>
        <row r="685">
          <cell r="A685" t="str">
            <v>00012752</v>
          </cell>
          <cell r="B685" t="str">
            <v>Zulkifli Salleh</v>
          </cell>
          <cell r="C685" t="str">
            <v>ANS06</v>
          </cell>
        </row>
        <row r="686">
          <cell r="A686" t="str">
            <v>00012756</v>
          </cell>
          <cell r="B686" t="str">
            <v>Nathan Smith</v>
          </cell>
          <cell r="C686" t="str">
            <v>ANS02</v>
          </cell>
        </row>
        <row r="687">
          <cell r="A687" t="str">
            <v>00012757</v>
          </cell>
          <cell r="B687" t="str">
            <v>Catherine Weber</v>
          </cell>
          <cell r="C687" t="str">
            <v>ANS02</v>
          </cell>
        </row>
        <row r="688">
          <cell r="A688" t="str">
            <v>00012758</v>
          </cell>
          <cell r="B688" t="str">
            <v>Raymond Cresswell</v>
          </cell>
          <cell r="C688" t="str">
            <v>ANS02</v>
          </cell>
        </row>
        <row r="689">
          <cell r="A689" t="str">
            <v>00012763</v>
          </cell>
          <cell r="B689" t="str">
            <v>Michelle Richardson</v>
          </cell>
          <cell r="C689" t="str">
            <v>ANS05</v>
          </cell>
        </row>
        <row r="690">
          <cell r="A690" t="str">
            <v>00012764</v>
          </cell>
          <cell r="B690" t="str">
            <v>Fiona Harris</v>
          </cell>
          <cell r="C690"/>
        </row>
        <row r="691">
          <cell r="A691" t="str">
            <v>00012767</v>
          </cell>
          <cell r="B691" t="str">
            <v>Melinda Lawrence</v>
          </cell>
          <cell r="C691" t="str">
            <v>ANS02</v>
          </cell>
        </row>
        <row r="692">
          <cell r="A692" t="str">
            <v>00012769</v>
          </cell>
          <cell r="B692" t="str">
            <v>Vanessa Williams</v>
          </cell>
          <cell r="C692" t="str">
            <v>ANS04</v>
          </cell>
        </row>
        <row r="693">
          <cell r="A693" t="str">
            <v>00012771</v>
          </cell>
          <cell r="B693" t="str">
            <v>Philip Young</v>
          </cell>
          <cell r="C693" t="str">
            <v>ANS04</v>
          </cell>
        </row>
        <row r="694">
          <cell r="A694" t="str">
            <v>00012773</v>
          </cell>
          <cell r="B694" t="str">
            <v>Joost De Beurs</v>
          </cell>
          <cell r="C694" t="str">
            <v>ANS06</v>
          </cell>
        </row>
        <row r="695">
          <cell r="A695" t="str">
            <v>00012774</v>
          </cell>
          <cell r="B695" t="str">
            <v>Wayne Aird</v>
          </cell>
          <cell r="C695" t="str">
            <v>ANS04</v>
          </cell>
        </row>
        <row r="696">
          <cell r="A696" t="str">
            <v>00012776</v>
          </cell>
          <cell r="B696" t="str">
            <v>Norman Frusher</v>
          </cell>
          <cell r="C696"/>
        </row>
        <row r="697">
          <cell r="A697" t="str">
            <v>00012777</v>
          </cell>
          <cell r="B697" t="str">
            <v>Barry Reinen</v>
          </cell>
          <cell r="C697"/>
        </row>
        <row r="698">
          <cell r="A698" t="str">
            <v>00012778</v>
          </cell>
          <cell r="B698" t="str">
            <v>Eliot Payne</v>
          </cell>
          <cell r="C698" t="str">
            <v>ANS04</v>
          </cell>
        </row>
        <row r="699">
          <cell r="A699" t="str">
            <v>00012780</v>
          </cell>
          <cell r="B699" t="str">
            <v>Natarajan Srinivasan</v>
          </cell>
          <cell r="C699" t="str">
            <v>ANS06</v>
          </cell>
        </row>
        <row r="700">
          <cell r="A700" t="str">
            <v>00012781</v>
          </cell>
          <cell r="B700" t="str">
            <v>Shayne Beachamp</v>
          </cell>
          <cell r="C700" t="str">
            <v>ANS03</v>
          </cell>
        </row>
        <row r="701">
          <cell r="A701" t="str">
            <v>00012783</v>
          </cell>
          <cell r="B701" t="str">
            <v>Scott Magrath</v>
          </cell>
          <cell r="C701"/>
        </row>
        <row r="702">
          <cell r="A702" t="str">
            <v>00012785</v>
          </cell>
          <cell r="B702" t="str">
            <v>Jason Bird</v>
          </cell>
          <cell r="C702"/>
        </row>
        <row r="703">
          <cell r="A703" t="str">
            <v>00012786</v>
          </cell>
          <cell r="B703" t="str">
            <v>Peter Wilson</v>
          </cell>
          <cell r="C703"/>
        </row>
        <row r="704">
          <cell r="A704" t="str">
            <v>00012788</v>
          </cell>
          <cell r="B704" t="str">
            <v>Brook Matthews</v>
          </cell>
          <cell r="C704" t="str">
            <v>ANS02</v>
          </cell>
        </row>
        <row r="705">
          <cell r="A705" t="str">
            <v>00012789</v>
          </cell>
          <cell r="B705" t="str">
            <v>Tracey Orton</v>
          </cell>
          <cell r="C705" t="str">
            <v>ANS03</v>
          </cell>
        </row>
        <row r="706">
          <cell r="A706" t="str">
            <v>00012800</v>
          </cell>
          <cell r="B706" t="str">
            <v>Christopher Taylor</v>
          </cell>
          <cell r="C706" t="str">
            <v>ANS04</v>
          </cell>
        </row>
        <row r="707">
          <cell r="A707" t="str">
            <v>00012802</v>
          </cell>
          <cell r="B707" t="str">
            <v>Brian Newman</v>
          </cell>
          <cell r="C707" t="str">
            <v>ANS02</v>
          </cell>
        </row>
        <row r="708">
          <cell r="A708" t="str">
            <v>00012803</v>
          </cell>
          <cell r="B708" t="str">
            <v>Gordon Prest</v>
          </cell>
          <cell r="C708" t="str">
            <v>ANS03</v>
          </cell>
        </row>
        <row r="709">
          <cell r="A709" t="str">
            <v>00012804</v>
          </cell>
          <cell r="B709" t="str">
            <v>Christopher McDonald</v>
          </cell>
          <cell r="C709" t="str">
            <v>ANS03</v>
          </cell>
        </row>
        <row r="710">
          <cell r="A710" t="str">
            <v>00012805</v>
          </cell>
          <cell r="B710" t="str">
            <v>Matthew Sargent</v>
          </cell>
          <cell r="C710"/>
        </row>
        <row r="711">
          <cell r="A711" t="str">
            <v>00012806</v>
          </cell>
          <cell r="B711" t="str">
            <v>Ronald Decker</v>
          </cell>
          <cell r="C711"/>
        </row>
        <row r="712">
          <cell r="A712" t="str">
            <v>00012807</v>
          </cell>
          <cell r="B712" t="str">
            <v>Andrew Hinton</v>
          </cell>
          <cell r="C712"/>
        </row>
        <row r="713">
          <cell r="A713" t="str">
            <v>00012809</v>
          </cell>
          <cell r="B713" t="str">
            <v>Peter Rebholz</v>
          </cell>
          <cell r="C713"/>
        </row>
        <row r="714">
          <cell r="A714" t="str">
            <v>00012810</v>
          </cell>
          <cell r="B714" t="str">
            <v>Lee Glass</v>
          </cell>
          <cell r="C714"/>
        </row>
        <row r="715">
          <cell r="A715" t="str">
            <v>00012811</v>
          </cell>
          <cell r="B715" t="str">
            <v>John Brassil</v>
          </cell>
          <cell r="C715" t="str">
            <v>ANS04</v>
          </cell>
        </row>
        <row r="716">
          <cell r="A716" t="str">
            <v>00012812</v>
          </cell>
          <cell r="B716" t="str">
            <v>Ian Israelsohn</v>
          </cell>
          <cell r="C716" t="str">
            <v>ANS09</v>
          </cell>
        </row>
        <row r="717">
          <cell r="A717" t="str">
            <v>00012813</v>
          </cell>
          <cell r="B717" t="str">
            <v>Eugene Whittaker</v>
          </cell>
          <cell r="C717" t="str">
            <v>ANS06</v>
          </cell>
        </row>
        <row r="718">
          <cell r="A718" t="str">
            <v>00012814</v>
          </cell>
          <cell r="B718" t="str">
            <v>Winnie Kong</v>
          </cell>
          <cell r="C718" t="str">
            <v>ANS05</v>
          </cell>
        </row>
        <row r="719">
          <cell r="A719" t="str">
            <v>00012821</v>
          </cell>
          <cell r="B719" t="str">
            <v>Nigel Scott</v>
          </cell>
          <cell r="C719"/>
        </row>
        <row r="720">
          <cell r="A720" t="str">
            <v>00012824</v>
          </cell>
          <cell r="B720" t="str">
            <v>Vanessa Richardson</v>
          </cell>
          <cell r="C720" t="str">
            <v>ANS03</v>
          </cell>
        </row>
        <row r="721">
          <cell r="A721" t="str">
            <v>00012826</v>
          </cell>
          <cell r="B721" t="str">
            <v>Rosalie Olding</v>
          </cell>
          <cell r="C721" t="str">
            <v>ANS03</v>
          </cell>
        </row>
        <row r="722">
          <cell r="A722" t="str">
            <v>00012827</v>
          </cell>
          <cell r="B722" t="str">
            <v>James Curtis</v>
          </cell>
          <cell r="C722" t="str">
            <v>ANS04</v>
          </cell>
        </row>
        <row r="723">
          <cell r="A723" t="str">
            <v>00012828</v>
          </cell>
          <cell r="B723" t="str">
            <v>Colin Mercier</v>
          </cell>
          <cell r="C723" t="str">
            <v>ANS04</v>
          </cell>
        </row>
        <row r="724">
          <cell r="A724" t="str">
            <v>00012829</v>
          </cell>
          <cell r="B724" t="str">
            <v>Yama Azizi</v>
          </cell>
          <cell r="C724" t="str">
            <v>ANS05</v>
          </cell>
        </row>
        <row r="725">
          <cell r="A725" t="str">
            <v>00012831</v>
          </cell>
          <cell r="B725" t="str">
            <v>Stanley Reid</v>
          </cell>
          <cell r="C725" t="str">
            <v>ANS06</v>
          </cell>
        </row>
        <row r="726">
          <cell r="A726" t="str">
            <v>00012834</v>
          </cell>
          <cell r="B726" t="str">
            <v>Clifford Wright</v>
          </cell>
          <cell r="C726" t="str">
            <v>ANS06</v>
          </cell>
        </row>
        <row r="727">
          <cell r="A727" t="str">
            <v>00012835</v>
          </cell>
          <cell r="B727" t="str">
            <v>Christopher Maini</v>
          </cell>
          <cell r="C727"/>
        </row>
        <row r="728">
          <cell r="A728" t="str">
            <v>00012836</v>
          </cell>
          <cell r="B728" t="str">
            <v>Anthony Thomas</v>
          </cell>
          <cell r="C728"/>
        </row>
        <row r="729">
          <cell r="A729" t="str">
            <v>00012837</v>
          </cell>
          <cell r="B729" t="str">
            <v>Brent Simester</v>
          </cell>
          <cell r="C729"/>
        </row>
        <row r="730">
          <cell r="A730" t="str">
            <v>00012839</v>
          </cell>
          <cell r="B730" t="str">
            <v>Stephen Klyen</v>
          </cell>
          <cell r="C730" t="str">
            <v>ANS06</v>
          </cell>
        </row>
        <row r="731">
          <cell r="A731" t="str">
            <v>00012870</v>
          </cell>
          <cell r="B731" t="str">
            <v>Ken Garrett</v>
          </cell>
          <cell r="C731" t="str">
            <v>ANS04</v>
          </cell>
        </row>
        <row r="732">
          <cell r="A732" t="str">
            <v>00012872</v>
          </cell>
          <cell r="B732" t="str">
            <v>Benjamin Young</v>
          </cell>
          <cell r="C732" t="str">
            <v>ANS07</v>
          </cell>
        </row>
        <row r="733">
          <cell r="A733" t="str">
            <v>00012874</v>
          </cell>
          <cell r="B733" t="str">
            <v>Peter Iancov</v>
          </cell>
          <cell r="C733" t="str">
            <v>ANS09</v>
          </cell>
        </row>
        <row r="734">
          <cell r="A734" t="str">
            <v>00012875</v>
          </cell>
          <cell r="B734" t="str">
            <v>Margaret Butler</v>
          </cell>
          <cell r="C734" t="str">
            <v>ANS03</v>
          </cell>
        </row>
        <row r="735">
          <cell r="A735" t="str">
            <v>00012876</v>
          </cell>
          <cell r="B735" t="str">
            <v>Clinton Ellison</v>
          </cell>
          <cell r="C735" t="str">
            <v>ANS04</v>
          </cell>
        </row>
        <row r="736">
          <cell r="A736" t="str">
            <v>00012877</v>
          </cell>
          <cell r="B736" t="str">
            <v>Taryn Potts</v>
          </cell>
          <cell r="C736" t="str">
            <v>ANS02</v>
          </cell>
        </row>
        <row r="737">
          <cell r="A737" t="str">
            <v>00012879</v>
          </cell>
          <cell r="B737" t="str">
            <v>Nicole Clutterbuck</v>
          </cell>
          <cell r="C737" t="str">
            <v>ANS02</v>
          </cell>
        </row>
        <row r="738">
          <cell r="A738" t="str">
            <v>00012881</v>
          </cell>
          <cell r="B738" t="str">
            <v>Adrian Ferrante</v>
          </cell>
          <cell r="C738" t="str">
            <v>ANS02</v>
          </cell>
        </row>
        <row r="739">
          <cell r="A739" t="str">
            <v>00012883</v>
          </cell>
          <cell r="B739" t="str">
            <v>Stephen Haynes</v>
          </cell>
          <cell r="C739" t="str">
            <v>ANS05</v>
          </cell>
        </row>
        <row r="740">
          <cell r="A740" t="str">
            <v>00012885</v>
          </cell>
          <cell r="B740" t="str">
            <v>Roger Mazzolini</v>
          </cell>
          <cell r="C740"/>
        </row>
        <row r="741">
          <cell r="A741" t="str">
            <v>00012887</v>
          </cell>
          <cell r="B741" t="str">
            <v>Gail McDonnell</v>
          </cell>
          <cell r="C741" t="str">
            <v>ANS02</v>
          </cell>
        </row>
        <row r="742">
          <cell r="A742" t="str">
            <v>00012888</v>
          </cell>
          <cell r="B742" t="str">
            <v>Grant Boutcher</v>
          </cell>
          <cell r="C742"/>
        </row>
        <row r="743">
          <cell r="A743" t="str">
            <v>00012889</v>
          </cell>
          <cell r="B743" t="str">
            <v>John Soper</v>
          </cell>
          <cell r="C743" t="str">
            <v>ANS05</v>
          </cell>
        </row>
        <row r="744">
          <cell r="A744" t="str">
            <v>00012892</v>
          </cell>
          <cell r="B744" t="str">
            <v>Craig Nielsen</v>
          </cell>
          <cell r="C744" t="str">
            <v>ANS04</v>
          </cell>
        </row>
        <row r="745">
          <cell r="A745" t="str">
            <v>00012893</v>
          </cell>
          <cell r="B745" t="str">
            <v>Julie Muhar</v>
          </cell>
          <cell r="C745" t="str">
            <v>ANS06</v>
          </cell>
        </row>
        <row r="746">
          <cell r="A746" t="str">
            <v>00012894</v>
          </cell>
          <cell r="B746" t="str">
            <v>Sarah Lloyd</v>
          </cell>
          <cell r="C746" t="str">
            <v>ANS03</v>
          </cell>
        </row>
        <row r="747">
          <cell r="A747" t="str">
            <v>00012895</v>
          </cell>
          <cell r="B747" t="str">
            <v>Mark Yeak</v>
          </cell>
          <cell r="C747" t="str">
            <v>ANS05</v>
          </cell>
        </row>
        <row r="748">
          <cell r="A748" t="str">
            <v>00012900</v>
          </cell>
          <cell r="B748" t="str">
            <v>Tamara Brooker</v>
          </cell>
          <cell r="C748" t="str">
            <v>ANS06</v>
          </cell>
        </row>
        <row r="749">
          <cell r="A749" t="str">
            <v>00012901</v>
          </cell>
          <cell r="B749" t="str">
            <v>Sing-E Lee</v>
          </cell>
          <cell r="C749" t="str">
            <v>ANS05</v>
          </cell>
        </row>
        <row r="750">
          <cell r="A750" t="str">
            <v>00012902</v>
          </cell>
          <cell r="B750" t="str">
            <v>Gavin Harrington</v>
          </cell>
          <cell r="C750" t="str">
            <v>ANS07</v>
          </cell>
        </row>
        <row r="751">
          <cell r="A751" t="str">
            <v>00012907</v>
          </cell>
          <cell r="B751" t="str">
            <v>Syed Rafi</v>
          </cell>
          <cell r="C751" t="str">
            <v>ANS03</v>
          </cell>
        </row>
        <row r="752">
          <cell r="A752" t="str">
            <v>00012914</v>
          </cell>
          <cell r="B752" t="str">
            <v>Sheena Saigal</v>
          </cell>
          <cell r="C752" t="str">
            <v>ANS05</v>
          </cell>
        </row>
        <row r="753">
          <cell r="A753" t="str">
            <v>00012916</v>
          </cell>
          <cell r="B753" t="str">
            <v>Joanna Rowlands</v>
          </cell>
          <cell r="C753" t="str">
            <v>ANS04</v>
          </cell>
        </row>
        <row r="754">
          <cell r="A754" t="str">
            <v>00012917</v>
          </cell>
          <cell r="B754" t="str">
            <v>Toni Lockyer</v>
          </cell>
          <cell r="C754" t="str">
            <v>ANS04</v>
          </cell>
        </row>
        <row r="755">
          <cell r="A755" t="str">
            <v>00012918</v>
          </cell>
          <cell r="B755" t="str">
            <v>Holly Kyte</v>
          </cell>
          <cell r="C755" t="str">
            <v>ANS04</v>
          </cell>
        </row>
        <row r="756">
          <cell r="A756" t="str">
            <v>00012919</v>
          </cell>
          <cell r="B756" t="str">
            <v>Hannelore Swoboda</v>
          </cell>
          <cell r="C756" t="str">
            <v>ANS03</v>
          </cell>
        </row>
        <row r="757">
          <cell r="A757" t="str">
            <v>00012920</v>
          </cell>
          <cell r="B757" t="str">
            <v>Teresa Siebert</v>
          </cell>
          <cell r="C757" t="str">
            <v>ANS02</v>
          </cell>
        </row>
        <row r="758">
          <cell r="A758" t="str">
            <v>00012921</v>
          </cell>
          <cell r="B758" t="str">
            <v>Rocco Mammi</v>
          </cell>
          <cell r="C758"/>
        </row>
        <row r="759">
          <cell r="A759" t="str">
            <v>00012922</v>
          </cell>
          <cell r="B759" t="str">
            <v>Brent Ockwell</v>
          </cell>
          <cell r="C759" t="str">
            <v>ANS03</v>
          </cell>
        </row>
        <row r="760">
          <cell r="A760" t="str">
            <v>00012924</v>
          </cell>
          <cell r="B760" t="str">
            <v>Kim Enston</v>
          </cell>
          <cell r="C760" t="str">
            <v>ANS02</v>
          </cell>
        </row>
        <row r="761">
          <cell r="A761" t="str">
            <v>00012925</v>
          </cell>
          <cell r="B761" t="str">
            <v>Craig Mitchell</v>
          </cell>
          <cell r="C761" t="str">
            <v>ANS04</v>
          </cell>
        </row>
        <row r="762">
          <cell r="A762" t="str">
            <v>00012926</v>
          </cell>
          <cell r="B762" t="str">
            <v>Mark Bastick</v>
          </cell>
          <cell r="C762" t="str">
            <v>ANS09</v>
          </cell>
        </row>
        <row r="763">
          <cell r="A763" t="str">
            <v>00012938</v>
          </cell>
          <cell r="B763" t="str">
            <v>Suren Chandrajit</v>
          </cell>
          <cell r="C763" t="str">
            <v>ANS05</v>
          </cell>
        </row>
        <row r="764">
          <cell r="A764" t="str">
            <v>00012941</v>
          </cell>
          <cell r="B764" t="str">
            <v>Angeline Hargrave</v>
          </cell>
          <cell r="C764" t="str">
            <v>ANS03</v>
          </cell>
        </row>
        <row r="765">
          <cell r="A765" t="str">
            <v>00012942</v>
          </cell>
          <cell r="B765" t="str">
            <v>Brian McCann</v>
          </cell>
          <cell r="C765" t="str">
            <v>ANS04</v>
          </cell>
        </row>
        <row r="766">
          <cell r="A766" t="str">
            <v>00012946</v>
          </cell>
          <cell r="B766" t="str">
            <v>Debbie Kaplan</v>
          </cell>
          <cell r="C766" t="str">
            <v>ANS05</v>
          </cell>
        </row>
        <row r="767">
          <cell r="A767" t="str">
            <v>00012947</v>
          </cell>
          <cell r="B767" t="str">
            <v>Andrew Crichton</v>
          </cell>
          <cell r="C767" t="str">
            <v>ANS07</v>
          </cell>
        </row>
        <row r="768">
          <cell r="A768" t="str">
            <v>00012948</v>
          </cell>
          <cell r="B768" t="str">
            <v>Kim Rawlings</v>
          </cell>
          <cell r="C768" t="str">
            <v>ANS07</v>
          </cell>
        </row>
        <row r="769">
          <cell r="A769" t="str">
            <v>00012949</v>
          </cell>
          <cell r="B769" t="str">
            <v>Marnie Morton</v>
          </cell>
          <cell r="C769" t="str">
            <v>ANS07</v>
          </cell>
        </row>
        <row r="770">
          <cell r="A770" t="str">
            <v>00012950</v>
          </cell>
          <cell r="B770" t="str">
            <v>Duanne Salins</v>
          </cell>
          <cell r="C770" t="str">
            <v>ANS06</v>
          </cell>
        </row>
        <row r="771">
          <cell r="A771" t="str">
            <v>00012952</v>
          </cell>
          <cell r="B771" t="str">
            <v>Michael Wilkins</v>
          </cell>
          <cell r="C771"/>
        </row>
        <row r="772">
          <cell r="A772" t="str">
            <v>00012963</v>
          </cell>
          <cell r="B772" t="str">
            <v>Hugo Kuhn</v>
          </cell>
          <cell r="C772" t="str">
            <v>ANS08</v>
          </cell>
        </row>
        <row r="773">
          <cell r="A773" t="str">
            <v>00012964</v>
          </cell>
          <cell r="B773" t="str">
            <v>Jeff Evans</v>
          </cell>
          <cell r="C773" t="str">
            <v>ANS06</v>
          </cell>
        </row>
        <row r="774">
          <cell r="A774" t="str">
            <v>00012966</v>
          </cell>
          <cell r="B774" t="str">
            <v>Jonathan Martin</v>
          </cell>
          <cell r="C774" t="str">
            <v>ANS02</v>
          </cell>
        </row>
        <row r="775">
          <cell r="A775" t="str">
            <v>00012967</v>
          </cell>
          <cell r="B775" t="str">
            <v>Kim Brackman</v>
          </cell>
          <cell r="C775" t="str">
            <v>ANS06</v>
          </cell>
        </row>
        <row r="776">
          <cell r="A776" t="str">
            <v>00012968</v>
          </cell>
          <cell r="B776" t="str">
            <v>Rachelle Lear</v>
          </cell>
          <cell r="C776" t="str">
            <v>ANS04</v>
          </cell>
        </row>
        <row r="777">
          <cell r="A777" t="str">
            <v>00012970</v>
          </cell>
          <cell r="B777" t="str">
            <v>Andrew Stevens</v>
          </cell>
          <cell r="C777" t="str">
            <v>ANS04</v>
          </cell>
        </row>
        <row r="778">
          <cell r="A778" t="str">
            <v>00012971</v>
          </cell>
          <cell r="B778" t="str">
            <v>Pamela Wood</v>
          </cell>
          <cell r="C778" t="str">
            <v>ANS02</v>
          </cell>
        </row>
        <row r="779">
          <cell r="A779" t="str">
            <v>00012974</v>
          </cell>
          <cell r="B779" t="str">
            <v>Sherridan Jolley</v>
          </cell>
          <cell r="C779" t="str">
            <v>ANS02</v>
          </cell>
        </row>
        <row r="780">
          <cell r="A780" t="str">
            <v>00012975</v>
          </cell>
          <cell r="B780" t="str">
            <v>James Glasson</v>
          </cell>
          <cell r="C780" t="str">
            <v>ANS05</v>
          </cell>
        </row>
        <row r="781">
          <cell r="A781" t="str">
            <v>00012976</v>
          </cell>
          <cell r="B781" t="str">
            <v>Stuart Smith</v>
          </cell>
          <cell r="C781" t="str">
            <v>ANS07</v>
          </cell>
        </row>
        <row r="782">
          <cell r="A782" t="str">
            <v>00012977</v>
          </cell>
          <cell r="B782" t="str">
            <v>Narelle Graham</v>
          </cell>
          <cell r="C782" t="str">
            <v>ANS07</v>
          </cell>
        </row>
        <row r="783">
          <cell r="A783" t="str">
            <v>00012978</v>
          </cell>
          <cell r="B783" t="str">
            <v>Arunesh Choubey</v>
          </cell>
          <cell r="C783" t="str">
            <v>ANS07</v>
          </cell>
        </row>
        <row r="784">
          <cell r="A784" t="str">
            <v>00012982</v>
          </cell>
          <cell r="B784" t="str">
            <v>Amanda Campbell</v>
          </cell>
          <cell r="C784" t="str">
            <v>ANS02</v>
          </cell>
        </row>
        <row r="785">
          <cell r="A785" t="str">
            <v>00012984</v>
          </cell>
          <cell r="B785" t="str">
            <v>Clarissa Chew</v>
          </cell>
          <cell r="C785" t="str">
            <v>ANS06</v>
          </cell>
        </row>
        <row r="786">
          <cell r="A786" t="str">
            <v>00012993</v>
          </cell>
          <cell r="B786" t="str">
            <v>James Stevenson</v>
          </cell>
          <cell r="C786" t="str">
            <v>ANS02</v>
          </cell>
        </row>
        <row r="787">
          <cell r="A787" t="str">
            <v>00012994</v>
          </cell>
          <cell r="B787" t="str">
            <v>Gerard Donaldson</v>
          </cell>
          <cell r="C787" t="str">
            <v>ANS06</v>
          </cell>
        </row>
        <row r="788">
          <cell r="A788" t="str">
            <v>00012995</v>
          </cell>
          <cell r="B788" t="str">
            <v>Roy Paul</v>
          </cell>
          <cell r="C788" t="str">
            <v>ANS04</v>
          </cell>
        </row>
        <row r="789">
          <cell r="A789" t="str">
            <v>00012997</v>
          </cell>
          <cell r="B789" t="str">
            <v>James Tranter</v>
          </cell>
          <cell r="C789" t="str">
            <v>ANS07</v>
          </cell>
        </row>
        <row r="790">
          <cell r="A790" t="str">
            <v>00012998</v>
          </cell>
          <cell r="B790" t="str">
            <v>Rachel Teroi</v>
          </cell>
          <cell r="C790" t="str">
            <v>ANS02</v>
          </cell>
        </row>
        <row r="791">
          <cell r="A791" t="str">
            <v>00013000</v>
          </cell>
          <cell r="B791" t="str">
            <v>Julie Ivory</v>
          </cell>
          <cell r="C791" t="str">
            <v>ANS02</v>
          </cell>
        </row>
        <row r="792">
          <cell r="A792" t="str">
            <v>00013001</v>
          </cell>
          <cell r="B792" t="str">
            <v>Lana Dean</v>
          </cell>
          <cell r="C792" t="str">
            <v>ANS02</v>
          </cell>
        </row>
        <row r="793">
          <cell r="A793" t="str">
            <v>00013004</v>
          </cell>
          <cell r="B793" t="str">
            <v>Steve McKinnon</v>
          </cell>
          <cell r="C793"/>
        </row>
        <row r="794">
          <cell r="A794" t="str">
            <v>00013007</v>
          </cell>
          <cell r="B794" t="str">
            <v>Samie Buttigieg</v>
          </cell>
          <cell r="C794"/>
        </row>
        <row r="795">
          <cell r="A795" t="str">
            <v>00013009</v>
          </cell>
          <cell r="B795" t="str">
            <v>Lara Duffy</v>
          </cell>
          <cell r="C795" t="str">
            <v>ANS05</v>
          </cell>
        </row>
        <row r="796">
          <cell r="A796" t="str">
            <v>00013010</v>
          </cell>
          <cell r="B796" t="str">
            <v>Michelle Smith</v>
          </cell>
          <cell r="C796" t="str">
            <v>ANS06</v>
          </cell>
        </row>
        <row r="797">
          <cell r="A797" t="str">
            <v>00013012</v>
          </cell>
          <cell r="B797" t="str">
            <v>Eric Knol</v>
          </cell>
          <cell r="C797" t="str">
            <v>ANS07</v>
          </cell>
        </row>
        <row r="798">
          <cell r="A798" t="str">
            <v>00013013</v>
          </cell>
          <cell r="B798" t="str">
            <v>Peter Littlejohn</v>
          </cell>
          <cell r="C798" t="str">
            <v>ANS06</v>
          </cell>
        </row>
        <row r="799">
          <cell r="A799" t="str">
            <v>00013015</v>
          </cell>
          <cell r="B799" t="str">
            <v>Adam Tharle</v>
          </cell>
          <cell r="C799" t="str">
            <v>ANS05</v>
          </cell>
        </row>
        <row r="800">
          <cell r="A800" t="str">
            <v>00013016</v>
          </cell>
          <cell r="B800" t="str">
            <v>Stephen Brennan</v>
          </cell>
          <cell r="C800" t="str">
            <v>ANS06</v>
          </cell>
        </row>
        <row r="801">
          <cell r="A801" t="str">
            <v>00013018</v>
          </cell>
          <cell r="B801" t="str">
            <v>Jacqueline Goatcher</v>
          </cell>
          <cell r="C801" t="str">
            <v>ANS07</v>
          </cell>
        </row>
        <row r="802">
          <cell r="A802" t="str">
            <v>00013019</v>
          </cell>
          <cell r="B802" t="str">
            <v>Fiona Haymes</v>
          </cell>
          <cell r="C802" t="str">
            <v>ANS08</v>
          </cell>
        </row>
        <row r="803">
          <cell r="A803" t="str">
            <v>00013020</v>
          </cell>
          <cell r="B803" t="str">
            <v>Andrew Anderson</v>
          </cell>
          <cell r="C803" t="str">
            <v>ANS06</v>
          </cell>
        </row>
        <row r="804">
          <cell r="A804" t="str">
            <v>00013022</v>
          </cell>
          <cell r="B804" t="str">
            <v>Amber Meates</v>
          </cell>
          <cell r="C804" t="str">
            <v>ANS03</v>
          </cell>
        </row>
        <row r="805">
          <cell r="A805" t="str">
            <v>00013023</v>
          </cell>
          <cell r="B805" t="str">
            <v>Christopher Handasyde</v>
          </cell>
          <cell r="C805" t="str">
            <v>ANS05</v>
          </cell>
        </row>
        <row r="806">
          <cell r="A806" t="str">
            <v>00013024</v>
          </cell>
          <cell r="B806" t="str">
            <v>Darren Ward</v>
          </cell>
          <cell r="C806" t="str">
            <v>ANS04</v>
          </cell>
        </row>
        <row r="807">
          <cell r="A807" t="str">
            <v>00013025</v>
          </cell>
          <cell r="B807" t="str">
            <v>Sue Edwards</v>
          </cell>
          <cell r="C807" t="str">
            <v>ANS05</v>
          </cell>
        </row>
        <row r="808">
          <cell r="A808" t="str">
            <v>00013026</v>
          </cell>
          <cell r="B808" t="str">
            <v>Neil Walker</v>
          </cell>
          <cell r="C808" t="str">
            <v>ANS07</v>
          </cell>
        </row>
        <row r="809">
          <cell r="A809" t="str">
            <v>00013027</v>
          </cell>
          <cell r="B809" t="str">
            <v>Tina Ooi</v>
          </cell>
          <cell r="C809" t="str">
            <v>ANS08</v>
          </cell>
        </row>
        <row r="810">
          <cell r="A810" t="str">
            <v>00013028</v>
          </cell>
          <cell r="B810" t="str">
            <v>Marion Beaman</v>
          </cell>
          <cell r="C810" t="str">
            <v>ANS03</v>
          </cell>
        </row>
        <row r="811">
          <cell r="A811" t="str">
            <v>00013029</v>
          </cell>
          <cell r="B811" t="str">
            <v>Kylie Handasyde</v>
          </cell>
          <cell r="C811" t="str">
            <v>ANS06</v>
          </cell>
        </row>
        <row r="812">
          <cell r="A812" t="str">
            <v>00013031</v>
          </cell>
          <cell r="B812" t="str">
            <v>Louise Pretty</v>
          </cell>
          <cell r="C812" t="str">
            <v>ANS09</v>
          </cell>
        </row>
        <row r="813">
          <cell r="A813" t="str">
            <v>00013032</v>
          </cell>
          <cell r="B813" t="str">
            <v>Hong Tsang</v>
          </cell>
          <cell r="C813" t="str">
            <v>ANS06</v>
          </cell>
        </row>
        <row r="814">
          <cell r="A814" t="str">
            <v>00013033</v>
          </cell>
          <cell r="B814" t="str">
            <v>Gary Cantwell</v>
          </cell>
          <cell r="C814" t="str">
            <v>ANS06</v>
          </cell>
        </row>
        <row r="815">
          <cell r="A815" t="str">
            <v>00013034</v>
          </cell>
          <cell r="B815" t="str">
            <v>Marcel La Bouchardiere</v>
          </cell>
          <cell r="C815" t="str">
            <v>ANS07</v>
          </cell>
        </row>
        <row r="816">
          <cell r="A816" t="str">
            <v>00013035</v>
          </cell>
          <cell r="B816" t="str">
            <v>Byron Mitra</v>
          </cell>
          <cell r="C816" t="str">
            <v>ANS08</v>
          </cell>
        </row>
        <row r="817">
          <cell r="A817" t="str">
            <v>00013036</v>
          </cell>
          <cell r="B817" t="str">
            <v>James Lord</v>
          </cell>
          <cell r="C817" t="str">
            <v>ANS09</v>
          </cell>
        </row>
        <row r="818">
          <cell r="A818" t="str">
            <v>00013037</v>
          </cell>
          <cell r="B818" t="str">
            <v>Robert Davies</v>
          </cell>
          <cell r="C818" t="str">
            <v>ANS07</v>
          </cell>
        </row>
        <row r="819">
          <cell r="A819" t="str">
            <v>00013038</v>
          </cell>
          <cell r="B819" t="str">
            <v>Neil Bedingfield</v>
          </cell>
          <cell r="C819" t="str">
            <v>ANS06</v>
          </cell>
        </row>
        <row r="820">
          <cell r="A820" t="str">
            <v>00013039</v>
          </cell>
          <cell r="B820" t="str">
            <v>Melainie Reddy</v>
          </cell>
          <cell r="C820" t="str">
            <v>ANS06</v>
          </cell>
        </row>
        <row r="821">
          <cell r="A821" t="str">
            <v>00013040</v>
          </cell>
          <cell r="B821" t="str">
            <v>Shannon Henwood</v>
          </cell>
          <cell r="C821" t="str">
            <v>ANS05</v>
          </cell>
        </row>
        <row r="822">
          <cell r="A822" t="str">
            <v>00013041</v>
          </cell>
          <cell r="B822" t="str">
            <v>Craig Hipwell</v>
          </cell>
          <cell r="C822" t="str">
            <v>ANS07</v>
          </cell>
        </row>
        <row r="823">
          <cell r="A823" t="str">
            <v>00013042</v>
          </cell>
          <cell r="B823" t="str">
            <v>Andrew Green</v>
          </cell>
          <cell r="C823" t="str">
            <v>ANS04</v>
          </cell>
        </row>
        <row r="824">
          <cell r="A824" t="str">
            <v>00013044</v>
          </cell>
          <cell r="B824" t="str">
            <v>Caroline Kelly</v>
          </cell>
          <cell r="C824" t="str">
            <v>ANS08</v>
          </cell>
        </row>
        <row r="825">
          <cell r="A825" t="str">
            <v>00013045</v>
          </cell>
          <cell r="B825" t="str">
            <v>Olive Hurley</v>
          </cell>
          <cell r="C825" t="str">
            <v>ANS05</v>
          </cell>
        </row>
        <row r="826">
          <cell r="A826" t="str">
            <v>00013046</v>
          </cell>
          <cell r="B826" t="str">
            <v>Leilarni Thompson</v>
          </cell>
          <cell r="C826" t="str">
            <v>ANS05</v>
          </cell>
        </row>
        <row r="827">
          <cell r="A827" t="str">
            <v>00013047</v>
          </cell>
          <cell r="B827" t="str">
            <v>Jennifer Butterworth</v>
          </cell>
          <cell r="C827" t="str">
            <v>ANS03</v>
          </cell>
        </row>
        <row r="828">
          <cell r="A828" t="str">
            <v>00013049</v>
          </cell>
          <cell r="B828" t="str">
            <v>Mahathevan Sharabinth</v>
          </cell>
          <cell r="C828" t="str">
            <v>ANS06</v>
          </cell>
        </row>
        <row r="829">
          <cell r="A829" t="str">
            <v>00013050</v>
          </cell>
          <cell r="B829" t="str">
            <v>Clifford Chia</v>
          </cell>
          <cell r="C829" t="str">
            <v>ANS05</v>
          </cell>
        </row>
        <row r="830">
          <cell r="A830" t="str">
            <v>00013051</v>
          </cell>
          <cell r="B830" t="str">
            <v>Jodie Blake</v>
          </cell>
          <cell r="C830" t="str">
            <v>ANS09</v>
          </cell>
        </row>
        <row r="831">
          <cell r="A831" t="str">
            <v>00013052</v>
          </cell>
          <cell r="B831" t="str">
            <v>Chris Naylor</v>
          </cell>
          <cell r="C831" t="str">
            <v>ANS08</v>
          </cell>
        </row>
        <row r="832">
          <cell r="A832" t="str">
            <v>00013054</v>
          </cell>
          <cell r="B832" t="str">
            <v>Stewart Ballard</v>
          </cell>
          <cell r="C832" t="str">
            <v>ANS08</v>
          </cell>
        </row>
        <row r="833">
          <cell r="A833" t="str">
            <v>00013055</v>
          </cell>
          <cell r="B833" t="str">
            <v>Andrew Westerman</v>
          </cell>
          <cell r="C833" t="str">
            <v>ANS05</v>
          </cell>
        </row>
        <row r="834">
          <cell r="A834" t="str">
            <v>00013056</v>
          </cell>
          <cell r="B834" t="str">
            <v>Michael Klaassen</v>
          </cell>
          <cell r="C834" t="str">
            <v>ANS06</v>
          </cell>
        </row>
        <row r="835">
          <cell r="A835" t="str">
            <v>00013057</v>
          </cell>
          <cell r="B835" t="str">
            <v>Anna Lebrasse</v>
          </cell>
          <cell r="C835" t="str">
            <v>ANS03</v>
          </cell>
        </row>
        <row r="836">
          <cell r="A836" t="str">
            <v>00013058</v>
          </cell>
          <cell r="B836" t="str">
            <v>Shirley Brown</v>
          </cell>
          <cell r="C836" t="str">
            <v>ANS05</v>
          </cell>
        </row>
        <row r="837">
          <cell r="A837" t="str">
            <v>00013059</v>
          </cell>
          <cell r="B837" t="str">
            <v>Mark White</v>
          </cell>
          <cell r="C837" t="str">
            <v>ANS06</v>
          </cell>
        </row>
        <row r="838">
          <cell r="A838" t="str">
            <v>00013061</v>
          </cell>
          <cell r="B838" t="str">
            <v>Lenine Jeganathan</v>
          </cell>
          <cell r="C838" t="str">
            <v>ANS06</v>
          </cell>
        </row>
        <row r="839">
          <cell r="A839" t="str">
            <v>00013063</v>
          </cell>
          <cell r="B839" t="str">
            <v>Bruce Burton</v>
          </cell>
          <cell r="C839" t="str">
            <v>ANS05</v>
          </cell>
        </row>
        <row r="840">
          <cell r="A840" t="str">
            <v>00013064</v>
          </cell>
          <cell r="B840" t="str">
            <v>John Pomeroy</v>
          </cell>
          <cell r="C840" t="str">
            <v>ANS06</v>
          </cell>
        </row>
        <row r="841">
          <cell r="A841" t="str">
            <v>00013066</v>
          </cell>
          <cell r="B841" t="str">
            <v>Christopher Pope</v>
          </cell>
          <cell r="C841" t="str">
            <v>ANS05</v>
          </cell>
        </row>
        <row r="842">
          <cell r="A842" t="str">
            <v>00013067</v>
          </cell>
          <cell r="B842" t="str">
            <v>Scott English</v>
          </cell>
          <cell r="C842" t="str">
            <v>ANS05</v>
          </cell>
        </row>
        <row r="843">
          <cell r="A843" t="str">
            <v>00013068</v>
          </cell>
          <cell r="B843" t="str">
            <v>Matthew Barben</v>
          </cell>
          <cell r="C843" t="str">
            <v>ANS05</v>
          </cell>
        </row>
        <row r="844">
          <cell r="A844" t="str">
            <v>00013069</v>
          </cell>
          <cell r="B844" t="str">
            <v>Evelyn Pilbeam</v>
          </cell>
          <cell r="C844" t="str">
            <v>ANS07</v>
          </cell>
        </row>
        <row r="845">
          <cell r="A845" t="str">
            <v>00013070</v>
          </cell>
          <cell r="B845" t="str">
            <v>Betty Smith</v>
          </cell>
          <cell r="C845" t="str">
            <v>ANS02</v>
          </cell>
        </row>
        <row r="846">
          <cell r="A846" t="str">
            <v>00013072</v>
          </cell>
          <cell r="B846" t="str">
            <v>Pauline Nairn</v>
          </cell>
          <cell r="C846" t="str">
            <v>ANS06</v>
          </cell>
        </row>
        <row r="847">
          <cell r="A847" t="str">
            <v>00013074</v>
          </cell>
          <cell r="B847" t="str">
            <v>Kenneth Barnett</v>
          </cell>
          <cell r="C847" t="str">
            <v>ANS05</v>
          </cell>
        </row>
        <row r="848">
          <cell r="A848" t="str">
            <v>00013075</v>
          </cell>
          <cell r="B848" t="str">
            <v>Rukhsana Khan</v>
          </cell>
          <cell r="C848" t="str">
            <v>ANS04</v>
          </cell>
        </row>
        <row r="849">
          <cell r="A849" t="str">
            <v>00013076</v>
          </cell>
          <cell r="B849" t="str">
            <v>Garry Ballard</v>
          </cell>
          <cell r="C849" t="str">
            <v>ANS03</v>
          </cell>
        </row>
        <row r="850">
          <cell r="A850" t="str">
            <v>00013077</v>
          </cell>
          <cell r="B850" t="str">
            <v>Shamsuddin Mohd Noor</v>
          </cell>
          <cell r="C850" t="str">
            <v>ANS04</v>
          </cell>
        </row>
        <row r="851">
          <cell r="A851" t="str">
            <v>00013078</v>
          </cell>
          <cell r="B851" t="str">
            <v>Mark Steele</v>
          </cell>
          <cell r="C851" t="str">
            <v>ANS04</v>
          </cell>
        </row>
        <row r="852">
          <cell r="A852" t="str">
            <v>00013079</v>
          </cell>
          <cell r="B852" t="str">
            <v>Kirsty Hooper</v>
          </cell>
          <cell r="C852" t="str">
            <v>ANS06</v>
          </cell>
        </row>
        <row r="853">
          <cell r="A853" t="str">
            <v>00013080</v>
          </cell>
          <cell r="B853" t="str">
            <v>John Chomiak</v>
          </cell>
          <cell r="C853" t="str">
            <v>ANS08</v>
          </cell>
        </row>
        <row r="854">
          <cell r="A854" t="str">
            <v>00013081</v>
          </cell>
          <cell r="B854" t="str">
            <v>Ariel Leano</v>
          </cell>
          <cell r="C854" t="str">
            <v>ANS08</v>
          </cell>
        </row>
        <row r="855">
          <cell r="A855" t="str">
            <v>00013083</v>
          </cell>
          <cell r="B855" t="str">
            <v>Renee Rushton</v>
          </cell>
          <cell r="C855" t="str">
            <v>ANS04</v>
          </cell>
        </row>
        <row r="856">
          <cell r="A856" t="str">
            <v>00013084</v>
          </cell>
          <cell r="B856" t="str">
            <v>James Sunnucks</v>
          </cell>
          <cell r="C856" t="str">
            <v>ANS07</v>
          </cell>
        </row>
        <row r="857">
          <cell r="A857" t="str">
            <v>00013085</v>
          </cell>
          <cell r="B857" t="str">
            <v>Norman Millias</v>
          </cell>
          <cell r="C857" t="str">
            <v>ANS05</v>
          </cell>
        </row>
        <row r="858">
          <cell r="A858" t="str">
            <v>00013086</v>
          </cell>
          <cell r="B858" t="str">
            <v>Gregory Michaelson</v>
          </cell>
          <cell r="C858" t="str">
            <v>ANS05</v>
          </cell>
        </row>
        <row r="859">
          <cell r="A859" t="str">
            <v>00013087</v>
          </cell>
          <cell r="B859" t="str">
            <v>Joaquim Sanches</v>
          </cell>
          <cell r="C859" t="str">
            <v>ANS06</v>
          </cell>
        </row>
        <row r="860">
          <cell r="A860" t="str">
            <v>00013088</v>
          </cell>
          <cell r="B860" t="str">
            <v>Patrick McCole</v>
          </cell>
          <cell r="C860" t="str">
            <v>ANS08</v>
          </cell>
        </row>
        <row r="861">
          <cell r="A861" t="str">
            <v>00013089</v>
          </cell>
          <cell r="B861" t="str">
            <v>Stephen Pearce</v>
          </cell>
          <cell r="C861" t="str">
            <v>ANS11</v>
          </cell>
        </row>
        <row r="862">
          <cell r="A862" t="str">
            <v>00013092</v>
          </cell>
          <cell r="B862" t="str">
            <v>Sonya Short</v>
          </cell>
          <cell r="C862" t="str">
            <v>ANS05</v>
          </cell>
        </row>
        <row r="863">
          <cell r="A863" t="str">
            <v>00013093</v>
          </cell>
          <cell r="B863" t="str">
            <v>Michael Entwisle</v>
          </cell>
          <cell r="C863" t="str">
            <v>ANS09</v>
          </cell>
        </row>
        <row r="864">
          <cell r="A864" t="str">
            <v>00013094</v>
          </cell>
          <cell r="B864" t="str">
            <v>Mark Fairweather</v>
          </cell>
          <cell r="C864" t="str">
            <v>ANS08</v>
          </cell>
        </row>
        <row r="865">
          <cell r="A865" t="str">
            <v>00013095</v>
          </cell>
          <cell r="B865" t="str">
            <v>Manmohan Saigal</v>
          </cell>
          <cell r="C865" t="str">
            <v>ANS04</v>
          </cell>
        </row>
        <row r="866">
          <cell r="A866" t="str">
            <v>00013096</v>
          </cell>
          <cell r="B866" t="str">
            <v>Ian Hamilton</v>
          </cell>
          <cell r="C866" t="str">
            <v>ANS07</v>
          </cell>
        </row>
        <row r="867">
          <cell r="A867" t="str">
            <v>00013107</v>
          </cell>
          <cell r="B867" t="str">
            <v>Ricky Nelson</v>
          </cell>
          <cell r="C867" t="str">
            <v>ANS07</v>
          </cell>
        </row>
        <row r="868">
          <cell r="A868" t="str">
            <v>00013110</v>
          </cell>
          <cell r="B868" t="str">
            <v>Alvin Knipe</v>
          </cell>
          <cell r="C868"/>
        </row>
        <row r="869">
          <cell r="A869" t="str">
            <v>00013111</v>
          </cell>
          <cell r="B869" t="str">
            <v>Bernardus Wiegerink</v>
          </cell>
          <cell r="C869" t="str">
            <v>ANS05</v>
          </cell>
        </row>
        <row r="870">
          <cell r="A870" t="str">
            <v>00013113</v>
          </cell>
          <cell r="B870" t="str">
            <v>Brian Bateman</v>
          </cell>
          <cell r="C870" t="str">
            <v>ANS06</v>
          </cell>
        </row>
        <row r="871">
          <cell r="A871" t="str">
            <v>00013118</v>
          </cell>
          <cell r="B871" t="str">
            <v>Laurence Perriman</v>
          </cell>
          <cell r="C871" t="str">
            <v>ANS04</v>
          </cell>
        </row>
        <row r="872">
          <cell r="A872" t="str">
            <v>00013120</v>
          </cell>
          <cell r="B872" t="str">
            <v>Georgina Etienette</v>
          </cell>
          <cell r="C872" t="str">
            <v>ANS03</v>
          </cell>
        </row>
        <row r="873">
          <cell r="A873" t="str">
            <v>00013121</v>
          </cell>
          <cell r="B873" t="str">
            <v>Anthony Haning</v>
          </cell>
          <cell r="C873" t="str">
            <v>ANS05</v>
          </cell>
        </row>
        <row r="874">
          <cell r="A874" t="str">
            <v>00013122</v>
          </cell>
          <cell r="B874" t="str">
            <v>Michael Williams</v>
          </cell>
          <cell r="C874"/>
        </row>
        <row r="875">
          <cell r="A875" t="str">
            <v>00013123</v>
          </cell>
          <cell r="B875" t="str">
            <v>Ian McNeill</v>
          </cell>
          <cell r="C875" t="str">
            <v>ANS05</v>
          </cell>
        </row>
        <row r="876">
          <cell r="A876" t="str">
            <v>00013125</v>
          </cell>
          <cell r="B876" t="str">
            <v>Timothy Crisp</v>
          </cell>
          <cell r="C876"/>
        </row>
        <row r="877">
          <cell r="A877" t="str">
            <v>00013127</v>
          </cell>
          <cell r="B877" t="str">
            <v>Gavin Watson</v>
          </cell>
          <cell r="C877"/>
        </row>
        <row r="878">
          <cell r="A878" t="str">
            <v>00013128</v>
          </cell>
          <cell r="B878" t="str">
            <v>Peter Robinson</v>
          </cell>
          <cell r="C878" t="str">
            <v>ANS03</v>
          </cell>
        </row>
        <row r="879">
          <cell r="A879" t="str">
            <v>00013130</v>
          </cell>
          <cell r="B879" t="str">
            <v>Nigel Penfold</v>
          </cell>
          <cell r="C879" t="str">
            <v>ANS05</v>
          </cell>
        </row>
        <row r="880">
          <cell r="A880" t="str">
            <v>00013152</v>
          </cell>
          <cell r="B880" t="str">
            <v>Jacoba van Tonder</v>
          </cell>
          <cell r="C880" t="str">
            <v>ANS03</v>
          </cell>
        </row>
        <row r="881">
          <cell r="A881" t="str">
            <v>00013155</v>
          </cell>
          <cell r="B881" t="str">
            <v>Elizabeth Perrone</v>
          </cell>
          <cell r="C881" t="str">
            <v>ANS06</v>
          </cell>
        </row>
        <row r="882">
          <cell r="A882" t="str">
            <v>00013157</v>
          </cell>
          <cell r="B882" t="str">
            <v>Alesandra Culnane</v>
          </cell>
          <cell r="C882" t="str">
            <v>ANS05</v>
          </cell>
        </row>
        <row r="883">
          <cell r="A883" t="str">
            <v>00013161</v>
          </cell>
          <cell r="B883" t="str">
            <v>Chris Van Der Steen</v>
          </cell>
          <cell r="C883"/>
        </row>
        <row r="884">
          <cell r="A884" t="str">
            <v>00013166</v>
          </cell>
          <cell r="B884" t="str">
            <v>Leonardo Jusic</v>
          </cell>
          <cell r="C884"/>
        </row>
        <row r="885">
          <cell r="A885" t="str">
            <v>00013167</v>
          </cell>
          <cell r="B885" t="str">
            <v>Fiona Laing</v>
          </cell>
          <cell r="C885" t="str">
            <v>ANS05</v>
          </cell>
        </row>
        <row r="886">
          <cell r="A886" t="str">
            <v>00013168</v>
          </cell>
          <cell r="B886" t="str">
            <v>Peter Benham</v>
          </cell>
          <cell r="C886" t="str">
            <v>ANS06</v>
          </cell>
        </row>
        <row r="887">
          <cell r="A887" t="str">
            <v>00013171</v>
          </cell>
          <cell r="B887" t="str">
            <v>Wayne Gorman</v>
          </cell>
          <cell r="C887" t="str">
            <v>ANS07</v>
          </cell>
        </row>
        <row r="888">
          <cell r="A888" t="str">
            <v>00013172</v>
          </cell>
          <cell r="B888" t="str">
            <v>Maurice Amor</v>
          </cell>
          <cell r="C888" t="str">
            <v>ANS06</v>
          </cell>
        </row>
        <row r="889">
          <cell r="A889" t="str">
            <v>00013173</v>
          </cell>
          <cell r="B889" t="str">
            <v>Louis Liu</v>
          </cell>
          <cell r="C889" t="str">
            <v>ANS04</v>
          </cell>
        </row>
        <row r="890">
          <cell r="A890" t="str">
            <v>00013174</v>
          </cell>
          <cell r="B890" t="str">
            <v>Christopher DeLorenzo</v>
          </cell>
          <cell r="C890" t="str">
            <v>ANS04</v>
          </cell>
        </row>
        <row r="891">
          <cell r="A891" t="str">
            <v>00013179</v>
          </cell>
          <cell r="B891" t="str">
            <v>Michael Hough</v>
          </cell>
          <cell r="C891" t="str">
            <v>ANS02</v>
          </cell>
        </row>
        <row r="892">
          <cell r="A892" t="str">
            <v>00013180</v>
          </cell>
          <cell r="B892" t="str">
            <v>Wolfgang Steffens</v>
          </cell>
          <cell r="C892" t="str">
            <v>ANS09</v>
          </cell>
        </row>
        <row r="893">
          <cell r="A893" t="str">
            <v>00013183</v>
          </cell>
          <cell r="B893" t="str">
            <v>Robert Johnston</v>
          </cell>
          <cell r="C893" t="str">
            <v>ANS04</v>
          </cell>
        </row>
        <row r="894">
          <cell r="A894" t="str">
            <v>00013186</v>
          </cell>
          <cell r="B894" t="str">
            <v>Trevor Fisher</v>
          </cell>
          <cell r="C894" t="str">
            <v>ANS06</v>
          </cell>
        </row>
        <row r="895">
          <cell r="A895" t="str">
            <v>00013187</v>
          </cell>
          <cell r="B895" t="str">
            <v>Michael Roberts</v>
          </cell>
          <cell r="C895"/>
        </row>
        <row r="896">
          <cell r="A896" t="str">
            <v>00013188</v>
          </cell>
          <cell r="B896" t="str">
            <v>James Reibel</v>
          </cell>
          <cell r="C896"/>
        </row>
        <row r="897">
          <cell r="A897" t="str">
            <v>00013199</v>
          </cell>
          <cell r="B897" t="str">
            <v>Cuc Nguyen</v>
          </cell>
          <cell r="C897" t="str">
            <v>ANS04</v>
          </cell>
        </row>
        <row r="898">
          <cell r="A898" t="str">
            <v>00013200</v>
          </cell>
          <cell r="B898" t="str">
            <v>Caroline Smith</v>
          </cell>
          <cell r="C898" t="str">
            <v>ANS06</v>
          </cell>
        </row>
        <row r="899">
          <cell r="A899" t="str">
            <v>00013204</v>
          </cell>
          <cell r="B899" t="str">
            <v>Lee Hardess</v>
          </cell>
          <cell r="C899" t="str">
            <v>ANS04</v>
          </cell>
        </row>
        <row r="900">
          <cell r="A900" t="str">
            <v>00013205</v>
          </cell>
          <cell r="B900" t="str">
            <v>Ananth Ganesan</v>
          </cell>
          <cell r="C900" t="str">
            <v>ANS04</v>
          </cell>
        </row>
        <row r="901">
          <cell r="A901" t="str">
            <v>00013207</v>
          </cell>
          <cell r="B901" t="str">
            <v>Robert Rogers</v>
          </cell>
          <cell r="C901" t="str">
            <v>ANS02</v>
          </cell>
        </row>
        <row r="902">
          <cell r="A902" t="str">
            <v>00013208</v>
          </cell>
          <cell r="B902" t="str">
            <v>Raun Sutton</v>
          </cell>
          <cell r="C902" t="str">
            <v>ANS02</v>
          </cell>
        </row>
        <row r="903">
          <cell r="A903" t="str">
            <v>00013209</v>
          </cell>
          <cell r="B903" t="str">
            <v>Patricia Andrews</v>
          </cell>
          <cell r="C903" t="str">
            <v>ANS02</v>
          </cell>
        </row>
        <row r="904">
          <cell r="A904" t="str">
            <v>00013210</v>
          </cell>
          <cell r="B904" t="str">
            <v>Amanda Penberthy</v>
          </cell>
          <cell r="C904" t="str">
            <v>ANS02</v>
          </cell>
        </row>
        <row r="905">
          <cell r="A905" t="str">
            <v>00013212</v>
          </cell>
          <cell r="B905" t="str">
            <v>Simone Burger</v>
          </cell>
          <cell r="C905" t="str">
            <v>ANS06</v>
          </cell>
        </row>
        <row r="906">
          <cell r="A906" t="str">
            <v>00013214</v>
          </cell>
          <cell r="B906" t="str">
            <v>David Egan</v>
          </cell>
          <cell r="C906" t="str">
            <v>ANS05</v>
          </cell>
        </row>
        <row r="907">
          <cell r="A907" t="str">
            <v>00013215</v>
          </cell>
          <cell r="B907" t="str">
            <v>Stephen Stockwell</v>
          </cell>
          <cell r="C907" t="str">
            <v>ANS08</v>
          </cell>
        </row>
        <row r="908">
          <cell r="A908" t="str">
            <v>00013216</v>
          </cell>
          <cell r="B908" t="str">
            <v>Nestor Caponpon</v>
          </cell>
          <cell r="C908"/>
        </row>
        <row r="909">
          <cell r="A909" t="str">
            <v>00013217</v>
          </cell>
          <cell r="B909" t="str">
            <v>Feliciano Bugayong</v>
          </cell>
          <cell r="C909"/>
        </row>
        <row r="910">
          <cell r="A910" t="str">
            <v>00013219</v>
          </cell>
          <cell r="B910" t="str">
            <v>Jose Manansala</v>
          </cell>
          <cell r="C910"/>
        </row>
        <row r="911">
          <cell r="A911" t="str">
            <v>00013220</v>
          </cell>
          <cell r="B911" t="str">
            <v>Rizal Glorioso</v>
          </cell>
          <cell r="C911"/>
        </row>
        <row r="912">
          <cell r="A912" t="str">
            <v>00013221</v>
          </cell>
          <cell r="B912" t="str">
            <v>Ronaldo Juab</v>
          </cell>
          <cell r="C912"/>
        </row>
        <row r="913">
          <cell r="A913" t="str">
            <v>00013266</v>
          </cell>
          <cell r="B913" t="str">
            <v>Grant Wirth</v>
          </cell>
          <cell r="C913"/>
        </row>
        <row r="914">
          <cell r="A914" t="str">
            <v>00013270</v>
          </cell>
          <cell r="B914" t="str">
            <v>Ted Jockov</v>
          </cell>
          <cell r="C914"/>
        </row>
        <row r="915">
          <cell r="A915" t="str">
            <v>00013271</v>
          </cell>
          <cell r="B915" t="str">
            <v>Benjamin Underwood</v>
          </cell>
          <cell r="C915" t="str">
            <v>ANS02</v>
          </cell>
        </row>
        <row r="916">
          <cell r="A916" t="str">
            <v>00013272</v>
          </cell>
          <cell r="B916" t="str">
            <v>John McCallum</v>
          </cell>
          <cell r="C916" t="str">
            <v>ANS06</v>
          </cell>
        </row>
        <row r="917">
          <cell r="A917" t="str">
            <v>00013278</v>
          </cell>
          <cell r="B917" t="str">
            <v>Brooke Kelly</v>
          </cell>
          <cell r="C917" t="str">
            <v>ANS05</v>
          </cell>
        </row>
        <row r="918">
          <cell r="A918" t="str">
            <v>00013280</v>
          </cell>
          <cell r="B918" t="str">
            <v>Marc Hamilton</v>
          </cell>
          <cell r="C918" t="str">
            <v>ANS06</v>
          </cell>
        </row>
        <row r="919">
          <cell r="A919" t="str">
            <v>00013282</v>
          </cell>
          <cell r="B919" t="str">
            <v>Brendan Jones</v>
          </cell>
          <cell r="C919" t="str">
            <v>ANS06</v>
          </cell>
        </row>
        <row r="920">
          <cell r="A920" t="str">
            <v>00013283</v>
          </cell>
          <cell r="B920" t="str">
            <v>George Ambatzis</v>
          </cell>
          <cell r="C920" t="str">
            <v>ANS04</v>
          </cell>
        </row>
        <row r="921">
          <cell r="A921" t="str">
            <v>00013285</v>
          </cell>
          <cell r="B921" t="str">
            <v>Anna D'Souza</v>
          </cell>
          <cell r="C921" t="str">
            <v>ANS06</v>
          </cell>
        </row>
        <row r="922">
          <cell r="A922" t="str">
            <v>00013286</v>
          </cell>
          <cell r="B922" t="str">
            <v>Milena Ercegovic</v>
          </cell>
          <cell r="C922" t="str">
            <v>ANS03</v>
          </cell>
        </row>
        <row r="923">
          <cell r="A923" t="str">
            <v>00013287</v>
          </cell>
          <cell r="B923" t="str">
            <v>Stephen Caratti</v>
          </cell>
          <cell r="C923" t="str">
            <v>ANS04</v>
          </cell>
        </row>
        <row r="924">
          <cell r="A924" t="str">
            <v>00013290</v>
          </cell>
          <cell r="B924" t="str">
            <v>Ian Cook</v>
          </cell>
          <cell r="C924" t="str">
            <v>ANS04</v>
          </cell>
        </row>
        <row r="925">
          <cell r="A925" t="str">
            <v>00013291</v>
          </cell>
          <cell r="B925" t="str">
            <v>Gillian Jones</v>
          </cell>
          <cell r="C925" t="str">
            <v>ANS04</v>
          </cell>
        </row>
        <row r="926">
          <cell r="A926" t="str">
            <v>00013293</v>
          </cell>
          <cell r="B926" t="str">
            <v>Louise Fraser</v>
          </cell>
          <cell r="C926" t="str">
            <v>ANS04</v>
          </cell>
        </row>
        <row r="927">
          <cell r="A927" t="str">
            <v>00013294</v>
          </cell>
          <cell r="B927" t="str">
            <v>Joy Green</v>
          </cell>
          <cell r="C927" t="str">
            <v>ANS05</v>
          </cell>
        </row>
        <row r="928">
          <cell r="A928" t="str">
            <v>00013295</v>
          </cell>
          <cell r="B928" t="str">
            <v>Emanuel Hatgidanou</v>
          </cell>
          <cell r="C928" t="str">
            <v>ANS03</v>
          </cell>
        </row>
        <row r="929">
          <cell r="A929" t="str">
            <v>00013296</v>
          </cell>
          <cell r="B929" t="str">
            <v>Neville Hutchinson</v>
          </cell>
          <cell r="C929" t="str">
            <v>ANS06</v>
          </cell>
        </row>
        <row r="930">
          <cell r="A930" t="str">
            <v>00013297</v>
          </cell>
          <cell r="B930" t="str">
            <v>Russell James</v>
          </cell>
          <cell r="C930" t="str">
            <v>ANS03</v>
          </cell>
        </row>
        <row r="931">
          <cell r="A931" t="str">
            <v>00013299</v>
          </cell>
          <cell r="B931" t="str">
            <v>John Koutsoukos</v>
          </cell>
          <cell r="C931" t="str">
            <v>ANS05</v>
          </cell>
        </row>
        <row r="932">
          <cell r="A932" t="str">
            <v>00013301</v>
          </cell>
          <cell r="B932" t="str">
            <v>Michael Laughlin</v>
          </cell>
          <cell r="C932" t="str">
            <v>ANS03</v>
          </cell>
        </row>
        <row r="933">
          <cell r="A933" t="str">
            <v>00013302</v>
          </cell>
          <cell r="B933" t="str">
            <v>Michael May</v>
          </cell>
          <cell r="C933" t="str">
            <v>ANS05</v>
          </cell>
        </row>
        <row r="934">
          <cell r="A934" t="str">
            <v>00013303</v>
          </cell>
          <cell r="B934" t="str">
            <v>Neville Meates</v>
          </cell>
          <cell r="C934" t="str">
            <v>ANS04</v>
          </cell>
        </row>
        <row r="935">
          <cell r="A935" t="str">
            <v>00013304</v>
          </cell>
          <cell r="B935" t="str">
            <v>Ian Moore</v>
          </cell>
          <cell r="C935" t="str">
            <v>ANS03</v>
          </cell>
        </row>
        <row r="936">
          <cell r="A936" t="str">
            <v>00013305</v>
          </cell>
          <cell r="B936" t="str">
            <v>Diane Neubecker</v>
          </cell>
          <cell r="C936" t="str">
            <v>ANS03</v>
          </cell>
        </row>
        <row r="937">
          <cell r="A937" t="str">
            <v>00013306</v>
          </cell>
          <cell r="B937" t="str">
            <v>Douglas Newbold</v>
          </cell>
          <cell r="C937" t="str">
            <v>ANS03</v>
          </cell>
        </row>
        <row r="938">
          <cell r="A938" t="str">
            <v>00013307</v>
          </cell>
          <cell r="B938" t="str">
            <v>Colin Nicholls</v>
          </cell>
          <cell r="C938" t="str">
            <v>ANS03</v>
          </cell>
        </row>
        <row r="939">
          <cell r="A939" t="str">
            <v>00013308</v>
          </cell>
          <cell r="B939" t="str">
            <v>Frank Rozsa</v>
          </cell>
          <cell r="C939" t="str">
            <v>ANS03</v>
          </cell>
        </row>
        <row r="940">
          <cell r="A940" t="str">
            <v>00013309</v>
          </cell>
          <cell r="B940" t="str">
            <v>Frank Sibio</v>
          </cell>
          <cell r="C940" t="str">
            <v>ANS04</v>
          </cell>
        </row>
        <row r="941">
          <cell r="A941" t="str">
            <v>00013310</v>
          </cell>
          <cell r="B941" t="str">
            <v>Frank Sperlungo</v>
          </cell>
          <cell r="C941" t="str">
            <v>ANS04</v>
          </cell>
        </row>
        <row r="942">
          <cell r="A942" t="str">
            <v>00013312</v>
          </cell>
          <cell r="B942" t="str">
            <v>Soultana Riali</v>
          </cell>
          <cell r="C942" t="str">
            <v>ANS06</v>
          </cell>
        </row>
        <row r="943">
          <cell r="A943" t="str">
            <v>00013313</v>
          </cell>
          <cell r="B943" t="str">
            <v>Keith Wheeler</v>
          </cell>
          <cell r="C943" t="str">
            <v>ANS03</v>
          </cell>
        </row>
        <row r="944">
          <cell r="A944" t="str">
            <v>00013314</v>
          </cell>
          <cell r="B944" t="str">
            <v>Albert Winning</v>
          </cell>
          <cell r="C944" t="str">
            <v>ANS04</v>
          </cell>
        </row>
        <row r="945">
          <cell r="A945" t="str">
            <v>00013315</v>
          </cell>
          <cell r="B945" t="str">
            <v>Maxwell York</v>
          </cell>
          <cell r="C945" t="str">
            <v>ANS04</v>
          </cell>
        </row>
        <row r="946">
          <cell r="A946" t="str">
            <v>00013316</v>
          </cell>
          <cell r="B946" t="str">
            <v>Gerrard Ziino</v>
          </cell>
          <cell r="C946" t="str">
            <v>ANS06</v>
          </cell>
        </row>
        <row r="947">
          <cell r="A947" t="str">
            <v>00013317</v>
          </cell>
          <cell r="B947" t="str">
            <v>Graham Blight</v>
          </cell>
          <cell r="C947" t="str">
            <v>ANS05</v>
          </cell>
        </row>
        <row r="948">
          <cell r="A948" t="str">
            <v>00013318</v>
          </cell>
          <cell r="B948" t="str">
            <v>Gary Weston</v>
          </cell>
          <cell r="C948" t="str">
            <v>ANS05</v>
          </cell>
        </row>
        <row r="949">
          <cell r="A949" t="str">
            <v>00013319</v>
          </cell>
          <cell r="B949" t="str">
            <v>Sandra Bracken</v>
          </cell>
          <cell r="C949" t="str">
            <v>ANS03</v>
          </cell>
        </row>
        <row r="950">
          <cell r="A950" t="str">
            <v>00013323</v>
          </cell>
          <cell r="B950" t="str">
            <v>Aldo Polifrone</v>
          </cell>
          <cell r="C950" t="str">
            <v>ANS05</v>
          </cell>
        </row>
        <row r="951">
          <cell r="A951" t="str">
            <v>00013324</v>
          </cell>
          <cell r="B951" t="str">
            <v>Craig Green</v>
          </cell>
          <cell r="C951" t="str">
            <v>ANS06</v>
          </cell>
        </row>
        <row r="952">
          <cell r="A952" t="str">
            <v>00013325</v>
          </cell>
          <cell r="B952" t="str">
            <v>Geoffrey Glew</v>
          </cell>
          <cell r="C952" t="str">
            <v>ANS04</v>
          </cell>
        </row>
        <row r="953">
          <cell r="A953" t="str">
            <v>00013326</v>
          </cell>
          <cell r="B953" t="str">
            <v>Bryan Drake</v>
          </cell>
          <cell r="C953" t="str">
            <v>ANS05</v>
          </cell>
        </row>
        <row r="954">
          <cell r="A954" t="str">
            <v>00013327</v>
          </cell>
          <cell r="B954" t="str">
            <v>Lam Duong</v>
          </cell>
          <cell r="C954" t="str">
            <v>ANS04</v>
          </cell>
        </row>
        <row r="955">
          <cell r="A955" t="str">
            <v>00013328</v>
          </cell>
          <cell r="B955" t="str">
            <v>John Farrell</v>
          </cell>
          <cell r="C955" t="str">
            <v>ANS04</v>
          </cell>
        </row>
        <row r="956">
          <cell r="A956" t="str">
            <v>00013329</v>
          </cell>
          <cell r="B956" t="str">
            <v>Ann Flower</v>
          </cell>
          <cell r="C956" t="str">
            <v>ANS03</v>
          </cell>
        </row>
        <row r="957">
          <cell r="A957" t="str">
            <v>00013330</v>
          </cell>
          <cell r="B957" t="str">
            <v>Karen Karam</v>
          </cell>
          <cell r="C957" t="str">
            <v>ANS03</v>
          </cell>
        </row>
        <row r="958">
          <cell r="A958" t="str">
            <v>00013331</v>
          </cell>
          <cell r="B958" t="str">
            <v>David Kowal</v>
          </cell>
          <cell r="C958" t="str">
            <v>ANS05</v>
          </cell>
        </row>
        <row r="959">
          <cell r="A959" t="str">
            <v>00013332</v>
          </cell>
          <cell r="B959" t="str">
            <v>Geoffrey Lewis</v>
          </cell>
          <cell r="C959" t="str">
            <v>ANS03</v>
          </cell>
        </row>
        <row r="960">
          <cell r="A960" t="str">
            <v>00013333</v>
          </cell>
          <cell r="B960" t="str">
            <v>Anthony Lind</v>
          </cell>
          <cell r="C960" t="str">
            <v>ANS05</v>
          </cell>
        </row>
        <row r="961">
          <cell r="A961" t="str">
            <v>00013334</v>
          </cell>
          <cell r="B961" t="str">
            <v>Meagan Barnett</v>
          </cell>
          <cell r="C961" t="str">
            <v>ANS03</v>
          </cell>
        </row>
        <row r="962">
          <cell r="A962" t="str">
            <v>00013335</v>
          </cell>
          <cell r="B962" t="str">
            <v>Joanne Molnar</v>
          </cell>
          <cell r="C962" t="str">
            <v>ANS03</v>
          </cell>
        </row>
        <row r="963">
          <cell r="A963" t="str">
            <v>00013336</v>
          </cell>
          <cell r="B963" t="str">
            <v>Martin Mulcahy</v>
          </cell>
          <cell r="C963" t="str">
            <v>ANS05</v>
          </cell>
        </row>
        <row r="964">
          <cell r="A964" t="str">
            <v>00013337</v>
          </cell>
          <cell r="B964" t="str">
            <v>Kimberlee Patterson</v>
          </cell>
          <cell r="C964" t="str">
            <v>ANS03</v>
          </cell>
        </row>
        <row r="965">
          <cell r="A965" t="str">
            <v>00013338</v>
          </cell>
          <cell r="B965" t="str">
            <v>Stuart Sully</v>
          </cell>
          <cell r="C965" t="str">
            <v>ANS05</v>
          </cell>
        </row>
        <row r="966">
          <cell r="A966" t="str">
            <v>00013339</v>
          </cell>
          <cell r="B966" t="str">
            <v>Shane Walsh</v>
          </cell>
          <cell r="C966" t="str">
            <v>ANS05</v>
          </cell>
        </row>
        <row r="967">
          <cell r="A967" t="str">
            <v>00013340</v>
          </cell>
          <cell r="B967" t="str">
            <v>Douglas Wancia</v>
          </cell>
          <cell r="C967" t="str">
            <v>ANS03</v>
          </cell>
        </row>
        <row r="968">
          <cell r="A968" t="str">
            <v>00013341</v>
          </cell>
          <cell r="B968" t="str">
            <v>Peter Gillis</v>
          </cell>
          <cell r="C968" t="str">
            <v>ANS04</v>
          </cell>
        </row>
        <row r="969">
          <cell r="A969" t="str">
            <v>00013342</v>
          </cell>
          <cell r="B969" t="str">
            <v>Alexander McRobert</v>
          </cell>
          <cell r="C969" t="str">
            <v>ANS04</v>
          </cell>
        </row>
        <row r="970">
          <cell r="A970" t="str">
            <v>00013343</v>
          </cell>
          <cell r="B970" t="str">
            <v>Wayne Kelly</v>
          </cell>
          <cell r="C970" t="str">
            <v>ANS04</v>
          </cell>
        </row>
        <row r="971">
          <cell r="A971" t="str">
            <v>00013344</v>
          </cell>
          <cell r="B971" t="str">
            <v>Timothy Martin</v>
          </cell>
          <cell r="C971" t="str">
            <v>ANS03</v>
          </cell>
        </row>
        <row r="972">
          <cell r="A972" t="str">
            <v>00013345</v>
          </cell>
          <cell r="B972" t="str">
            <v>Bernard McCarthy</v>
          </cell>
          <cell r="C972" t="str">
            <v>ANS05</v>
          </cell>
        </row>
        <row r="973">
          <cell r="A973" t="str">
            <v>00013346</v>
          </cell>
          <cell r="B973" t="str">
            <v>Robert Milne</v>
          </cell>
          <cell r="C973" t="str">
            <v>ANS05</v>
          </cell>
        </row>
        <row r="974">
          <cell r="A974" t="str">
            <v>00013347</v>
          </cell>
          <cell r="B974" t="str">
            <v>Geoffrey Odgers</v>
          </cell>
          <cell r="C974" t="str">
            <v>ANS05</v>
          </cell>
        </row>
        <row r="975">
          <cell r="A975" t="str">
            <v>00013348</v>
          </cell>
          <cell r="B975" t="str">
            <v>Steven Timms</v>
          </cell>
          <cell r="C975" t="str">
            <v>ANS05</v>
          </cell>
        </row>
        <row r="976">
          <cell r="A976" t="str">
            <v>00013349</v>
          </cell>
          <cell r="B976" t="str">
            <v>Timothy Betts</v>
          </cell>
          <cell r="C976" t="str">
            <v>ANS03</v>
          </cell>
        </row>
        <row r="977">
          <cell r="A977" t="str">
            <v>00013350</v>
          </cell>
          <cell r="B977" t="str">
            <v>Drew Doherty</v>
          </cell>
          <cell r="C977" t="str">
            <v>ANS05</v>
          </cell>
        </row>
        <row r="978">
          <cell r="A978" t="str">
            <v>00013351</v>
          </cell>
          <cell r="B978" t="str">
            <v>Robert Foord</v>
          </cell>
          <cell r="C978" t="str">
            <v>ANS04</v>
          </cell>
        </row>
        <row r="979">
          <cell r="A979" t="str">
            <v>00013352</v>
          </cell>
          <cell r="B979" t="str">
            <v>Scott Hitchiner</v>
          </cell>
          <cell r="C979" t="str">
            <v>ANS04</v>
          </cell>
        </row>
        <row r="980">
          <cell r="A980" t="str">
            <v>00013353</v>
          </cell>
          <cell r="B980" t="str">
            <v>Simone Rossetto</v>
          </cell>
          <cell r="C980" t="str">
            <v>ANS03</v>
          </cell>
        </row>
        <row r="981">
          <cell r="A981" t="str">
            <v>00013354</v>
          </cell>
          <cell r="B981" t="str">
            <v>Christopher Berkery</v>
          </cell>
          <cell r="C981" t="str">
            <v>ANS05</v>
          </cell>
        </row>
        <row r="982">
          <cell r="A982" t="str">
            <v>00013356</v>
          </cell>
          <cell r="B982" t="str">
            <v>Richard Chaplin</v>
          </cell>
          <cell r="C982" t="str">
            <v>ANS05</v>
          </cell>
        </row>
        <row r="983">
          <cell r="A983" t="str">
            <v>00013357</v>
          </cell>
          <cell r="B983" t="str">
            <v>Eric Chong</v>
          </cell>
          <cell r="C983" t="str">
            <v>ANS01</v>
          </cell>
        </row>
        <row r="984">
          <cell r="A984" t="str">
            <v>00013358</v>
          </cell>
          <cell r="B984" t="str">
            <v>Robbie Cleland</v>
          </cell>
          <cell r="C984" t="str">
            <v>ANS05</v>
          </cell>
        </row>
        <row r="985">
          <cell r="A985" t="str">
            <v>00013359</v>
          </cell>
          <cell r="B985" t="str">
            <v>Joanne Burleigh</v>
          </cell>
          <cell r="C985" t="str">
            <v>ANS04</v>
          </cell>
        </row>
        <row r="986">
          <cell r="A986" t="str">
            <v>00013360</v>
          </cell>
          <cell r="B986" t="str">
            <v>Chris Bablis</v>
          </cell>
          <cell r="C986" t="str">
            <v>ANS06</v>
          </cell>
        </row>
        <row r="987">
          <cell r="A987" t="str">
            <v>00013361</v>
          </cell>
          <cell r="B987" t="str">
            <v>Anthony Rooney</v>
          </cell>
          <cell r="C987" t="str">
            <v>ANS05</v>
          </cell>
        </row>
        <row r="988">
          <cell r="A988" t="str">
            <v>00013362</v>
          </cell>
          <cell r="B988" t="str">
            <v>Anthony Caramia</v>
          </cell>
          <cell r="C988" t="str">
            <v>ANS03</v>
          </cell>
        </row>
        <row r="989">
          <cell r="A989" t="str">
            <v>00013363</v>
          </cell>
          <cell r="B989" t="str">
            <v>Tanja Panjkovic</v>
          </cell>
          <cell r="C989" t="str">
            <v>ANS05</v>
          </cell>
        </row>
        <row r="990">
          <cell r="A990" t="str">
            <v>00013364</v>
          </cell>
          <cell r="B990" t="str">
            <v>Andrew Demosthenous</v>
          </cell>
          <cell r="C990" t="str">
            <v>ANS04</v>
          </cell>
        </row>
        <row r="991">
          <cell r="A991" t="str">
            <v>00013365</v>
          </cell>
          <cell r="B991" t="str">
            <v>Philip Colgrave</v>
          </cell>
          <cell r="C991" t="str">
            <v>ANS04</v>
          </cell>
        </row>
        <row r="992">
          <cell r="A992" t="str">
            <v>00013366</v>
          </cell>
          <cell r="B992" t="str">
            <v>Glenn Ferguson</v>
          </cell>
          <cell r="C992" t="str">
            <v>ANS05</v>
          </cell>
        </row>
        <row r="993">
          <cell r="A993" t="str">
            <v>00013367</v>
          </cell>
          <cell r="B993" t="str">
            <v>Richard Hong</v>
          </cell>
          <cell r="C993" t="str">
            <v>ANS07</v>
          </cell>
        </row>
        <row r="994">
          <cell r="A994" t="str">
            <v>00013368</v>
          </cell>
          <cell r="B994" t="str">
            <v>Helen Meyn</v>
          </cell>
          <cell r="C994" t="str">
            <v>ANS03</v>
          </cell>
        </row>
        <row r="995">
          <cell r="A995" t="str">
            <v>00013369</v>
          </cell>
          <cell r="B995" t="str">
            <v>Malcolm Thompson</v>
          </cell>
          <cell r="C995" t="str">
            <v>ANS04</v>
          </cell>
        </row>
        <row r="996">
          <cell r="A996" t="str">
            <v>00013370</v>
          </cell>
          <cell r="B996" t="str">
            <v>Danielle Bartolo</v>
          </cell>
          <cell r="C996" t="str">
            <v>ANS03</v>
          </cell>
        </row>
        <row r="997">
          <cell r="A997" t="str">
            <v>00013371</v>
          </cell>
          <cell r="B997" t="str">
            <v>John Hague</v>
          </cell>
          <cell r="C997" t="str">
            <v>ANS03</v>
          </cell>
        </row>
        <row r="998">
          <cell r="A998" t="str">
            <v>00013372</v>
          </cell>
          <cell r="B998" t="str">
            <v>Gil Hartrick</v>
          </cell>
          <cell r="C998" t="str">
            <v>ANS05</v>
          </cell>
        </row>
        <row r="999">
          <cell r="A999" t="str">
            <v>00013373</v>
          </cell>
          <cell r="B999" t="str">
            <v>Craig McMahon</v>
          </cell>
          <cell r="C999" t="str">
            <v>ANS05</v>
          </cell>
        </row>
        <row r="1000">
          <cell r="A1000" t="str">
            <v>00013375</v>
          </cell>
          <cell r="B1000" t="str">
            <v>Michael O'Connor</v>
          </cell>
          <cell r="C1000" t="str">
            <v>ANS06</v>
          </cell>
        </row>
        <row r="1001">
          <cell r="A1001" t="str">
            <v>00013376</v>
          </cell>
          <cell r="B1001" t="str">
            <v>Kevin Ruck</v>
          </cell>
          <cell r="C1001" t="str">
            <v>ANS04</v>
          </cell>
        </row>
        <row r="1002">
          <cell r="A1002" t="str">
            <v>00013377</v>
          </cell>
          <cell r="B1002" t="str">
            <v>Ben Nelson</v>
          </cell>
          <cell r="C1002" t="str">
            <v>ANS03</v>
          </cell>
        </row>
        <row r="1003">
          <cell r="A1003" t="str">
            <v>00013378</v>
          </cell>
          <cell r="B1003" t="str">
            <v>Marika Gannas</v>
          </cell>
          <cell r="C1003" t="str">
            <v>ANS03</v>
          </cell>
        </row>
        <row r="1004">
          <cell r="A1004" t="str">
            <v>00013379</v>
          </cell>
          <cell r="B1004" t="str">
            <v>Denis Thornton</v>
          </cell>
          <cell r="C1004" t="str">
            <v>ANS03</v>
          </cell>
        </row>
        <row r="1005">
          <cell r="A1005" t="str">
            <v>00013381</v>
          </cell>
          <cell r="B1005" t="str">
            <v>Benjamin Fitch</v>
          </cell>
          <cell r="C1005" t="str">
            <v>ANS04</v>
          </cell>
        </row>
        <row r="1006">
          <cell r="A1006" t="str">
            <v>00013383</v>
          </cell>
          <cell r="B1006" t="str">
            <v>Jeffery Woodbridge</v>
          </cell>
          <cell r="C1006" t="str">
            <v>ANS04</v>
          </cell>
        </row>
        <row r="1007">
          <cell r="A1007" t="str">
            <v>00013386</v>
          </cell>
          <cell r="B1007" t="str">
            <v>Helen Divitcos</v>
          </cell>
          <cell r="C1007" t="str">
            <v>ANS06</v>
          </cell>
        </row>
        <row r="1008">
          <cell r="A1008" t="str">
            <v>00013387</v>
          </cell>
          <cell r="B1008" t="str">
            <v>Melissa Posener</v>
          </cell>
          <cell r="C1008" t="str">
            <v>ANS02</v>
          </cell>
        </row>
        <row r="1009">
          <cell r="A1009" t="str">
            <v>00013390</v>
          </cell>
          <cell r="B1009" t="str">
            <v>Anthony Page</v>
          </cell>
          <cell r="C1009" t="str">
            <v>ANS06</v>
          </cell>
        </row>
        <row r="1010">
          <cell r="A1010" t="str">
            <v>00013393</v>
          </cell>
          <cell r="B1010" t="str">
            <v>Cameron Mableson</v>
          </cell>
          <cell r="C1010" t="str">
            <v>ANS03</v>
          </cell>
        </row>
        <row r="1011">
          <cell r="A1011" t="str">
            <v>00013394</v>
          </cell>
          <cell r="B1011" t="str">
            <v>Renata Zilberg</v>
          </cell>
          <cell r="C1011" t="str">
            <v>ANS06</v>
          </cell>
        </row>
        <row r="1012">
          <cell r="A1012" t="str">
            <v>00013395</v>
          </cell>
          <cell r="B1012" t="str">
            <v>Stephen Hanson</v>
          </cell>
          <cell r="C1012" t="str">
            <v>ANS05</v>
          </cell>
        </row>
        <row r="1013">
          <cell r="A1013" t="str">
            <v>00013397</v>
          </cell>
          <cell r="B1013" t="str">
            <v>Rosanne De Silva</v>
          </cell>
          <cell r="C1013" t="str">
            <v>ANS04</v>
          </cell>
        </row>
        <row r="1014">
          <cell r="A1014" t="str">
            <v>00013398</v>
          </cell>
          <cell r="B1014" t="str">
            <v>Ho Ming Lai</v>
          </cell>
          <cell r="C1014" t="str">
            <v>ANS04</v>
          </cell>
        </row>
        <row r="1015">
          <cell r="A1015" t="str">
            <v>00013399</v>
          </cell>
          <cell r="B1015" t="str">
            <v>Alex Bragilevsky</v>
          </cell>
          <cell r="C1015" t="str">
            <v>ANS04</v>
          </cell>
        </row>
        <row r="1016">
          <cell r="A1016" t="str">
            <v>00013401</v>
          </cell>
          <cell r="B1016" t="str">
            <v>Kenneth Lam</v>
          </cell>
          <cell r="C1016" t="str">
            <v>ANS07</v>
          </cell>
        </row>
        <row r="1017">
          <cell r="A1017" t="str">
            <v>00013402</v>
          </cell>
          <cell r="B1017" t="str">
            <v>Carlos Vizcay</v>
          </cell>
          <cell r="C1017" t="str">
            <v>ANS04</v>
          </cell>
        </row>
        <row r="1018">
          <cell r="A1018" t="str">
            <v>00013409</v>
          </cell>
          <cell r="B1018" t="str">
            <v>Kevin Coleman</v>
          </cell>
          <cell r="C1018" t="str">
            <v>ANS08</v>
          </cell>
        </row>
        <row r="1019">
          <cell r="A1019" t="str">
            <v>00013410</v>
          </cell>
          <cell r="B1019" t="str">
            <v>Adam Maloney</v>
          </cell>
          <cell r="C1019" t="str">
            <v>ANS04</v>
          </cell>
        </row>
        <row r="1020">
          <cell r="A1020" t="str">
            <v>00013411</v>
          </cell>
          <cell r="B1020" t="str">
            <v>Andrew Bowmar</v>
          </cell>
          <cell r="C1020"/>
        </row>
        <row r="1021">
          <cell r="A1021" t="str">
            <v>00013415</v>
          </cell>
          <cell r="B1021" t="str">
            <v>Rachael Saw</v>
          </cell>
          <cell r="C1021" t="str">
            <v>ANS04</v>
          </cell>
        </row>
        <row r="1022">
          <cell r="A1022" t="str">
            <v>00013416</v>
          </cell>
          <cell r="B1022" t="str">
            <v>Dimitrios Papageorgiou</v>
          </cell>
          <cell r="C1022" t="str">
            <v>ANS07</v>
          </cell>
        </row>
        <row r="1023">
          <cell r="A1023" t="str">
            <v>00013419</v>
          </cell>
          <cell r="B1023" t="str">
            <v>Jason Hitchiner</v>
          </cell>
          <cell r="C1023"/>
        </row>
        <row r="1024">
          <cell r="A1024" t="str">
            <v>00013420</v>
          </cell>
          <cell r="B1024" t="str">
            <v>Justin Scotchbrook</v>
          </cell>
          <cell r="C1024" t="str">
            <v>ANS08</v>
          </cell>
        </row>
        <row r="1025">
          <cell r="A1025" t="str">
            <v>00013421</v>
          </cell>
          <cell r="B1025" t="str">
            <v>Gregory Doolan</v>
          </cell>
          <cell r="C1025" t="str">
            <v>ANS05</v>
          </cell>
        </row>
        <row r="1026">
          <cell r="A1026" t="str">
            <v>00013422</v>
          </cell>
          <cell r="B1026" t="str">
            <v>Wayne Tandy</v>
          </cell>
          <cell r="C1026" t="str">
            <v>ANS06</v>
          </cell>
        </row>
        <row r="1027">
          <cell r="A1027" t="str">
            <v>00013423</v>
          </cell>
          <cell r="B1027" t="str">
            <v>Kim Penman</v>
          </cell>
          <cell r="C1027" t="str">
            <v>ANS05</v>
          </cell>
        </row>
        <row r="1028">
          <cell r="A1028" t="str">
            <v>00013424</v>
          </cell>
          <cell r="B1028" t="str">
            <v>Hao-Ying Feng</v>
          </cell>
          <cell r="C1028" t="str">
            <v>ANS03</v>
          </cell>
        </row>
        <row r="1029">
          <cell r="A1029" t="str">
            <v>00013428</v>
          </cell>
          <cell r="B1029" t="str">
            <v>Christoper Willey</v>
          </cell>
          <cell r="C1029"/>
        </row>
        <row r="1030">
          <cell r="A1030" t="str">
            <v>00013429</v>
          </cell>
          <cell r="B1030" t="str">
            <v>Trent Clarke</v>
          </cell>
          <cell r="C1030"/>
        </row>
        <row r="1031">
          <cell r="A1031" t="str">
            <v>00013430</v>
          </cell>
          <cell r="B1031" t="str">
            <v>Daniel Langley</v>
          </cell>
          <cell r="C1031"/>
        </row>
        <row r="1032">
          <cell r="A1032" t="str">
            <v>00013431</v>
          </cell>
          <cell r="B1032" t="str">
            <v>Albert Mutch</v>
          </cell>
          <cell r="C1032" t="str">
            <v>ANS05</v>
          </cell>
        </row>
        <row r="1033">
          <cell r="A1033" t="str">
            <v>00013432</v>
          </cell>
          <cell r="B1033" t="str">
            <v>Joey To</v>
          </cell>
          <cell r="C1033" t="str">
            <v>ANS04</v>
          </cell>
        </row>
        <row r="1034">
          <cell r="A1034" t="str">
            <v>00013433</v>
          </cell>
          <cell r="B1034" t="str">
            <v>Son Nguyen</v>
          </cell>
          <cell r="C1034" t="str">
            <v>ANS04</v>
          </cell>
        </row>
        <row r="1035">
          <cell r="A1035" t="str">
            <v>00013434</v>
          </cell>
          <cell r="B1035" t="str">
            <v>Edel Cotas</v>
          </cell>
          <cell r="C1035"/>
        </row>
        <row r="1036">
          <cell r="A1036" t="str">
            <v>00013435</v>
          </cell>
          <cell r="B1036" t="str">
            <v>David Drummond</v>
          </cell>
          <cell r="C1036" t="str">
            <v>ANS07</v>
          </cell>
        </row>
        <row r="1037">
          <cell r="A1037" t="str">
            <v>00013436</v>
          </cell>
          <cell r="B1037" t="str">
            <v>Alice Thorpe</v>
          </cell>
          <cell r="C1037" t="str">
            <v>ANS06</v>
          </cell>
        </row>
        <row r="1038">
          <cell r="A1038" t="str">
            <v>00013437</v>
          </cell>
          <cell r="B1038" t="str">
            <v>Nirooshan Sachchithananthan</v>
          </cell>
          <cell r="C1038" t="str">
            <v>ANS04</v>
          </cell>
        </row>
        <row r="1039">
          <cell r="A1039" t="str">
            <v>00013438</v>
          </cell>
          <cell r="B1039" t="str">
            <v>Matthew McConnell</v>
          </cell>
          <cell r="C1039"/>
        </row>
        <row r="1040">
          <cell r="A1040" t="str">
            <v>00013439</v>
          </cell>
          <cell r="B1040" t="str">
            <v>Andrew Kenny</v>
          </cell>
          <cell r="C1040" t="str">
            <v>ANS04</v>
          </cell>
        </row>
        <row r="1041">
          <cell r="A1041" t="str">
            <v>00013440</v>
          </cell>
          <cell r="B1041" t="str">
            <v>Christopher Beckett</v>
          </cell>
          <cell r="C1041" t="str">
            <v>ANS04</v>
          </cell>
        </row>
        <row r="1042">
          <cell r="A1042" t="str">
            <v>00013441</v>
          </cell>
          <cell r="B1042" t="str">
            <v>Rolando Sanchez</v>
          </cell>
          <cell r="C1042"/>
        </row>
        <row r="1043">
          <cell r="A1043" t="str">
            <v>00013442</v>
          </cell>
          <cell r="B1043" t="str">
            <v>Jerome Oliva</v>
          </cell>
          <cell r="C1043"/>
        </row>
        <row r="1044">
          <cell r="A1044" t="str">
            <v>00013445</v>
          </cell>
          <cell r="B1044" t="str">
            <v>Harold Manapsal</v>
          </cell>
          <cell r="C1044"/>
        </row>
        <row r="1045">
          <cell r="A1045" t="str">
            <v>00013463</v>
          </cell>
          <cell r="B1045" t="str">
            <v>Peter McPherson</v>
          </cell>
          <cell r="C1045" t="str">
            <v>ANS07</v>
          </cell>
        </row>
        <row r="1046">
          <cell r="A1046" t="str">
            <v>00013464</v>
          </cell>
          <cell r="B1046" t="str">
            <v>Bruce Lew</v>
          </cell>
          <cell r="C1046" t="str">
            <v>ANS04</v>
          </cell>
        </row>
        <row r="1047">
          <cell r="A1047" t="str">
            <v>00013475</v>
          </cell>
          <cell r="B1047" t="str">
            <v>Brett McLean</v>
          </cell>
          <cell r="C1047" t="str">
            <v>ANS07</v>
          </cell>
        </row>
        <row r="1048">
          <cell r="A1048" t="str">
            <v>00013479</v>
          </cell>
          <cell r="B1048" t="str">
            <v>Jeanette Appleby</v>
          </cell>
          <cell r="C1048" t="str">
            <v>ANS05</v>
          </cell>
        </row>
        <row r="1049">
          <cell r="A1049" t="str">
            <v>00013480</v>
          </cell>
          <cell r="B1049" t="str">
            <v>Douglas Commins</v>
          </cell>
          <cell r="C1049"/>
        </row>
        <row r="1050">
          <cell r="A1050" t="str">
            <v>00013482</v>
          </cell>
          <cell r="B1050" t="str">
            <v>Ross Anderson</v>
          </cell>
          <cell r="C1050"/>
        </row>
        <row r="1051">
          <cell r="A1051" t="str">
            <v>00013483</v>
          </cell>
          <cell r="B1051" t="str">
            <v>Leslie Baker</v>
          </cell>
          <cell r="C1051"/>
        </row>
        <row r="1052">
          <cell r="A1052" t="str">
            <v>00013484</v>
          </cell>
          <cell r="B1052" t="str">
            <v>Andrew Dowson</v>
          </cell>
          <cell r="C1052"/>
        </row>
        <row r="1053">
          <cell r="A1053" t="str">
            <v>00013485</v>
          </cell>
          <cell r="B1053" t="str">
            <v>Steve Randall</v>
          </cell>
          <cell r="C1053"/>
        </row>
        <row r="1054">
          <cell r="A1054" t="str">
            <v>00013486</v>
          </cell>
          <cell r="B1054" t="str">
            <v>Stephen Drougas</v>
          </cell>
          <cell r="C1054"/>
        </row>
        <row r="1055">
          <cell r="A1055" t="str">
            <v>00013487</v>
          </cell>
          <cell r="B1055" t="str">
            <v>Neil Dunford</v>
          </cell>
          <cell r="C1055" t="str">
            <v>ANS04</v>
          </cell>
        </row>
        <row r="1056">
          <cell r="A1056" t="str">
            <v>00013492</v>
          </cell>
          <cell r="B1056" t="str">
            <v>Steven Royle</v>
          </cell>
          <cell r="C1056"/>
        </row>
        <row r="1057">
          <cell r="A1057" t="str">
            <v>00013493</v>
          </cell>
          <cell r="B1057" t="str">
            <v>Christopher Russell</v>
          </cell>
          <cell r="C1057"/>
        </row>
        <row r="1058">
          <cell r="A1058" t="str">
            <v>00013494</v>
          </cell>
          <cell r="B1058" t="str">
            <v>Benjamin Schmidt</v>
          </cell>
          <cell r="C1058"/>
        </row>
        <row r="1059">
          <cell r="A1059" t="str">
            <v>00013495</v>
          </cell>
          <cell r="B1059" t="str">
            <v>Cory Monckton</v>
          </cell>
          <cell r="C1059"/>
        </row>
        <row r="1060">
          <cell r="A1060" t="str">
            <v>00013504</v>
          </cell>
          <cell r="B1060" t="str">
            <v>Sharney Innes</v>
          </cell>
          <cell r="C1060" t="str">
            <v>ANS06</v>
          </cell>
        </row>
        <row r="1061">
          <cell r="A1061" t="str">
            <v>00013508</v>
          </cell>
          <cell r="B1061" t="str">
            <v>Laurence Mott</v>
          </cell>
          <cell r="C1061" t="str">
            <v>ANS08</v>
          </cell>
        </row>
        <row r="1062">
          <cell r="A1062" t="str">
            <v>00013509</v>
          </cell>
          <cell r="B1062" t="str">
            <v>Rolf Steinmann</v>
          </cell>
          <cell r="C1062" t="str">
            <v>ANS08</v>
          </cell>
        </row>
        <row r="1063">
          <cell r="A1063" t="str">
            <v>00013510</v>
          </cell>
          <cell r="B1063" t="str">
            <v>Ali Swaid</v>
          </cell>
          <cell r="C1063" t="str">
            <v>ANS04</v>
          </cell>
        </row>
        <row r="1064">
          <cell r="A1064" t="str">
            <v>00013511</v>
          </cell>
          <cell r="B1064" t="str">
            <v>David Wrigley</v>
          </cell>
          <cell r="C1064" t="str">
            <v>ANS08</v>
          </cell>
        </row>
        <row r="1065">
          <cell r="A1065" t="str">
            <v>00013512</v>
          </cell>
          <cell r="B1065" t="str">
            <v>Greg Hammond</v>
          </cell>
          <cell r="C1065"/>
        </row>
        <row r="1066">
          <cell r="A1066" t="str">
            <v>00013514</v>
          </cell>
          <cell r="B1066" t="str">
            <v>Sarah Clark</v>
          </cell>
          <cell r="C1066" t="str">
            <v>ANS05</v>
          </cell>
        </row>
        <row r="1067">
          <cell r="A1067" t="str">
            <v>00013515</v>
          </cell>
          <cell r="B1067" t="str">
            <v>Annie Billstein</v>
          </cell>
          <cell r="C1067" t="str">
            <v>ANS05</v>
          </cell>
        </row>
        <row r="1068">
          <cell r="A1068" t="str">
            <v>00013516</v>
          </cell>
          <cell r="B1068" t="str">
            <v>Paul Seddon</v>
          </cell>
          <cell r="C1068"/>
        </row>
        <row r="1069">
          <cell r="A1069" t="str">
            <v>00013518</v>
          </cell>
          <cell r="B1069" t="str">
            <v>Jo Taylor</v>
          </cell>
          <cell r="C1069" t="str">
            <v>ANS07</v>
          </cell>
        </row>
        <row r="1070">
          <cell r="A1070" t="str">
            <v>00013528</v>
          </cell>
          <cell r="B1070" t="str">
            <v>Sean Morris</v>
          </cell>
          <cell r="C1070" t="str">
            <v>ANS02</v>
          </cell>
        </row>
        <row r="1071">
          <cell r="A1071" t="str">
            <v>00013536</v>
          </cell>
          <cell r="B1071" t="str">
            <v>Rebecca Johnson</v>
          </cell>
          <cell r="C1071" t="str">
            <v>ANS03</v>
          </cell>
        </row>
        <row r="1072">
          <cell r="A1072" t="str">
            <v>00013546</v>
          </cell>
          <cell r="B1072" t="str">
            <v>Shelley Kalms</v>
          </cell>
          <cell r="C1072"/>
        </row>
        <row r="1073">
          <cell r="A1073" t="str">
            <v>00013547</v>
          </cell>
          <cell r="B1073" t="str">
            <v>Peter Blakeley</v>
          </cell>
          <cell r="C1073"/>
        </row>
        <row r="1074">
          <cell r="A1074" t="str">
            <v>00013550</v>
          </cell>
          <cell r="B1074" t="str">
            <v>Mark McKinnon</v>
          </cell>
          <cell r="C1074" t="str">
            <v>ANS05</v>
          </cell>
        </row>
        <row r="1075">
          <cell r="A1075" t="str">
            <v>00013551</v>
          </cell>
          <cell r="B1075" t="str">
            <v>Lisa Lightfoot</v>
          </cell>
          <cell r="C1075" t="str">
            <v>ANS06</v>
          </cell>
        </row>
        <row r="1076">
          <cell r="A1076" t="str">
            <v>00013555</v>
          </cell>
          <cell r="B1076" t="str">
            <v>Katrina Mulligan</v>
          </cell>
          <cell r="C1076" t="str">
            <v>ANS05</v>
          </cell>
        </row>
        <row r="1077">
          <cell r="A1077" t="str">
            <v>00013563</v>
          </cell>
          <cell r="B1077" t="str">
            <v>Gary Patterson</v>
          </cell>
          <cell r="C1077"/>
        </row>
        <row r="1078">
          <cell r="A1078" t="str">
            <v>00013564</v>
          </cell>
          <cell r="B1078" t="str">
            <v>Adrian Depuit</v>
          </cell>
          <cell r="C1078"/>
        </row>
        <row r="1079">
          <cell r="A1079" t="str">
            <v>00013567</v>
          </cell>
          <cell r="B1079" t="str">
            <v>Thomas Barker</v>
          </cell>
          <cell r="C1079" t="str">
            <v>ANS08</v>
          </cell>
        </row>
        <row r="1080">
          <cell r="A1080" t="str">
            <v>00013568</v>
          </cell>
          <cell r="B1080" t="str">
            <v>Steven Allpress</v>
          </cell>
          <cell r="C1080" t="str">
            <v>ANS02</v>
          </cell>
        </row>
        <row r="1081">
          <cell r="A1081" t="str">
            <v>00013569</v>
          </cell>
          <cell r="B1081" t="str">
            <v>Janelle Bradborn</v>
          </cell>
          <cell r="C1081" t="str">
            <v>ANS02</v>
          </cell>
        </row>
        <row r="1082">
          <cell r="A1082" t="str">
            <v>00013573</v>
          </cell>
          <cell r="B1082" t="str">
            <v>Dimitrios Stavridis</v>
          </cell>
          <cell r="C1082" t="str">
            <v>ANS05</v>
          </cell>
        </row>
        <row r="1083">
          <cell r="A1083" t="str">
            <v>00013574</v>
          </cell>
          <cell r="B1083" t="str">
            <v>Maria Pavlidis</v>
          </cell>
          <cell r="C1083"/>
        </row>
        <row r="1084">
          <cell r="A1084" t="str">
            <v>00013575</v>
          </cell>
          <cell r="B1084" t="str">
            <v>Garon Frey</v>
          </cell>
          <cell r="C1084"/>
        </row>
        <row r="1085">
          <cell r="A1085" t="str">
            <v>00013577</v>
          </cell>
          <cell r="B1085" t="str">
            <v>Bradley Bowles</v>
          </cell>
          <cell r="C1085" t="str">
            <v>ANS05</v>
          </cell>
        </row>
        <row r="1086">
          <cell r="A1086" t="str">
            <v>00013578</v>
          </cell>
          <cell r="B1086" t="str">
            <v>Anthony McDonald</v>
          </cell>
          <cell r="C1086" t="str">
            <v>ANS06</v>
          </cell>
        </row>
        <row r="1087">
          <cell r="A1087" t="str">
            <v>00013579</v>
          </cell>
          <cell r="B1087" t="str">
            <v>Mary Buckingham</v>
          </cell>
          <cell r="C1087"/>
        </row>
        <row r="1088">
          <cell r="A1088" t="str">
            <v>00013580</v>
          </cell>
          <cell r="B1088" t="str">
            <v>Samantha Gonsalvez</v>
          </cell>
          <cell r="C1088"/>
        </row>
        <row r="1089">
          <cell r="A1089" t="str">
            <v>00013585</v>
          </cell>
          <cell r="B1089" t="str">
            <v>Colin Stonehouse</v>
          </cell>
          <cell r="C1089" t="str">
            <v>ANS09</v>
          </cell>
        </row>
        <row r="1090">
          <cell r="A1090" t="str">
            <v>00013586</v>
          </cell>
          <cell r="B1090" t="str">
            <v>Paul Gower</v>
          </cell>
          <cell r="C1090" t="str">
            <v>ANS08</v>
          </cell>
        </row>
        <row r="1091">
          <cell r="A1091" t="str">
            <v>00013587</v>
          </cell>
          <cell r="B1091" t="str">
            <v>David Randle</v>
          </cell>
          <cell r="C1091" t="str">
            <v>ANS07</v>
          </cell>
        </row>
        <row r="1092">
          <cell r="A1092" t="str">
            <v>00013588</v>
          </cell>
          <cell r="B1092" t="str">
            <v>Scott Manton</v>
          </cell>
          <cell r="C1092" t="str">
            <v>ANS05</v>
          </cell>
        </row>
        <row r="1093">
          <cell r="A1093" t="str">
            <v>00013590</v>
          </cell>
          <cell r="B1093" t="str">
            <v>Graeme Jukes</v>
          </cell>
          <cell r="C1093" t="str">
            <v>ANS07</v>
          </cell>
        </row>
        <row r="1094">
          <cell r="A1094" t="str">
            <v>00013591</v>
          </cell>
          <cell r="B1094" t="str">
            <v>George Tziokas</v>
          </cell>
          <cell r="C1094" t="str">
            <v>ANS07</v>
          </cell>
        </row>
        <row r="1095">
          <cell r="A1095" t="str">
            <v>00013592</v>
          </cell>
          <cell r="B1095" t="str">
            <v>Daryl Moore</v>
          </cell>
          <cell r="C1095" t="str">
            <v>ANS04</v>
          </cell>
        </row>
        <row r="1096">
          <cell r="A1096" t="str">
            <v>00013593</v>
          </cell>
          <cell r="B1096" t="str">
            <v>Bruce Trew</v>
          </cell>
          <cell r="C1096" t="str">
            <v>ANS06</v>
          </cell>
        </row>
        <row r="1097">
          <cell r="A1097" t="str">
            <v>00013594</v>
          </cell>
          <cell r="B1097" t="str">
            <v>Timothy Waldron</v>
          </cell>
          <cell r="C1097" t="str">
            <v>ANS05</v>
          </cell>
        </row>
        <row r="1098">
          <cell r="A1098" t="str">
            <v>00013595</v>
          </cell>
          <cell r="B1098" t="str">
            <v>Paul Bracegirdle</v>
          </cell>
          <cell r="C1098" t="str">
            <v>ANS05</v>
          </cell>
        </row>
        <row r="1099">
          <cell r="A1099" t="str">
            <v>00013596</v>
          </cell>
          <cell r="B1099" t="str">
            <v>Andrew Stewart</v>
          </cell>
          <cell r="C1099" t="str">
            <v>ANS07</v>
          </cell>
        </row>
        <row r="1100">
          <cell r="A1100" t="str">
            <v>00013597</v>
          </cell>
          <cell r="B1100" t="str">
            <v>Eric Castricum</v>
          </cell>
          <cell r="C1100" t="str">
            <v>ANS06</v>
          </cell>
        </row>
        <row r="1101">
          <cell r="A1101" t="str">
            <v>00013598</v>
          </cell>
          <cell r="B1101" t="str">
            <v>Robert Doyle</v>
          </cell>
          <cell r="C1101" t="str">
            <v>ANS04</v>
          </cell>
        </row>
        <row r="1102">
          <cell r="A1102" t="str">
            <v>00013599</v>
          </cell>
          <cell r="B1102" t="str">
            <v>John Dean</v>
          </cell>
          <cell r="C1102" t="str">
            <v>ANS05</v>
          </cell>
        </row>
        <row r="1103">
          <cell r="A1103" t="str">
            <v>00013600</v>
          </cell>
          <cell r="B1103" t="str">
            <v>Mark Berenato</v>
          </cell>
          <cell r="C1103" t="str">
            <v>ANS04</v>
          </cell>
        </row>
        <row r="1104">
          <cell r="A1104" t="str">
            <v>00013601</v>
          </cell>
          <cell r="B1104" t="str">
            <v>Peter Van Lambaart</v>
          </cell>
          <cell r="C1104" t="str">
            <v>ANS08</v>
          </cell>
        </row>
        <row r="1105">
          <cell r="A1105" t="str">
            <v>00013602</v>
          </cell>
          <cell r="B1105" t="str">
            <v>Colin Frost</v>
          </cell>
          <cell r="C1105" t="str">
            <v>ANS07</v>
          </cell>
        </row>
        <row r="1106">
          <cell r="A1106" t="str">
            <v>00013603</v>
          </cell>
          <cell r="B1106" t="str">
            <v>William Fullgrabe</v>
          </cell>
          <cell r="C1106" t="str">
            <v>ANS05</v>
          </cell>
        </row>
        <row r="1107">
          <cell r="A1107" t="str">
            <v>00013604</v>
          </cell>
          <cell r="B1107" t="str">
            <v>Morris Le Page</v>
          </cell>
          <cell r="C1107" t="str">
            <v>ANS05</v>
          </cell>
        </row>
        <row r="1108">
          <cell r="A1108" t="str">
            <v>00013605</v>
          </cell>
          <cell r="B1108" t="str">
            <v>Manousos Polland</v>
          </cell>
          <cell r="C1108" t="str">
            <v>ANS05</v>
          </cell>
        </row>
        <row r="1109">
          <cell r="A1109" t="str">
            <v>00013606</v>
          </cell>
          <cell r="B1109" t="str">
            <v>Graeme Crawford</v>
          </cell>
          <cell r="C1109" t="str">
            <v>ANS05</v>
          </cell>
        </row>
        <row r="1110">
          <cell r="A1110" t="str">
            <v>00013607</v>
          </cell>
          <cell r="B1110" t="str">
            <v>Colin Van Leeuwen</v>
          </cell>
          <cell r="C1110" t="str">
            <v>ANS06</v>
          </cell>
        </row>
        <row r="1111">
          <cell r="A1111" t="str">
            <v>00013608</v>
          </cell>
          <cell r="B1111" t="str">
            <v>Gregory Box</v>
          </cell>
          <cell r="C1111" t="str">
            <v>ANS07</v>
          </cell>
        </row>
        <row r="1112">
          <cell r="A1112" t="str">
            <v>00013609</v>
          </cell>
          <cell r="B1112" t="str">
            <v>Warren Jones</v>
          </cell>
          <cell r="C1112" t="str">
            <v>ANS07</v>
          </cell>
        </row>
        <row r="1113">
          <cell r="A1113" t="str">
            <v>00013610</v>
          </cell>
          <cell r="B1113" t="str">
            <v>Bradford Hawke</v>
          </cell>
          <cell r="C1113" t="str">
            <v>ANS05</v>
          </cell>
        </row>
        <row r="1114">
          <cell r="A1114" t="str">
            <v>00013611</v>
          </cell>
          <cell r="B1114" t="str">
            <v>Michael Guthrie</v>
          </cell>
          <cell r="C1114" t="str">
            <v>ANS05</v>
          </cell>
        </row>
        <row r="1115">
          <cell r="A1115" t="str">
            <v>00013612</v>
          </cell>
          <cell r="B1115" t="str">
            <v>Steven McCann</v>
          </cell>
          <cell r="C1115" t="str">
            <v>ANS05</v>
          </cell>
        </row>
        <row r="1116">
          <cell r="A1116" t="str">
            <v>00013613</v>
          </cell>
          <cell r="B1116" t="str">
            <v>Brian Rennie</v>
          </cell>
          <cell r="C1116" t="str">
            <v>ANS05</v>
          </cell>
        </row>
        <row r="1117">
          <cell r="A1117" t="str">
            <v>00013614</v>
          </cell>
          <cell r="B1117" t="str">
            <v>David Tossell</v>
          </cell>
          <cell r="C1117" t="str">
            <v>ANS06</v>
          </cell>
        </row>
        <row r="1118">
          <cell r="A1118" t="str">
            <v>00013615</v>
          </cell>
          <cell r="B1118" t="str">
            <v>Shawn Caines</v>
          </cell>
          <cell r="C1118" t="str">
            <v>ANS05</v>
          </cell>
        </row>
        <row r="1119">
          <cell r="A1119" t="str">
            <v>00013616</v>
          </cell>
          <cell r="B1119" t="str">
            <v>Barrie Willshire</v>
          </cell>
          <cell r="C1119" t="str">
            <v>ANS04</v>
          </cell>
        </row>
        <row r="1120">
          <cell r="A1120" t="str">
            <v>00013617</v>
          </cell>
          <cell r="B1120" t="str">
            <v>Martin Knox</v>
          </cell>
          <cell r="C1120" t="str">
            <v>ANS07</v>
          </cell>
        </row>
        <row r="1121">
          <cell r="A1121" t="str">
            <v>00013618</v>
          </cell>
          <cell r="B1121" t="str">
            <v>Leslie Cowell</v>
          </cell>
          <cell r="C1121" t="str">
            <v>ANS04</v>
          </cell>
        </row>
        <row r="1122">
          <cell r="A1122" t="str">
            <v>00013619</v>
          </cell>
          <cell r="B1122" t="str">
            <v>Bernardus Van den Elst</v>
          </cell>
          <cell r="C1122" t="str">
            <v>ANS06</v>
          </cell>
        </row>
        <row r="1123">
          <cell r="A1123" t="str">
            <v>00013620</v>
          </cell>
          <cell r="B1123" t="str">
            <v>Ian Davidson</v>
          </cell>
          <cell r="C1123" t="str">
            <v>ANS03</v>
          </cell>
        </row>
        <row r="1124">
          <cell r="A1124" t="str">
            <v>00013621</v>
          </cell>
          <cell r="B1124" t="str">
            <v>Allan Ornsby</v>
          </cell>
          <cell r="C1124" t="str">
            <v>ANS05</v>
          </cell>
        </row>
        <row r="1125">
          <cell r="A1125" t="str">
            <v>00013622</v>
          </cell>
          <cell r="B1125" t="str">
            <v>Damon Anthony</v>
          </cell>
          <cell r="C1125" t="str">
            <v>ANS05</v>
          </cell>
        </row>
        <row r="1126">
          <cell r="A1126" t="str">
            <v>00013623</v>
          </cell>
          <cell r="B1126" t="str">
            <v>John Braun</v>
          </cell>
          <cell r="C1126" t="str">
            <v>ANS03</v>
          </cell>
        </row>
        <row r="1127">
          <cell r="A1127" t="str">
            <v>00013624</v>
          </cell>
          <cell r="B1127" t="str">
            <v>Joy Pearson</v>
          </cell>
          <cell r="C1127" t="str">
            <v>ANS04</v>
          </cell>
        </row>
        <row r="1128">
          <cell r="A1128" t="str">
            <v>00013625</v>
          </cell>
          <cell r="B1128" t="str">
            <v>Mark Thomas</v>
          </cell>
          <cell r="C1128" t="str">
            <v>ANS05</v>
          </cell>
        </row>
        <row r="1129">
          <cell r="A1129" t="str">
            <v>00013626</v>
          </cell>
          <cell r="B1129" t="str">
            <v>Matthew Benson</v>
          </cell>
          <cell r="C1129" t="str">
            <v>ANS06</v>
          </cell>
        </row>
        <row r="1130">
          <cell r="A1130" t="str">
            <v>00013627</v>
          </cell>
          <cell r="B1130" t="str">
            <v>Steven Robinson</v>
          </cell>
          <cell r="C1130" t="str">
            <v>ANS05</v>
          </cell>
        </row>
        <row r="1131">
          <cell r="A1131" t="str">
            <v>00013628</v>
          </cell>
          <cell r="B1131" t="str">
            <v>Gary Rogers</v>
          </cell>
          <cell r="C1131" t="str">
            <v>ANS05</v>
          </cell>
        </row>
        <row r="1132">
          <cell r="A1132" t="str">
            <v>00013629</v>
          </cell>
          <cell r="B1132" t="str">
            <v>Christopher Connell</v>
          </cell>
          <cell r="C1132" t="str">
            <v>ANS08</v>
          </cell>
        </row>
        <row r="1133">
          <cell r="A1133" t="str">
            <v>00013630</v>
          </cell>
          <cell r="B1133" t="str">
            <v>Maria Zombos</v>
          </cell>
          <cell r="C1133" t="str">
            <v>ANS03</v>
          </cell>
        </row>
        <row r="1134">
          <cell r="A1134" t="str">
            <v>00013631</v>
          </cell>
          <cell r="B1134" t="str">
            <v>Alison Baird</v>
          </cell>
          <cell r="C1134" t="str">
            <v>ANS05</v>
          </cell>
        </row>
        <row r="1135">
          <cell r="A1135" t="str">
            <v>00013633</v>
          </cell>
          <cell r="B1135" t="str">
            <v>James Morton</v>
          </cell>
          <cell r="C1135" t="str">
            <v>ANS05</v>
          </cell>
        </row>
        <row r="1136">
          <cell r="A1136" t="str">
            <v>00013634</v>
          </cell>
          <cell r="B1136" t="str">
            <v>William Manns</v>
          </cell>
          <cell r="C1136" t="str">
            <v>ANS05</v>
          </cell>
        </row>
        <row r="1137">
          <cell r="A1137" t="str">
            <v>00013636</v>
          </cell>
          <cell r="B1137" t="str">
            <v>Elizabeth Teesdale</v>
          </cell>
          <cell r="C1137" t="str">
            <v>ANS03</v>
          </cell>
        </row>
        <row r="1138">
          <cell r="A1138" t="str">
            <v>00013637</v>
          </cell>
          <cell r="B1138" t="str">
            <v>Louise Bishop</v>
          </cell>
          <cell r="C1138" t="str">
            <v>ANS03</v>
          </cell>
        </row>
        <row r="1139">
          <cell r="A1139" t="str">
            <v>00013638</v>
          </cell>
          <cell r="B1139" t="str">
            <v>Terrence Hammond</v>
          </cell>
          <cell r="C1139" t="str">
            <v>ANS04</v>
          </cell>
        </row>
        <row r="1140">
          <cell r="A1140" t="str">
            <v>00013639</v>
          </cell>
          <cell r="B1140" t="str">
            <v>Richard Lamin</v>
          </cell>
          <cell r="C1140" t="str">
            <v>ANS04</v>
          </cell>
        </row>
        <row r="1141">
          <cell r="A1141" t="str">
            <v>00013640</v>
          </cell>
          <cell r="B1141" t="str">
            <v>Sara Allen</v>
          </cell>
          <cell r="C1141" t="str">
            <v>ANS03</v>
          </cell>
        </row>
        <row r="1142">
          <cell r="A1142" t="str">
            <v>00013641</v>
          </cell>
          <cell r="B1142" t="str">
            <v>Brett Stone</v>
          </cell>
          <cell r="C1142" t="str">
            <v>ANS04</v>
          </cell>
        </row>
        <row r="1143">
          <cell r="A1143" t="str">
            <v>00013642</v>
          </cell>
          <cell r="B1143" t="str">
            <v>David Murphy</v>
          </cell>
          <cell r="C1143" t="str">
            <v>ANS04</v>
          </cell>
        </row>
        <row r="1144">
          <cell r="A1144" t="str">
            <v>00013643</v>
          </cell>
          <cell r="B1144" t="str">
            <v>Robert Williams</v>
          </cell>
          <cell r="C1144" t="str">
            <v>ANS04</v>
          </cell>
        </row>
        <row r="1145">
          <cell r="A1145" t="str">
            <v>00013644</v>
          </cell>
          <cell r="B1145" t="str">
            <v>Paul Taylor</v>
          </cell>
          <cell r="C1145" t="str">
            <v>ANS04</v>
          </cell>
        </row>
        <row r="1146">
          <cell r="A1146" t="str">
            <v>00013645</v>
          </cell>
          <cell r="B1146" t="str">
            <v>Gregory Whitaker</v>
          </cell>
          <cell r="C1146" t="str">
            <v>ANS04</v>
          </cell>
        </row>
        <row r="1147">
          <cell r="A1147" t="str">
            <v>00013646</v>
          </cell>
          <cell r="B1147" t="str">
            <v>Garry Norris</v>
          </cell>
          <cell r="C1147" t="str">
            <v>ANS04</v>
          </cell>
        </row>
        <row r="1148">
          <cell r="A1148" t="str">
            <v>00013647</v>
          </cell>
          <cell r="B1148" t="str">
            <v>Michael Jensen</v>
          </cell>
          <cell r="C1148" t="str">
            <v>ANS04</v>
          </cell>
        </row>
        <row r="1149">
          <cell r="A1149" t="str">
            <v>00013648</v>
          </cell>
          <cell r="B1149" t="str">
            <v>Simon Bryzenski</v>
          </cell>
          <cell r="C1149" t="str">
            <v>ANS04</v>
          </cell>
        </row>
        <row r="1150">
          <cell r="A1150" t="str">
            <v>00013650</v>
          </cell>
          <cell r="B1150" t="str">
            <v>Brett Gale</v>
          </cell>
          <cell r="C1150" t="str">
            <v>ANS04</v>
          </cell>
        </row>
        <row r="1151">
          <cell r="A1151" t="str">
            <v>00013651</v>
          </cell>
          <cell r="B1151" t="str">
            <v>Mark Barnfield</v>
          </cell>
          <cell r="C1151" t="str">
            <v>ANS04</v>
          </cell>
        </row>
        <row r="1152">
          <cell r="A1152" t="str">
            <v>00013652</v>
          </cell>
          <cell r="B1152" t="str">
            <v>John Puljak</v>
          </cell>
          <cell r="C1152" t="str">
            <v>ANS04</v>
          </cell>
        </row>
        <row r="1153">
          <cell r="A1153" t="str">
            <v>00013653</v>
          </cell>
          <cell r="B1153" t="str">
            <v>Michael Gander</v>
          </cell>
          <cell r="C1153" t="str">
            <v>ANS06</v>
          </cell>
        </row>
        <row r="1154">
          <cell r="A1154" t="str">
            <v>00013654</v>
          </cell>
          <cell r="B1154" t="str">
            <v>Dean Stapleton</v>
          </cell>
          <cell r="C1154" t="str">
            <v>ANS04</v>
          </cell>
        </row>
        <row r="1155">
          <cell r="A1155" t="str">
            <v>00013655</v>
          </cell>
          <cell r="B1155" t="str">
            <v>Besim Geusher</v>
          </cell>
          <cell r="C1155" t="str">
            <v>ANS04</v>
          </cell>
        </row>
        <row r="1156">
          <cell r="A1156" t="str">
            <v>00013656</v>
          </cell>
          <cell r="B1156" t="str">
            <v>Darren Haagensen</v>
          </cell>
          <cell r="C1156" t="str">
            <v>ANS04</v>
          </cell>
        </row>
        <row r="1157">
          <cell r="A1157" t="str">
            <v>00013657</v>
          </cell>
          <cell r="B1157" t="str">
            <v>Steven Bonnici</v>
          </cell>
          <cell r="C1157" t="str">
            <v>ANS04</v>
          </cell>
        </row>
        <row r="1158">
          <cell r="A1158" t="str">
            <v>00013658</v>
          </cell>
          <cell r="B1158" t="str">
            <v>Jason Harriss</v>
          </cell>
          <cell r="C1158" t="str">
            <v>ANS04</v>
          </cell>
        </row>
        <row r="1159">
          <cell r="A1159" t="str">
            <v>00013659</v>
          </cell>
          <cell r="B1159" t="str">
            <v>Gregory Lovell</v>
          </cell>
          <cell r="C1159" t="str">
            <v>ANS04</v>
          </cell>
        </row>
        <row r="1160">
          <cell r="A1160" t="str">
            <v>00013660</v>
          </cell>
          <cell r="B1160" t="str">
            <v>Brendan Procter</v>
          </cell>
          <cell r="C1160" t="str">
            <v>ANS06</v>
          </cell>
        </row>
        <row r="1161">
          <cell r="A1161" t="str">
            <v>00013661</v>
          </cell>
          <cell r="B1161" t="str">
            <v>Gregory Coleborn</v>
          </cell>
          <cell r="C1161" t="str">
            <v>ANS04</v>
          </cell>
        </row>
        <row r="1162">
          <cell r="A1162" t="str">
            <v>00013662</v>
          </cell>
          <cell r="B1162" t="str">
            <v>Wayne Taylor</v>
          </cell>
          <cell r="C1162" t="str">
            <v>ANS04</v>
          </cell>
        </row>
        <row r="1163">
          <cell r="A1163" t="str">
            <v>00013663</v>
          </cell>
          <cell r="B1163" t="str">
            <v>Julie Armstrong</v>
          </cell>
          <cell r="C1163" t="str">
            <v>ANS03</v>
          </cell>
        </row>
        <row r="1164">
          <cell r="A1164" t="str">
            <v>00013664</v>
          </cell>
          <cell r="B1164" t="str">
            <v>Angela Casteller</v>
          </cell>
          <cell r="C1164" t="str">
            <v>ANS03</v>
          </cell>
        </row>
        <row r="1165">
          <cell r="A1165" t="str">
            <v>00013665</v>
          </cell>
          <cell r="B1165" t="str">
            <v>Hans Borek</v>
          </cell>
          <cell r="C1165" t="str">
            <v>ANS06</v>
          </cell>
        </row>
        <row r="1166">
          <cell r="A1166" t="str">
            <v>00013666</v>
          </cell>
          <cell r="B1166" t="str">
            <v>Rohit Kumar</v>
          </cell>
          <cell r="C1166" t="str">
            <v>ANS05</v>
          </cell>
        </row>
        <row r="1167">
          <cell r="A1167" t="str">
            <v>00013667</v>
          </cell>
          <cell r="B1167" t="str">
            <v>Johnathan Ibell</v>
          </cell>
          <cell r="C1167" t="str">
            <v>ANS06</v>
          </cell>
        </row>
        <row r="1168">
          <cell r="A1168" t="str">
            <v>00013668</v>
          </cell>
          <cell r="B1168" t="str">
            <v>Kenneth Nelson</v>
          </cell>
          <cell r="C1168" t="str">
            <v>ANS05</v>
          </cell>
        </row>
        <row r="1169">
          <cell r="A1169" t="str">
            <v>00013669</v>
          </cell>
          <cell r="B1169" t="str">
            <v>John Lamprecht</v>
          </cell>
          <cell r="C1169" t="str">
            <v>ANS05</v>
          </cell>
        </row>
        <row r="1170">
          <cell r="A1170" t="str">
            <v>00013670</v>
          </cell>
          <cell r="B1170" t="str">
            <v>Stephen Major</v>
          </cell>
          <cell r="C1170" t="str">
            <v>ANS05</v>
          </cell>
        </row>
        <row r="1171">
          <cell r="A1171" t="str">
            <v>00013671</v>
          </cell>
          <cell r="B1171" t="str">
            <v>Nick Vulic</v>
          </cell>
          <cell r="C1171" t="str">
            <v>ANS04</v>
          </cell>
        </row>
        <row r="1172">
          <cell r="A1172" t="str">
            <v>00013672</v>
          </cell>
          <cell r="B1172" t="str">
            <v>John Polatsidis</v>
          </cell>
          <cell r="C1172" t="str">
            <v>ANS04</v>
          </cell>
        </row>
        <row r="1173">
          <cell r="A1173" t="str">
            <v>00013673</v>
          </cell>
          <cell r="B1173" t="str">
            <v>Paul Arnaud</v>
          </cell>
          <cell r="C1173" t="str">
            <v>ANS04</v>
          </cell>
        </row>
        <row r="1174">
          <cell r="A1174" t="str">
            <v>00013674</v>
          </cell>
          <cell r="B1174" t="str">
            <v>Luke Maher</v>
          </cell>
          <cell r="C1174" t="str">
            <v>ANS03</v>
          </cell>
        </row>
        <row r="1175">
          <cell r="A1175" t="str">
            <v>00013675</v>
          </cell>
          <cell r="B1175" t="str">
            <v>Hans Krammer</v>
          </cell>
          <cell r="C1175" t="str">
            <v>ANS05</v>
          </cell>
        </row>
        <row r="1176">
          <cell r="A1176" t="str">
            <v>00013676</v>
          </cell>
          <cell r="B1176" t="str">
            <v>Timothy MacTaggart</v>
          </cell>
          <cell r="C1176" t="str">
            <v>ANS07</v>
          </cell>
        </row>
        <row r="1177">
          <cell r="A1177" t="str">
            <v>00013677</v>
          </cell>
          <cell r="B1177" t="str">
            <v>Dinesh Kandasamy</v>
          </cell>
          <cell r="C1177" t="str">
            <v>ANS04</v>
          </cell>
        </row>
        <row r="1178">
          <cell r="A1178" t="str">
            <v>00013678</v>
          </cell>
          <cell r="B1178" t="str">
            <v>James Smith</v>
          </cell>
          <cell r="C1178" t="str">
            <v>ANS07</v>
          </cell>
        </row>
        <row r="1179">
          <cell r="A1179" t="str">
            <v>00013679</v>
          </cell>
          <cell r="B1179" t="str">
            <v>Terrance Halfweeg</v>
          </cell>
          <cell r="C1179" t="str">
            <v>ANS05</v>
          </cell>
        </row>
        <row r="1180">
          <cell r="A1180" t="str">
            <v>00013680</v>
          </cell>
          <cell r="B1180" t="str">
            <v>William Saunders</v>
          </cell>
          <cell r="C1180" t="str">
            <v>ANS04</v>
          </cell>
        </row>
        <row r="1181">
          <cell r="A1181" t="str">
            <v>00013681</v>
          </cell>
          <cell r="B1181" t="str">
            <v>Rodney Drust</v>
          </cell>
          <cell r="C1181" t="str">
            <v>ANS04</v>
          </cell>
        </row>
        <row r="1182">
          <cell r="A1182" t="str">
            <v>00013682</v>
          </cell>
          <cell r="B1182" t="str">
            <v>Mark Foster</v>
          </cell>
          <cell r="C1182" t="str">
            <v>ANS04</v>
          </cell>
        </row>
        <row r="1183">
          <cell r="A1183" t="str">
            <v>00013683</v>
          </cell>
          <cell r="B1183" t="str">
            <v>Peter Drabble</v>
          </cell>
          <cell r="C1183" t="str">
            <v>ANS04</v>
          </cell>
        </row>
        <row r="1184">
          <cell r="A1184" t="str">
            <v>00013684</v>
          </cell>
          <cell r="B1184" t="str">
            <v>David Coppen</v>
          </cell>
          <cell r="C1184" t="str">
            <v>ANS04</v>
          </cell>
        </row>
        <row r="1185">
          <cell r="A1185" t="str">
            <v>00013685</v>
          </cell>
          <cell r="B1185" t="str">
            <v>Linton Lancaster</v>
          </cell>
          <cell r="C1185" t="str">
            <v>ANS04</v>
          </cell>
        </row>
        <row r="1186">
          <cell r="A1186" t="str">
            <v>00013686</v>
          </cell>
          <cell r="B1186" t="str">
            <v>Rachel Coomber</v>
          </cell>
          <cell r="C1186" t="str">
            <v>ANS03</v>
          </cell>
        </row>
        <row r="1187">
          <cell r="A1187" t="str">
            <v>00013687</v>
          </cell>
          <cell r="B1187" t="str">
            <v>Cyril Brown</v>
          </cell>
          <cell r="C1187" t="str">
            <v>ANS04</v>
          </cell>
        </row>
        <row r="1188">
          <cell r="A1188" t="str">
            <v>00013688</v>
          </cell>
          <cell r="B1188" t="str">
            <v>Michael Cocker</v>
          </cell>
          <cell r="C1188" t="str">
            <v>ANS04</v>
          </cell>
        </row>
        <row r="1189">
          <cell r="A1189" t="str">
            <v>00013689</v>
          </cell>
          <cell r="B1189" t="str">
            <v>Philip Boujos</v>
          </cell>
          <cell r="C1189" t="str">
            <v>ANS06</v>
          </cell>
        </row>
        <row r="1190">
          <cell r="A1190" t="str">
            <v>00013690</v>
          </cell>
          <cell r="B1190" t="str">
            <v>Robert Bennett</v>
          </cell>
          <cell r="C1190" t="str">
            <v>ANS04</v>
          </cell>
        </row>
        <row r="1191">
          <cell r="A1191" t="str">
            <v>00013691</v>
          </cell>
          <cell r="B1191" t="str">
            <v>Donna Larkins</v>
          </cell>
          <cell r="C1191" t="str">
            <v>ANS03</v>
          </cell>
        </row>
        <row r="1192">
          <cell r="A1192" t="str">
            <v>00013692</v>
          </cell>
          <cell r="B1192" t="str">
            <v>David Vuletic</v>
          </cell>
          <cell r="C1192" t="str">
            <v>ANS04</v>
          </cell>
        </row>
        <row r="1193">
          <cell r="A1193" t="str">
            <v>00013693</v>
          </cell>
          <cell r="B1193" t="str">
            <v>David Watt</v>
          </cell>
          <cell r="C1193" t="str">
            <v>ANS04</v>
          </cell>
        </row>
        <row r="1194">
          <cell r="A1194" t="str">
            <v>00013694</v>
          </cell>
          <cell r="B1194" t="str">
            <v>Terry Woods</v>
          </cell>
          <cell r="C1194"/>
        </row>
        <row r="1195">
          <cell r="A1195" t="str">
            <v>00013695</v>
          </cell>
          <cell r="B1195" t="str">
            <v>Robert Edwards</v>
          </cell>
          <cell r="C1195" t="str">
            <v>ANS05</v>
          </cell>
        </row>
        <row r="1196">
          <cell r="A1196" t="str">
            <v>00013696</v>
          </cell>
          <cell r="B1196" t="str">
            <v>Huburt Baetsen</v>
          </cell>
          <cell r="C1196" t="str">
            <v>ANS04</v>
          </cell>
        </row>
        <row r="1197">
          <cell r="A1197" t="str">
            <v>00013697</v>
          </cell>
          <cell r="B1197" t="str">
            <v>Thomas Lingard</v>
          </cell>
          <cell r="C1197" t="str">
            <v>ANS06</v>
          </cell>
        </row>
        <row r="1198">
          <cell r="A1198" t="str">
            <v>00013698</v>
          </cell>
          <cell r="B1198" t="str">
            <v>Warren Medcraft</v>
          </cell>
          <cell r="C1198" t="str">
            <v>ANS04</v>
          </cell>
        </row>
        <row r="1199">
          <cell r="A1199" t="str">
            <v>00013699</v>
          </cell>
          <cell r="B1199" t="str">
            <v>Michael Sandes</v>
          </cell>
          <cell r="C1199" t="str">
            <v>ANS04</v>
          </cell>
        </row>
        <row r="1200">
          <cell r="A1200" t="str">
            <v>00013701</v>
          </cell>
          <cell r="B1200" t="str">
            <v>Frederick Macfeate</v>
          </cell>
          <cell r="C1200" t="str">
            <v>ANS05</v>
          </cell>
        </row>
        <row r="1201">
          <cell r="A1201" t="str">
            <v>00013702</v>
          </cell>
          <cell r="B1201" t="str">
            <v>Garry McWilliams</v>
          </cell>
          <cell r="C1201" t="str">
            <v>ANS05</v>
          </cell>
        </row>
        <row r="1202">
          <cell r="A1202" t="str">
            <v>00013703</v>
          </cell>
          <cell r="B1202" t="str">
            <v>David Saville</v>
          </cell>
          <cell r="C1202" t="str">
            <v>ANS06</v>
          </cell>
        </row>
        <row r="1203">
          <cell r="A1203" t="str">
            <v>00013704</v>
          </cell>
          <cell r="B1203" t="str">
            <v>Richard Scott</v>
          </cell>
          <cell r="C1203" t="str">
            <v>ANS04</v>
          </cell>
        </row>
        <row r="1204">
          <cell r="A1204" t="str">
            <v>00013705</v>
          </cell>
          <cell r="B1204" t="str">
            <v>Gary Jackson</v>
          </cell>
          <cell r="C1204" t="str">
            <v>ANS04</v>
          </cell>
        </row>
        <row r="1205">
          <cell r="A1205" t="str">
            <v>00013706</v>
          </cell>
          <cell r="B1205" t="str">
            <v>Brendon Kaehler</v>
          </cell>
          <cell r="C1205" t="str">
            <v>ANS04</v>
          </cell>
        </row>
        <row r="1206">
          <cell r="A1206" t="str">
            <v>00013707</v>
          </cell>
          <cell r="B1206" t="str">
            <v>Gavin Kerrison</v>
          </cell>
          <cell r="C1206" t="str">
            <v>ANS04</v>
          </cell>
        </row>
        <row r="1207">
          <cell r="A1207" t="str">
            <v>00013708</v>
          </cell>
          <cell r="B1207" t="str">
            <v>Brett Lapham</v>
          </cell>
          <cell r="C1207" t="str">
            <v>ANS05</v>
          </cell>
        </row>
        <row r="1208">
          <cell r="A1208" t="str">
            <v>00013709</v>
          </cell>
          <cell r="B1208" t="str">
            <v>Percival Hill</v>
          </cell>
          <cell r="C1208" t="str">
            <v>ANS04</v>
          </cell>
        </row>
        <row r="1209">
          <cell r="A1209" t="str">
            <v>00013710</v>
          </cell>
          <cell r="B1209" t="str">
            <v>Andrew Hynes</v>
          </cell>
          <cell r="C1209" t="str">
            <v>ANS06</v>
          </cell>
        </row>
        <row r="1210">
          <cell r="A1210" t="str">
            <v>00013711</v>
          </cell>
          <cell r="B1210" t="str">
            <v>Kenneth Widdison</v>
          </cell>
          <cell r="C1210" t="str">
            <v>ANS04</v>
          </cell>
        </row>
        <row r="1211">
          <cell r="A1211" t="str">
            <v>00013712</v>
          </cell>
          <cell r="B1211" t="str">
            <v>Paul Curran</v>
          </cell>
          <cell r="C1211" t="str">
            <v>ANS05</v>
          </cell>
        </row>
        <row r="1212">
          <cell r="A1212" t="str">
            <v>00013713</v>
          </cell>
          <cell r="B1212" t="str">
            <v>Jeffrey Holt</v>
          </cell>
          <cell r="C1212" t="str">
            <v>ANS04</v>
          </cell>
        </row>
        <row r="1213">
          <cell r="A1213" t="str">
            <v>00013714</v>
          </cell>
          <cell r="B1213" t="str">
            <v>Robert Wasley</v>
          </cell>
          <cell r="C1213" t="str">
            <v>ANS05</v>
          </cell>
        </row>
        <row r="1214">
          <cell r="A1214" t="str">
            <v>00013715</v>
          </cell>
          <cell r="B1214" t="str">
            <v>Brian Lundgren</v>
          </cell>
          <cell r="C1214" t="str">
            <v>ANS04</v>
          </cell>
        </row>
        <row r="1215">
          <cell r="A1215" t="str">
            <v>00013716</v>
          </cell>
          <cell r="B1215" t="str">
            <v>Stanley Bartley</v>
          </cell>
          <cell r="C1215" t="str">
            <v>ANS05</v>
          </cell>
        </row>
        <row r="1216">
          <cell r="A1216" t="str">
            <v>00013717</v>
          </cell>
          <cell r="B1216" t="str">
            <v>Jason Crombie</v>
          </cell>
          <cell r="C1216" t="str">
            <v>ANS04</v>
          </cell>
        </row>
        <row r="1217">
          <cell r="A1217" t="str">
            <v>00013718</v>
          </cell>
          <cell r="B1217" t="str">
            <v>Phillip Birch</v>
          </cell>
          <cell r="C1217" t="str">
            <v>ANS04</v>
          </cell>
        </row>
        <row r="1218">
          <cell r="A1218" t="str">
            <v>00013719</v>
          </cell>
          <cell r="B1218" t="str">
            <v>Devan Corker</v>
          </cell>
          <cell r="C1218" t="str">
            <v>ANS04</v>
          </cell>
        </row>
        <row r="1219">
          <cell r="A1219" t="str">
            <v>00013720</v>
          </cell>
          <cell r="B1219" t="str">
            <v>Lyle Bennet</v>
          </cell>
          <cell r="C1219" t="str">
            <v>ANS03</v>
          </cell>
        </row>
        <row r="1220">
          <cell r="A1220" t="str">
            <v>00013721</v>
          </cell>
          <cell r="B1220" t="str">
            <v>Gary Fanderlinden</v>
          </cell>
          <cell r="C1220" t="str">
            <v>ANS03</v>
          </cell>
        </row>
        <row r="1221">
          <cell r="A1221" t="str">
            <v>00013722</v>
          </cell>
          <cell r="B1221" t="str">
            <v>Gordon Hughes</v>
          </cell>
          <cell r="C1221" t="str">
            <v>ANS06</v>
          </cell>
        </row>
        <row r="1222">
          <cell r="A1222" t="str">
            <v>00013723</v>
          </cell>
          <cell r="B1222" t="str">
            <v>Anthony Jones</v>
          </cell>
          <cell r="C1222" t="str">
            <v>ANS04</v>
          </cell>
        </row>
        <row r="1223">
          <cell r="A1223" t="str">
            <v>00013724</v>
          </cell>
          <cell r="B1223" t="str">
            <v>Sara McDonald</v>
          </cell>
          <cell r="C1223" t="str">
            <v>ANS03</v>
          </cell>
        </row>
        <row r="1224">
          <cell r="A1224" t="str">
            <v>00013725</v>
          </cell>
          <cell r="B1224" t="str">
            <v>Husein Muharemovic</v>
          </cell>
          <cell r="C1224" t="str">
            <v>ANS06</v>
          </cell>
        </row>
        <row r="1225">
          <cell r="A1225" t="str">
            <v>00013727</v>
          </cell>
          <cell r="B1225" t="str">
            <v>Mark Williams</v>
          </cell>
          <cell r="C1225"/>
        </row>
        <row r="1226">
          <cell r="A1226" t="str">
            <v>00013729</v>
          </cell>
          <cell r="B1226" t="str">
            <v>James Burke</v>
          </cell>
          <cell r="C1226" t="str">
            <v>ANS04</v>
          </cell>
        </row>
        <row r="1227">
          <cell r="A1227" t="str">
            <v>00013731</v>
          </cell>
          <cell r="B1227" t="str">
            <v>Russell Deane</v>
          </cell>
          <cell r="C1227" t="str">
            <v>ANS04</v>
          </cell>
        </row>
        <row r="1228">
          <cell r="A1228" t="str">
            <v>00013732</v>
          </cell>
          <cell r="B1228" t="str">
            <v>Ernie Devries</v>
          </cell>
          <cell r="C1228" t="str">
            <v>ANS05</v>
          </cell>
        </row>
        <row r="1229">
          <cell r="A1229" t="str">
            <v>00013733</v>
          </cell>
          <cell r="B1229" t="str">
            <v>Graeme Ward</v>
          </cell>
          <cell r="C1229" t="str">
            <v>ANS04</v>
          </cell>
        </row>
        <row r="1230">
          <cell r="A1230" t="str">
            <v>00013734</v>
          </cell>
          <cell r="B1230" t="str">
            <v>Gary Slapar</v>
          </cell>
          <cell r="C1230" t="str">
            <v>ANS05</v>
          </cell>
        </row>
        <row r="1231">
          <cell r="A1231" t="str">
            <v>00013736</v>
          </cell>
          <cell r="B1231" t="str">
            <v>Mark Whiteaker</v>
          </cell>
          <cell r="C1231" t="str">
            <v>ANS04</v>
          </cell>
        </row>
        <row r="1232">
          <cell r="A1232" t="str">
            <v>00013737</v>
          </cell>
          <cell r="B1232" t="str">
            <v>Ide Kennedy</v>
          </cell>
          <cell r="C1232" t="str">
            <v>ANS03</v>
          </cell>
        </row>
        <row r="1233">
          <cell r="A1233" t="str">
            <v>00013738</v>
          </cell>
          <cell r="B1233" t="str">
            <v>Tuong Tran</v>
          </cell>
          <cell r="C1233" t="str">
            <v>ANS05</v>
          </cell>
        </row>
        <row r="1234">
          <cell r="A1234" t="str">
            <v>00013739</v>
          </cell>
          <cell r="B1234" t="str">
            <v>Santo Leotta</v>
          </cell>
          <cell r="C1234" t="str">
            <v>ANS04</v>
          </cell>
        </row>
        <row r="1235">
          <cell r="A1235" t="str">
            <v>00013740</v>
          </cell>
          <cell r="B1235" t="str">
            <v>Jian Zhong Zhou</v>
          </cell>
          <cell r="C1235" t="str">
            <v>ANS04</v>
          </cell>
        </row>
        <row r="1236">
          <cell r="A1236" t="str">
            <v>00013741</v>
          </cell>
          <cell r="B1236" t="str">
            <v>Mark D'Olimpio</v>
          </cell>
          <cell r="C1236" t="str">
            <v>ANS04</v>
          </cell>
        </row>
        <row r="1237">
          <cell r="A1237" t="str">
            <v>00013742</v>
          </cell>
          <cell r="B1237" t="str">
            <v>Timothy Winnell</v>
          </cell>
          <cell r="C1237" t="str">
            <v>ANS05</v>
          </cell>
        </row>
        <row r="1238">
          <cell r="A1238" t="str">
            <v>00013743</v>
          </cell>
          <cell r="B1238" t="str">
            <v>David Kemmerer</v>
          </cell>
          <cell r="C1238" t="str">
            <v>ANS04</v>
          </cell>
        </row>
        <row r="1239">
          <cell r="A1239" t="str">
            <v>00013744</v>
          </cell>
          <cell r="B1239" t="str">
            <v>Brian Williams</v>
          </cell>
          <cell r="C1239" t="str">
            <v>ANS04</v>
          </cell>
        </row>
        <row r="1240">
          <cell r="A1240" t="str">
            <v>00013746</v>
          </cell>
          <cell r="B1240" t="str">
            <v>Mark Gould</v>
          </cell>
          <cell r="C1240" t="str">
            <v>ANS09</v>
          </cell>
        </row>
        <row r="1241">
          <cell r="A1241" t="str">
            <v>00013747</v>
          </cell>
          <cell r="B1241" t="str">
            <v>Kim-Sung Jie</v>
          </cell>
          <cell r="C1241" t="str">
            <v>ANS04</v>
          </cell>
        </row>
        <row r="1242">
          <cell r="A1242" t="str">
            <v>00013748</v>
          </cell>
          <cell r="B1242" t="str">
            <v>Tom Kotsopulos</v>
          </cell>
          <cell r="C1242" t="str">
            <v>ANS03</v>
          </cell>
        </row>
        <row r="1243">
          <cell r="A1243" t="str">
            <v>00013749</v>
          </cell>
          <cell r="B1243" t="str">
            <v>Matthew Stewart</v>
          </cell>
          <cell r="C1243" t="str">
            <v>ANS04</v>
          </cell>
        </row>
        <row r="1244">
          <cell r="A1244" t="str">
            <v>00013750</v>
          </cell>
          <cell r="B1244" t="str">
            <v>Michael Bender</v>
          </cell>
          <cell r="C1244" t="str">
            <v>ANS04</v>
          </cell>
        </row>
        <row r="1245">
          <cell r="A1245" t="str">
            <v>00013751</v>
          </cell>
          <cell r="B1245" t="str">
            <v>Michael Jackson</v>
          </cell>
          <cell r="C1245" t="str">
            <v>ANS03</v>
          </cell>
        </row>
        <row r="1246">
          <cell r="A1246" t="str">
            <v>00013752</v>
          </cell>
          <cell r="B1246" t="str">
            <v>Chad Northan</v>
          </cell>
          <cell r="C1246" t="str">
            <v>ANS04</v>
          </cell>
        </row>
        <row r="1247">
          <cell r="A1247" t="str">
            <v>00013753</v>
          </cell>
          <cell r="B1247" t="str">
            <v>Mark James</v>
          </cell>
          <cell r="C1247" t="str">
            <v>ANS06</v>
          </cell>
        </row>
        <row r="1248">
          <cell r="A1248" t="str">
            <v>00013754</v>
          </cell>
          <cell r="B1248" t="str">
            <v>Paul Hutchinson</v>
          </cell>
          <cell r="C1248" t="str">
            <v>ANS04</v>
          </cell>
        </row>
        <row r="1249">
          <cell r="A1249" t="str">
            <v>00013755</v>
          </cell>
          <cell r="B1249" t="str">
            <v>Damien Quabba</v>
          </cell>
          <cell r="C1249" t="str">
            <v>ANS04</v>
          </cell>
        </row>
        <row r="1250">
          <cell r="A1250" t="str">
            <v>00013756</v>
          </cell>
          <cell r="B1250" t="str">
            <v>John Larson</v>
          </cell>
          <cell r="C1250" t="str">
            <v>ANS04</v>
          </cell>
        </row>
        <row r="1251">
          <cell r="A1251" t="str">
            <v>00013757</v>
          </cell>
          <cell r="B1251" t="str">
            <v>Kevin Dusting</v>
          </cell>
          <cell r="C1251" t="str">
            <v>ANS04</v>
          </cell>
        </row>
        <row r="1252">
          <cell r="A1252" t="str">
            <v>00013758</v>
          </cell>
          <cell r="B1252" t="str">
            <v>Craig Philpott</v>
          </cell>
          <cell r="C1252" t="str">
            <v>ANS04</v>
          </cell>
        </row>
        <row r="1253">
          <cell r="A1253" t="str">
            <v>00013759</v>
          </cell>
          <cell r="B1253" t="str">
            <v>Melissa Armstrong</v>
          </cell>
          <cell r="C1253" t="str">
            <v>ANS04</v>
          </cell>
        </row>
        <row r="1254">
          <cell r="A1254" t="str">
            <v>00013761</v>
          </cell>
          <cell r="B1254" t="str">
            <v>Steven Halikias</v>
          </cell>
          <cell r="C1254" t="str">
            <v>ANS06</v>
          </cell>
        </row>
        <row r="1255">
          <cell r="A1255" t="str">
            <v>00013762</v>
          </cell>
          <cell r="B1255" t="str">
            <v>Stacey Brenchley</v>
          </cell>
          <cell r="C1255" t="str">
            <v>ANS04</v>
          </cell>
        </row>
        <row r="1256">
          <cell r="A1256" t="str">
            <v>00013763</v>
          </cell>
          <cell r="B1256" t="str">
            <v>Graham Clapton</v>
          </cell>
          <cell r="C1256" t="str">
            <v>ANS04</v>
          </cell>
        </row>
        <row r="1257">
          <cell r="A1257" t="str">
            <v>00013765</v>
          </cell>
          <cell r="B1257" t="str">
            <v>Allanah Read</v>
          </cell>
          <cell r="C1257" t="str">
            <v>ANS02</v>
          </cell>
        </row>
        <row r="1258">
          <cell r="A1258" t="str">
            <v>00013768</v>
          </cell>
          <cell r="B1258" t="str">
            <v>Xuemei Dai</v>
          </cell>
          <cell r="C1258" t="str">
            <v>ANS05</v>
          </cell>
        </row>
        <row r="1259">
          <cell r="A1259" t="str">
            <v>00013769</v>
          </cell>
          <cell r="B1259" t="str">
            <v>Brian Hughan</v>
          </cell>
          <cell r="C1259" t="str">
            <v>ANS04</v>
          </cell>
        </row>
        <row r="1260">
          <cell r="A1260" t="str">
            <v>00013770</v>
          </cell>
          <cell r="B1260" t="str">
            <v>Antony Bryce</v>
          </cell>
          <cell r="C1260" t="str">
            <v>ANS04</v>
          </cell>
        </row>
        <row r="1261">
          <cell r="A1261" t="str">
            <v>00013771</v>
          </cell>
          <cell r="B1261" t="str">
            <v>Brendon Chambers</v>
          </cell>
          <cell r="C1261" t="str">
            <v>ANS05</v>
          </cell>
        </row>
        <row r="1262">
          <cell r="A1262" t="str">
            <v>00013772</v>
          </cell>
          <cell r="B1262" t="str">
            <v>Ian Swyer</v>
          </cell>
          <cell r="C1262" t="str">
            <v>ANS04</v>
          </cell>
        </row>
        <row r="1263">
          <cell r="A1263" t="str">
            <v>00013773</v>
          </cell>
          <cell r="B1263" t="str">
            <v>Maree Villella</v>
          </cell>
          <cell r="C1263"/>
        </row>
        <row r="1264">
          <cell r="A1264" t="str">
            <v>00013774</v>
          </cell>
          <cell r="B1264" t="str">
            <v>Penelope McKenzie</v>
          </cell>
          <cell r="C1264" t="str">
            <v>ANS04</v>
          </cell>
        </row>
        <row r="1265">
          <cell r="A1265" t="str">
            <v>00013776</v>
          </cell>
          <cell r="B1265" t="str">
            <v>John Price</v>
          </cell>
          <cell r="C1265" t="str">
            <v>ANS04</v>
          </cell>
        </row>
        <row r="1266">
          <cell r="A1266" t="str">
            <v>00013777</v>
          </cell>
          <cell r="B1266" t="str">
            <v>Alan Thompson</v>
          </cell>
          <cell r="C1266" t="str">
            <v>ANS04</v>
          </cell>
        </row>
        <row r="1267">
          <cell r="A1267" t="str">
            <v>00013778</v>
          </cell>
          <cell r="B1267" t="str">
            <v>Ian Walters</v>
          </cell>
          <cell r="C1267" t="str">
            <v>ANS06</v>
          </cell>
        </row>
        <row r="1268">
          <cell r="A1268" t="str">
            <v>00013779</v>
          </cell>
          <cell r="B1268" t="str">
            <v>Ken Colbert</v>
          </cell>
          <cell r="C1268" t="str">
            <v>ANS06</v>
          </cell>
        </row>
        <row r="1269">
          <cell r="A1269" t="str">
            <v>00013780</v>
          </cell>
          <cell r="B1269" t="str">
            <v>Nunzio Mantini</v>
          </cell>
          <cell r="C1269" t="str">
            <v>ANS05</v>
          </cell>
        </row>
        <row r="1270">
          <cell r="A1270" t="str">
            <v>00013781</v>
          </cell>
          <cell r="B1270" t="str">
            <v>Royce Clarke</v>
          </cell>
          <cell r="C1270" t="str">
            <v>ANS04</v>
          </cell>
        </row>
        <row r="1271">
          <cell r="A1271" t="str">
            <v>00013782</v>
          </cell>
          <cell r="B1271" t="str">
            <v>Frank Osredkar</v>
          </cell>
          <cell r="C1271" t="str">
            <v>ANS04</v>
          </cell>
        </row>
        <row r="1272">
          <cell r="A1272" t="str">
            <v>00013783</v>
          </cell>
          <cell r="B1272" t="str">
            <v>Jason Cooper</v>
          </cell>
          <cell r="C1272" t="str">
            <v>ANS04</v>
          </cell>
        </row>
        <row r="1273">
          <cell r="A1273" t="str">
            <v>00013784</v>
          </cell>
          <cell r="B1273" t="str">
            <v>Robert Stevens</v>
          </cell>
          <cell r="C1273" t="str">
            <v>ANS05</v>
          </cell>
        </row>
        <row r="1274">
          <cell r="A1274" t="str">
            <v>00013785</v>
          </cell>
          <cell r="B1274" t="str">
            <v>Damien Fowler</v>
          </cell>
          <cell r="C1274" t="str">
            <v>ANS04</v>
          </cell>
        </row>
        <row r="1275">
          <cell r="A1275" t="str">
            <v>00013787</v>
          </cell>
          <cell r="B1275" t="str">
            <v>Adam Flower</v>
          </cell>
          <cell r="C1275" t="str">
            <v>ANS04</v>
          </cell>
        </row>
        <row r="1276">
          <cell r="A1276" t="str">
            <v>00013788</v>
          </cell>
          <cell r="B1276" t="str">
            <v>Karen Franklin</v>
          </cell>
          <cell r="C1276" t="str">
            <v>ANS03</v>
          </cell>
        </row>
        <row r="1277">
          <cell r="A1277" t="str">
            <v>00013800</v>
          </cell>
          <cell r="B1277" t="str">
            <v>Tracey Luhrs</v>
          </cell>
          <cell r="C1277" t="str">
            <v>ANS02</v>
          </cell>
        </row>
        <row r="1278">
          <cell r="A1278" t="str">
            <v>00013803</v>
          </cell>
          <cell r="B1278" t="str">
            <v>Graham Dore</v>
          </cell>
          <cell r="C1278" t="str">
            <v>ANS04</v>
          </cell>
        </row>
        <row r="1279">
          <cell r="A1279" t="str">
            <v>00013805</v>
          </cell>
          <cell r="B1279" t="str">
            <v>Lance Roberts</v>
          </cell>
          <cell r="C1279" t="str">
            <v>ANS05</v>
          </cell>
        </row>
        <row r="1280">
          <cell r="A1280" t="str">
            <v>00013806</v>
          </cell>
          <cell r="B1280" t="str">
            <v>John van Weel</v>
          </cell>
          <cell r="C1280" t="str">
            <v>ANS08</v>
          </cell>
        </row>
        <row r="1281">
          <cell r="A1281" t="str">
            <v>00013807</v>
          </cell>
          <cell r="B1281" t="str">
            <v>Andrew Ooi</v>
          </cell>
          <cell r="C1281" t="str">
            <v>ANS02</v>
          </cell>
        </row>
        <row r="1282">
          <cell r="A1282" t="str">
            <v>00013808</v>
          </cell>
          <cell r="B1282" t="str">
            <v>Shaun Reardon</v>
          </cell>
          <cell r="C1282" t="str">
            <v>ANS08</v>
          </cell>
        </row>
        <row r="1283">
          <cell r="A1283" t="str">
            <v>00013809</v>
          </cell>
          <cell r="B1283" t="str">
            <v>Matthew Hall</v>
          </cell>
          <cell r="C1283" t="str">
            <v>ANS04</v>
          </cell>
        </row>
        <row r="1284">
          <cell r="A1284" t="str">
            <v>00013810</v>
          </cell>
          <cell r="B1284" t="str">
            <v>Lynda Haller</v>
          </cell>
          <cell r="C1284" t="str">
            <v>ANS03</v>
          </cell>
        </row>
        <row r="1285">
          <cell r="A1285" t="str">
            <v>00013811</v>
          </cell>
          <cell r="B1285" t="str">
            <v>Gavin Noke</v>
          </cell>
          <cell r="C1285"/>
        </row>
        <row r="1286">
          <cell r="A1286" t="str">
            <v>00013812</v>
          </cell>
          <cell r="B1286" t="str">
            <v>Justin Moon</v>
          </cell>
          <cell r="C1286"/>
        </row>
        <row r="1287">
          <cell r="A1287" t="str">
            <v>00013820</v>
          </cell>
          <cell r="B1287" t="str">
            <v>Rodolfo Gruezo</v>
          </cell>
          <cell r="C1287"/>
        </row>
        <row r="1288">
          <cell r="A1288" t="str">
            <v>00013821</v>
          </cell>
          <cell r="B1288" t="str">
            <v>Eddie Rubico</v>
          </cell>
          <cell r="C1288"/>
        </row>
        <row r="1289">
          <cell r="A1289" t="str">
            <v>00013822</v>
          </cell>
          <cell r="B1289" t="str">
            <v>Nicholas Daley</v>
          </cell>
          <cell r="C1289"/>
        </row>
        <row r="1290">
          <cell r="A1290" t="str">
            <v>00013823</v>
          </cell>
          <cell r="B1290" t="str">
            <v>Susan Kong</v>
          </cell>
          <cell r="C1290" t="str">
            <v>ANS06</v>
          </cell>
        </row>
        <row r="1291">
          <cell r="A1291" t="str">
            <v>00013824</v>
          </cell>
          <cell r="B1291" t="str">
            <v>Andrew Alistair</v>
          </cell>
          <cell r="C1291" t="str">
            <v>ANS03</v>
          </cell>
        </row>
        <row r="1292">
          <cell r="A1292" t="str">
            <v>00013825</v>
          </cell>
          <cell r="B1292" t="str">
            <v>Kevin Austin</v>
          </cell>
          <cell r="C1292" t="str">
            <v>ANS05</v>
          </cell>
        </row>
        <row r="1293">
          <cell r="A1293" t="str">
            <v>00013826</v>
          </cell>
          <cell r="B1293" t="str">
            <v>Allen Cassidy</v>
          </cell>
          <cell r="C1293" t="str">
            <v>ANS05</v>
          </cell>
        </row>
        <row r="1294">
          <cell r="A1294" t="str">
            <v>00013827</v>
          </cell>
          <cell r="B1294" t="str">
            <v>Kevin William Coles</v>
          </cell>
          <cell r="C1294" t="str">
            <v>ANS04</v>
          </cell>
        </row>
        <row r="1295">
          <cell r="A1295" t="str">
            <v>00013828</v>
          </cell>
          <cell r="B1295" t="str">
            <v>Raymond Sonny Cranson</v>
          </cell>
          <cell r="C1295" t="str">
            <v>ANS03</v>
          </cell>
        </row>
        <row r="1296">
          <cell r="A1296" t="str">
            <v>00013829</v>
          </cell>
          <cell r="B1296" t="str">
            <v>Daniel Jury</v>
          </cell>
          <cell r="C1296" t="str">
            <v>ANS06</v>
          </cell>
        </row>
        <row r="1297">
          <cell r="A1297" t="str">
            <v>00013830</v>
          </cell>
          <cell r="B1297" t="str">
            <v>John Karena</v>
          </cell>
          <cell r="C1297" t="str">
            <v>ANS05</v>
          </cell>
        </row>
        <row r="1298">
          <cell r="A1298" t="str">
            <v>00013831</v>
          </cell>
          <cell r="B1298" t="str">
            <v>Paul Leslie Mair</v>
          </cell>
          <cell r="C1298" t="str">
            <v>ANS04</v>
          </cell>
        </row>
        <row r="1299">
          <cell r="A1299" t="str">
            <v>00013832</v>
          </cell>
          <cell r="B1299" t="str">
            <v>Thmas Alexander Rennie</v>
          </cell>
          <cell r="C1299" t="str">
            <v>ANS03</v>
          </cell>
        </row>
        <row r="1300">
          <cell r="A1300" t="str">
            <v>00013833</v>
          </cell>
          <cell r="B1300" t="str">
            <v>Aaron Richardson</v>
          </cell>
          <cell r="C1300" t="str">
            <v>ANS04</v>
          </cell>
        </row>
        <row r="1301">
          <cell r="A1301" t="str">
            <v>00013834</v>
          </cell>
          <cell r="B1301" t="str">
            <v>Errol Ross</v>
          </cell>
          <cell r="C1301" t="str">
            <v>ANS05</v>
          </cell>
        </row>
        <row r="1302">
          <cell r="A1302" t="str">
            <v>00013835</v>
          </cell>
          <cell r="B1302" t="str">
            <v>Stephen John Spring</v>
          </cell>
          <cell r="C1302" t="str">
            <v>ANS05</v>
          </cell>
        </row>
        <row r="1303">
          <cell r="A1303" t="str">
            <v>00013836</v>
          </cell>
          <cell r="B1303" t="str">
            <v>Ian WIlliam Thomas</v>
          </cell>
          <cell r="C1303" t="str">
            <v>ANS05</v>
          </cell>
        </row>
        <row r="1304">
          <cell r="A1304" t="str">
            <v>00013837</v>
          </cell>
          <cell r="B1304" t="str">
            <v>Stephen John Taylor</v>
          </cell>
          <cell r="C1304" t="str">
            <v>ANS05</v>
          </cell>
        </row>
        <row r="1305">
          <cell r="A1305" t="str">
            <v>00013838</v>
          </cell>
          <cell r="B1305" t="str">
            <v>Robin Breddy</v>
          </cell>
          <cell r="C1305" t="str">
            <v>ANS05</v>
          </cell>
        </row>
        <row r="1306">
          <cell r="A1306" t="str">
            <v>00013840</v>
          </cell>
          <cell r="B1306" t="str">
            <v>Sharon Tiffany</v>
          </cell>
          <cell r="C1306" t="str">
            <v>ANS03</v>
          </cell>
        </row>
        <row r="1307">
          <cell r="A1307" t="str">
            <v>00013841</v>
          </cell>
          <cell r="B1307" t="str">
            <v>John Michael Simmons</v>
          </cell>
          <cell r="C1307" t="str">
            <v>ANS07</v>
          </cell>
        </row>
        <row r="1308">
          <cell r="A1308" t="str">
            <v>00013842</v>
          </cell>
          <cell r="B1308" t="str">
            <v>Mark Derrick Barclay</v>
          </cell>
          <cell r="C1308" t="str">
            <v>ANS05</v>
          </cell>
        </row>
        <row r="1309">
          <cell r="A1309" t="str">
            <v>00013843</v>
          </cell>
          <cell r="B1309" t="str">
            <v>Neil Crookes</v>
          </cell>
          <cell r="C1309" t="str">
            <v>ANS05</v>
          </cell>
        </row>
        <row r="1310">
          <cell r="A1310" t="str">
            <v>00013845</v>
          </cell>
          <cell r="B1310" t="str">
            <v>Ivan Porter</v>
          </cell>
          <cell r="C1310" t="str">
            <v>ANS03</v>
          </cell>
        </row>
        <row r="1311">
          <cell r="A1311" t="str">
            <v>00013846</v>
          </cell>
          <cell r="B1311" t="str">
            <v>Christo Kapp</v>
          </cell>
          <cell r="C1311" t="str">
            <v>ANS05</v>
          </cell>
        </row>
        <row r="1312">
          <cell r="A1312" t="str">
            <v>00013847</v>
          </cell>
          <cell r="B1312" t="str">
            <v>Chris Hargreaves</v>
          </cell>
          <cell r="C1312" t="str">
            <v>ANS03</v>
          </cell>
        </row>
        <row r="1313">
          <cell r="A1313" t="str">
            <v>00013853</v>
          </cell>
          <cell r="B1313" t="str">
            <v>Marlene Gonsalvez</v>
          </cell>
          <cell r="C1313" t="str">
            <v>ANS03</v>
          </cell>
        </row>
        <row r="1314">
          <cell r="A1314" t="str">
            <v>00013854</v>
          </cell>
          <cell r="B1314" t="str">
            <v>Mark Dabal</v>
          </cell>
          <cell r="C1314" t="str">
            <v>ANS06</v>
          </cell>
        </row>
        <row r="1315">
          <cell r="A1315" t="str">
            <v>00013856</v>
          </cell>
          <cell r="B1315" t="str">
            <v>Worid Barletta</v>
          </cell>
          <cell r="C1315"/>
        </row>
        <row r="1316">
          <cell r="A1316" t="str">
            <v>00013857</v>
          </cell>
          <cell r="B1316" t="str">
            <v>Noel Esguerra</v>
          </cell>
          <cell r="C1316"/>
        </row>
        <row r="1317">
          <cell r="A1317" t="str">
            <v>00013864</v>
          </cell>
          <cell r="B1317" t="str">
            <v>Kimberley Lamden</v>
          </cell>
          <cell r="C1317" t="str">
            <v>ANS04</v>
          </cell>
        </row>
        <row r="1318">
          <cell r="A1318" t="str">
            <v>00013866</v>
          </cell>
          <cell r="B1318" t="str">
            <v>Paul Thompson</v>
          </cell>
          <cell r="C1318" t="str">
            <v>ANS04</v>
          </cell>
        </row>
        <row r="1319">
          <cell r="A1319" t="str">
            <v>00013867</v>
          </cell>
          <cell r="B1319" t="str">
            <v>Mark Fazio</v>
          </cell>
          <cell r="C1319" t="str">
            <v>ANS04</v>
          </cell>
        </row>
        <row r="1320">
          <cell r="A1320" t="str">
            <v>00013875</v>
          </cell>
          <cell r="B1320" t="str">
            <v>Andrew Kampl</v>
          </cell>
          <cell r="C1320"/>
        </row>
        <row r="1321">
          <cell r="A1321" t="str">
            <v>00013878</v>
          </cell>
          <cell r="B1321" t="str">
            <v>Voula Sikalias</v>
          </cell>
          <cell r="C1321" t="str">
            <v>ANS02</v>
          </cell>
        </row>
        <row r="1322">
          <cell r="A1322" t="str">
            <v>00013879</v>
          </cell>
          <cell r="B1322" t="str">
            <v>Richard O'Brien</v>
          </cell>
          <cell r="C1322" t="str">
            <v>ANS06</v>
          </cell>
        </row>
        <row r="1323">
          <cell r="A1323" t="str">
            <v>00013880</v>
          </cell>
          <cell r="B1323" t="str">
            <v>Garry Dack</v>
          </cell>
          <cell r="C1323" t="str">
            <v>ANS05</v>
          </cell>
        </row>
        <row r="1324">
          <cell r="A1324" t="str">
            <v>00013881</v>
          </cell>
          <cell r="B1324" t="str">
            <v>Fiona Dennis</v>
          </cell>
          <cell r="C1324" t="str">
            <v>ANS02</v>
          </cell>
        </row>
        <row r="1325">
          <cell r="A1325" t="str">
            <v>00013882</v>
          </cell>
          <cell r="B1325" t="str">
            <v>Christopher McDonagh</v>
          </cell>
          <cell r="C1325"/>
        </row>
        <row r="1326">
          <cell r="A1326" t="str">
            <v>00013883</v>
          </cell>
          <cell r="B1326" t="str">
            <v>Margaret Jones</v>
          </cell>
          <cell r="C1326" t="str">
            <v>ANS07</v>
          </cell>
        </row>
        <row r="1327">
          <cell r="A1327" t="str">
            <v>00013884</v>
          </cell>
          <cell r="B1327" t="str">
            <v>Bhavesh Haria</v>
          </cell>
          <cell r="C1327"/>
        </row>
        <row r="1328">
          <cell r="A1328" t="str">
            <v>00013885</v>
          </cell>
          <cell r="B1328" t="str">
            <v>Andrew Greene</v>
          </cell>
          <cell r="C1328" t="str">
            <v>ANS04</v>
          </cell>
        </row>
        <row r="1329">
          <cell r="A1329" t="str">
            <v>00013886</v>
          </cell>
          <cell r="B1329" t="str">
            <v>Aaron Sheffield</v>
          </cell>
          <cell r="C1329" t="str">
            <v>ANS04</v>
          </cell>
        </row>
        <row r="1330">
          <cell r="A1330" t="str">
            <v>00013888</v>
          </cell>
          <cell r="B1330" t="str">
            <v>Damian Flanagan</v>
          </cell>
          <cell r="C1330" t="str">
            <v>ANS05</v>
          </cell>
        </row>
        <row r="1331">
          <cell r="A1331" t="str">
            <v>00013889</v>
          </cell>
          <cell r="B1331" t="str">
            <v>Nathan Howie</v>
          </cell>
          <cell r="C1331" t="str">
            <v>ANS04</v>
          </cell>
        </row>
        <row r="1332">
          <cell r="A1332" t="str">
            <v>00013890</v>
          </cell>
          <cell r="B1332" t="str">
            <v>Alexander Fookstov</v>
          </cell>
          <cell r="C1332" t="str">
            <v>ANS06</v>
          </cell>
        </row>
        <row r="1333">
          <cell r="A1333" t="str">
            <v>00013891</v>
          </cell>
          <cell r="B1333" t="str">
            <v>Melissa Morfea</v>
          </cell>
          <cell r="C1333" t="str">
            <v>ANS05</v>
          </cell>
        </row>
        <row r="1334">
          <cell r="A1334" t="str">
            <v>00013901</v>
          </cell>
          <cell r="B1334" t="str">
            <v>Phillip Miller</v>
          </cell>
          <cell r="C1334" t="str">
            <v>ANS05</v>
          </cell>
        </row>
        <row r="1335">
          <cell r="A1335" t="str">
            <v>00013903</v>
          </cell>
          <cell r="B1335" t="str">
            <v>Sarah Roberts</v>
          </cell>
          <cell r="C1335" t="str">
            <v>ANS07</v>
          </cell>
        </row>
        <row r="1336">
          <cell r="A1336" t="str">
            <v>00013908</v>
          </cell>
          <cell r="B1336" t="str">
            <v>Sharon Panesar</v>
          </cell>
          <cell r="C1336" t="str">
            <v>ANS03</v>
          </cell>
        </row>
        <row r="1337">
          <cell r="A1337" t="str">
            <v>00013912</v>
          </cell>
          <cell r="B1337" t="str">
            <v>Vanessa Kickert</v>
          </cell>
          <cell r="C1337" t="str">
            <v>ANS03</v>
          </cell>
        </row>
        <row r="1338">
          <cell r="A1338" t="str">
            <v>00013914</v>
          </cell>
          <cell r="B1338" t="str">
            <v>Carissa Crosbie</v>
          </cell>
          <cell r="C1338" t="str">
            <v>ANS04</v>
          </cell>
        </row>
        <row r="1339">
          <cell r="A1339" t="str">
            <v>00013915</v>
          </cell>
          <cell r="B1339" t="str">
            <v>Emma Wright</v>
          </cell>
          <cell r="C1339" t="str">
            <v>ANS07</v>
          </cell>
        </row>
        <row r="1340">
          <cell r="A1340" t="str">
            <v>00013923</v>
          </cell>
          <cell r="B1340" t="str">
            <v>Emma Kirkby</v>
          </cell>
          <cell r="C1340" t="str">
            <v>ANS07</v>
          </cell>
        </row>
        <row r="1341">
          <cell r="A1341" t="str">
            <v>00013926</v>
          </cell>
          <cell r="B1341" t="str">
            <v>Paul Tucker</v>
          </cell>
          <cell r="C1341" t="str">
            <v>ANS05</v>
          </cell>
        </row>
        <row r="1342">
          <cell r="A1342" t="str">
            <v>00013927</v>
          </cell>
          <cell r="B1342" t="str">
            <v>Len Seet</v>
          </cell>
          <cell r="C1342" t="str">
            <v>ANS04</v>
          </cell>
        </row>
        <row r="1343">
          <cell r="A1343" t="str">
            <v>00013928</v>
          </cell>
          <cell r="B1343" t="str">
            <v>John Struckmann</v>
          </cell>
          <cell r="C1343" t="str">
            <v>ANS04</v>
          </cell>
        </row>
        <row r="1344">
          <cell r="A1344" t="str">
            <v>00013930</v>
          </cell>
          <cell r="B1344" t="str">
            <v>Amanda Bartlett</v>
          </cell>
          <cell r="C1344" t="str">
            <v>ANS02</v>
          </cell>
        </row>
        <row r="1345">
          <cell r="A1345" t="str">
            <v>00013931</v>
          </cell>
          <cell r="B1345" t="str">
            <v>David Akers</v>
          </cell>
          <cell r="C1345" t="str">
            <v>ANS04</v>
          </cell>
        </row>
        <row r="1346">
          <cell r="A1346" t="str">
            <v>00013934</v>
          </cell>
          <cell r="B1346" t="str">
            <v>Sarah Davis</v>
          </cell>
          <cell r="C1346" t="str">
            <v>ANS06</v>
          </cell>
        </row>
        <row r="1347">
          <cell r="A1347" t="str">
            <v>00013936</v>
          </cell>
          <cell r="B1347" t="str">
            <v>Daniel Purcell</v>
          </cell>
          <cell r="C1347" t="str">
            <v>ANS02</v>
          </cell>
        </row>
        <row r="1348">
          <cell r="A1348" t="str">
            <v>00013937</v>
          </cell>
          <cell r="B1348" t="str">
            <v>Louise Ovenden</v>
          </cell>
          <cell r="C1348" t="str">
            <v>ANS02</v>
          </cell>
        </row>
        <row r="1349">
          <cell r="A1349" t="str">
            <v>00013938</v>
          </cell>
          <cell r="B1349" t="str">
            <v>Nicolette Folley</v>
          </cell>
          <cell r="C1349" t="str">
            <v>ANS02</v>
          </cell>
        </row>
        <row r="1350">
          <cell r="A1350" t="str">
            <v>00013943</v>
          </cell>
          <cell r="B1350" t="str">
            <v>Grant Attewell</v>
          </cell>
          <cell r="C1350" t="str">
            <v>ANS05</v>
          </cell>
        </row>
        <row r="1351">
          <cell r="A1351" t="str">
            <v>00013949</v>
          </cell>
          <cell r="B1351" t="str">
            <v>Shane Brand</v>
          </cell>
          <cell r="C1351" t="str">
            <v>ANS04</v>
          </cell>
        </row>
        <row r="1352">
          <cell r="A1352" t="str">
            <v>00013950</v>
          </cell>
          <cell r="B1352" t="str">
            <v>Vicki Day</v>
          </cell>
          <cell r="C1352" t="str">
            <v>ANS03</v>
          </cell>
        </row>
        <row r="1353">
          <cell r="A1353" t="str">
            <v>00013952</v>
          </cell>
          <cell r="B1353" t="str">
            <v>Jodie Bliss</v>
          </cell>
          <cell r="C1353" t="str">
            <v>ANS05</v>
          </cell>
        </row>
        <row r="1354">
          <cell r="A1354" t="str">
            <v>00013953</v>
          </cell>
          <cell r="B1354" t="str">
            <v>Renee Zerko</v>
          </cell>
          <cell r="C1354" t="str">
            <v>ANS04</v>
          </cell>
        </row>
        <row r="1355">
          <cell r="A1355" t="str">
            <v>00013954</v>
          </cell>
          <cell r="B1355" t="str">
            <v>Avril Jameson</v>
          </cell>
          <cell r="C1355" t="str">
            <v>ANS03</v>
          </cell>
        </row>
        <row r="1356">
          <cell r="A1356" t="str">
            <v>00013966</v>
          </cell>
          <cell r="B1356" t="str">
            <v>Lyndell Fox</v>
          </cell>
          <cell r="C1356" t="str">
            <v>ANS03</v>
          </cell>
        </row>
        <row r="1357">
          <cell r="A1357" t="str">
            <v>00013967</v>
          </cell>
          <cell r="B1357" t="str">
            <v>Ralph Bates</v>
          </cell>
          <cell r="C1357" t="str">
            <v>ANS07</v>
          </cell>
        </row>
        <row r="1358">
          <cell r="A1358" t="str">
            <v>00013968</v>
          </cell>
          <cell r="B1358" t="str">
            <v>David Volf</v>
          </cell>
          <cell r="C1358" t="str">
            <v>ANS07</v>
          </cell>
        </row>
        <row r="1359">
          <cell r="A1359" t="str">
            <v>00013969</v>
          </cell>
          <cell r="B1359" t="str">
            <v>Jignesh Shah</v>
          </cell>
          <cell r="C1359" t="str">
            <v>ANS06</v>
          </cell>
        </row>
        <row r="1360">
          <cell r="A1360" t="str">
            <v>00013970</v>
          </cell>
          <cell r="B1360" t="str">
            <v>Kenneth MacCormick</v>
          </cell>
          <cell r="C1360"/>
        </row>
        <row r="1361">
          <cell r="A1361" t="str">
            <v>00013971</v>
          </cell>
          <cell r="B1361" t="str">
            <v>Jayan Menon</v>
          </cell>
          <cell r="C1361" t="str">
            <v>ANS05</v>
          </cell>
        </row>
        <row r="1362">
          <cell r="A1362" t="str">
            <v>00013973</v>
          </cell>
          <cell r="B1362" t="str">
            <v>Mathew Gannon</v>
          </cell>
          <cell r="C1362" t="str">
            <v>ANS04</v>
          </cell>
        </row>
        <row r="1363">
          <cell r="A1363" t="str">
            <v>00013974</v>
          </cell>
          <cell r="B1363" t="str">
            <v>Jaco Groenewald</v>
          </cell>
          <cell r="C1363" t="str">
            <v>ANS05</v>
          </cell>
        </row>
        <row r="1364">
          <cell r="A1364" t="str">
            <v>00013975</v>
          </cell>
          <cell r="B1364" t="str">
            <v>Peter Smith</v>
          </cell>
          <cell r="C1364" t="str">
            <v>ANS05</v>
          </cell>
        </row>
        <row r="1365">
          <cell r="A1365" t="str">
            <v>00013976</v>
          </cell>
          <cell r="B1365" t="str">
            <v>Willow Willis</v>
          </cell>
          <cell r="C1365" t="str">
            <v>ANS04</v>
          </cell>
        </row>
        <row r="1366">
          <cell r="A1366" t="str">
            <v>00013980</v>
          </cell>
          <cell r="B1366" t="str">
            <v>Alan Gibson</v>
          </cell>
          <cell r="C1366" t="str">
            <v>ANS08</v>
          </cell>
        </row>
        <row r="1367">
          <cell r="A1367" t="str">
            <v>00013981</v>
          </cell>
          <cell r="B1367" t="str">
            <v>Mark Sheehan</v>
          </cell>
          <cell r="C1367" t="str">
            <v>ANS09</v>
          </cell>
        </row>
        <row r="1368">
          <cell r="A1368" t="str">
            <v>00013987</v>
          </cell>
          <cell r="B1368" t="str">
            <v>Jennie Ironside</v>
          </cell>
          <cell r="C1368" t="str">
            <v>ANS04</v>
          </cell>
        </row>
        <row r="1369">
          <cell r="A1369" t="str">
            <v>00013997</v>
          </cell>
          <cell r="B1369" t="str">
            <v>Lynette Meyer</v>
          </cell>
          <cell r="C1369" t="str">
            <v>ANS05</v>
          </cell>
        </row>
        <row r="1370">
          <cell r="A1370" t="str">
            <v>00013998</v>
          </cell>
          <cell r="B1370" t="str">
            <v>Sumit Garg</v>
          </cell>
          <cell r="C1370" t="str">
            <v>ANS04</v>
          </cell>
        </row>
        <row r="1371">
          <cell r="A1371" t="str">
            <v>00014001</v>
          </cell>
          <cell r="B1371" t="str">
            <v>Katrina Nelson</v>
          </cell>
          <cell r="C1371" t="str">
            <v>ANS07</v>
          </cell>
        </row>
        <row r="1372">
          <cell r="A1372" t="str">
            <v>00014002</v>
          </cell>
          <cell r="B1372" t="str">
            <v>Tony Waryszczuk</v>
          </cell>
          <cell r="C1372" t="str">
            <v>ANS05</v>
          </cell>
        </row>
        <row r="1373">
          <cell r="A1373" t="str">
            <v>00014003</v>
          </cell>
          <cell r="B1373" t="str">
            <v>Nicola Di Stella</v>
          </cell>
          <cell r="C1373" t="str">
            <v>ANS05</v>
          </cell>
        </row>
        <row r="1374">
          <cell r="A1374" t="str">
            <v>00014004</v>
          </cell>
          <cell r="B1374" t="str">
            <v>Brendan Wainwright</v>
          </cell>
          <cell r="C1374" t="str">
            <v>ANS02</v>
          </cell>
        </row>
        <row r="1375">
          <cell r="A1375" t="str">
            <v>00014005</v>
          </cell>
          <cell r="B1375" t="str">
            <v>Graeme Fairbairn-Campbell</v>
          </cell>
          <cell r="C1375" t="str">
            <v>ANS04</v>
          </cell>
        </row>
        <row r="1376">
          <cell r="A1376" t="str">
            <v>00014007</v>
          </cell>
          <cell r="B1376" t="str">
            <v>David Somers</v>
          </cell>
          <cell r="C1376" t="str">
            <v>ANS03</v>
          </cell>
        </row>
        <row r="1377">
          <cell r="A1377" t="str">
            <v>00014012</v>
          </cell>
          <cell r="B1377" t="str">
            <v>Rebecca O'Brien</v>
          </cell>
          <cell r="C1377" t="str">
            <v>ANS09</v>
          </cell>
        </row>
        <row r="1378">
          <cell r="A1378" t="str">
            <v>00014014</v>
          </cell>
          <cell r="B1378" t="str">
            <v>John Ivulich</v>
          </cell>
          <cell r="C1378" t="str">
            <v>ANS08</v>
          </cell>
        </row>
        <row r="1379">
          <cell r="A1379" t="str">
            <v>00014015</v>
          </cell>
          <cell r="B1379" t="str">
            <v>Tanya Carver</v>
          </cell>
          <cell r="C1379" t="str">
            <v>ANS04</v>
          </cell>
        </row>
        <row r="1380">
          <cell r="A1380" t="str">
            <v>00014026</v>
          </cell>
          <cell r="B1380" t="str">
            <v>John Poulos</v>
          </cell>
          <cell r="C1380" t="str">
            <v>ANS02</v>
          </cell>
        </row>
        <row r="1381">
          <cell r="A1381" t="str">
            <v>00014027</v>
          </cell>
          <cell r="B1381" t="str">
            <v>Lisa Foster</v>
          </cell>
          <cell r="C1381" t="str">
            <v>ANS03</v>
          </cell>
        </row>
        <row r="1382">
          <cell r="A1382" t="str">
            <v>00014029</v>
          </cell>
          <cell r="B1382" t="str">
            <v>David Dunster</v>
          </cell>
          <cell r="C1382"/>
        </row>
        <row r="1383">
          <cell r="A1383" t="str">
            <v>00014051</v>
          </cell>
          <cell r="B1383" t="str">
            <v>Suzanne Selleck</v>
          </cell>
          <cell r="C1383"/>
        </row>
        <row r="1384">
          <cell r="A1384" t="str">
            <v>00014054</v>
          </cell>
          <cell r="B1384" t="str">
            <v>Jacqueline Galati</v>
          </cell>
          <cell r="C1384" t="str">
            <v>ANS02</v>
          </cell>
        </row>
        <row r="1385">
          <cell r="A1385" t="str">
            <v>00014055</v>
          </cell>
          <cell r="B1385" t="str">
            <v>Elizabeth Start</v>
          </cell>
          <cell r="C1385" t="str">
            <v>ANS02</v>
          </cell>
        </row>
        <row r="1386">
          <cell r="A1386" t="str">
            <v>00014056</v>
          </cell>
          <cell r="B1386" t="str">
            <v>Jodie Mori</v>
          </cell>
          <cell r="C1386" t="str">
            <v>ANS03</v>
          </cell>
        </row>
        <row r="1387">
          <cell r="A1387" t="str">
            <v>00014061</v>
          </cell>
          <cell r="B1387" t="str">
            <v>William Fletcher</v>
          </cell>
          <cell r="C1387" t="str">
            <v>ANS08</v>
          </cell>
        </row>
        <row r="1388">
          <cell r="A1388" t="str">
            <v>00014063</v>
          </cell>
          <cell r="B1388" t="str">
            <v>John Gullotti</v>
          </cell>
          <cell r="C1388" t="str">
            <v>ANS02</v>
          </cell>
        </row>
        <row r="1389">
          <cell r="A1389" t="str">
            <v>00014064</v>
          </cell>
          <cell r="B1389" t="str">
            <v>Trevor Johnston</v>
          </cell>
          <cell r="C1389" t="str">
            <v>ANS07</v>
          </cell>
        </row>
        <row r="1390">
          <cell r="A1390" t="str">
            <v>00014065</v>
          </cell>
          <cell r="B1390" t="str">
            <v>Andrew McKenzie</v>
          </cell>
          <cell r="C1390" t="str">
            <v>ANS02</v>
          </cell>
        </row>
        <row r="1391">
          <cell r="A1391" t="str">
            <v>00014066</v>
          </cell>
          <cell r="B1391" t="str">
            <v>Christopher McDonald</v>
          </cell>
          <cell r="C1391"/>
        </row>
        <row r="1392">
          <cell r="A1392" t="str">
            <v>00014080</v>
          </cell>
          <cell r="B1392" t="str">
            <v>Diane Wilkinson</v>
          </cell>
          <cell r="C1392" t="str">
            <v>ANS02</v>
          </cell>
        </row>
        <row r="1393">
          <cell r="A1393" t="str">
            <v>00014081</v>
          </cell>
          <cell r="B1393" t="str">
            <v>Jennifer Gillespie</v>
          </cell>
          <cell r="C1393" t="str">
            <v>ANS02</v>
          </cell>
        </row>
        <row r="1394">
          <cell r="A1394" t="str">
            <v>00014086</v>
          </cell>
          <cell r="B1394" t="str">
            <v>Lolina-Kay Tuioti</v>
          </cell>
          <cell r="C1394" t="str">
            <v>ANS02</v>
          </cell>
        </row>
        <row r="1395">
          <cell r="A1395" t="str">
            <v>00014087</v>
          </cell>
          <cell r="B1395" t="str">
            <v>James Sturniolo</v>
          </cell>
          <cell r="C1395" t="str">
            <v>ANS03</v>
          </cell>
        </row>
        <row r="1396">
          <cell r="A1396" t="str">
            <v>00014088</v>
          </cell>
          <cell r="B1396" t="str">
            <v>Nicholas Bantrouhas</v>
          </cell>
          <cell r="C1396" t="str">
            <v>ANS07</v>
          </cell>
        </row>
        <row r="1397">
          <cell r="A1397" t="str">
            <v>00014103</v>
          </cell>
          <cell r="B1397" t="str">
            <v>Anthony Benson</v>
          </cell>
          <cell r="C1397"/>
        </row>
        <row r="1398">
          <cell r="A1398" t="str">
            <v>00014104</v>
          </cell>
          <cell r="B1398" t="str">
            <v>Alen Barakat</v>
          </cell>
          <cell r="C1398"/>
        </row>
        <row r="1399">
          <cell r="A1399" t="str">
            <v>00014105</v>
          </cell>
          <cell r="B1399" t="str">
            <v>Judy Street</v>
          </cell>
          <cell r="C1399"/>
        </row>
        <row r="1400">
          <cell r="A1400" t="str">
            <v>00014108</v>
          </cell>
          <cell r="B1400" t="str">
            <v>John McDonald</v>
          </cell>
          <cell r="C1400"/>
        </row>
        <row r="1401">
          <cell r="A1401" t="str">
            <v>00014109</v>
          </cell>
          <cell r="B1401" t="str">
            <v>Peter Fennessy</v>
          </cell>
          <cell r="C1401"/>
        </row>
        <row r="1402">
          <cell r="A1402" t="str">
            <v>00014110</v>
          </cell>
          <cell r="B1402" t="str">
            <v>Jean Ch'ng</v>
          </cell>
          <cell r="C1402"/>
        </row>
        <row r="1403">
          <cell r="A1403" t="str">
            <v>00014113</v>
          </cell>
          <cell r="B1403" t="str">
            <v>Phillip Duncanson</v>
          </cell>
          <cell r="C1403" t="str">
            <v>ANS07</v>
          </cell>
        </row>
        <row r="1404">
          <cell r="A1404" t="str">
            <v>00018200</v>
          </cell>
          <cell r="B1404" t="str">
            <v>Andrew Dong</v>
          </cell>
          <cell r="C1404"/>
        </row>
        <row r="1405">
          <cell r="A1405" t="str">
            <v>00018201</v>
          </cell>
          <cell r="B1405" t="str">
            <v>Bruce Thomson</v>
          </cell>
          <cell r="C1405" t="str">
            <v>ANS03</v>
          </cell>
        </row>
        <row r="1406">
          <cell r="A1406" t="str">
            <v>00018202</v>
          </cell>
          <cell r="B1406" t="str">
            <v>Russell Godsall</v>
          </cell>
          <cell r="C1406" t="str">
            <v>ANS06</v>
          </cell>
        </row>
        <row r="1407">
          <cell r="A1407" t="str">
            <v>00018204</v>
          </cell>
          <cell r="B1407" t="str">
            <v>James Vicary</v>
          </cell>
          <cell r="C1407"/>
        </row>
        <row r="1408">
          <cell r="A1408" t="str">
            <v>00018205</v>
          </cell>
          <cell r="B1408" t="str">
            <v>Paul Sanders</v>
          </cell>
          <cell r="C1408"/>
        </row>
        <row r="1409">
          <cell r="A1409" t="str">
            <v>00018206</v>
          </cell>
          <cell r="B1409" t="str">
            <v>Kade Swain</v>
          </cell>
          <cell r="C1409"/>
        </row>
        <row r="1410">
          <cell r="A1410" t="str">
            <v>00018207</v>
          </cell>
          <cell r="B1410" t="str">
            <v>Matthew Marshall</v>
          </cell>
          <cell r="C1410" t="str">
            <v>ANS06</v>
          </cell>
        </row>
        <row r="1411">
          <cell r="A1411" t="str">
            <v>00018208</v>
          </cell>
          <cell r="B1411" t="str">
            <v>Alan Whittle</v>
          </cell>
          <cell r="C1411" t="str">
            <v>ANS03</v>
          </cell>
        </row>
        <row r="1412">
          <cell r="A1412" t="str">
            <v>00018212</v>
          </cell>
          <cell r="B1412" t="str">
            <v>Stephen Casey</v>
          </cell>
          <cell r="C1412" t="str">
            <v>ANS05</v>
          </cell>
        </row>
        <row r="1413">
          <cell r="A1413" t="str">
            <v>00018213</v>
          </cell>
          <cell r="B1413" t="str">
            <v>Brian Gardner</v>
          </cell>
          <cell r="C1413" t="str">
            <v>ANS03</v>
          </cell>
        </row>
        <row r="1414">
          <cell r="A1414" t="str">
            <v>00018214</v>
          </cell>
          <cell r="B1414" t="str">
            <v>Brian Higson</v>
          </cell>
          <cell r="C1414"/>
        </row>
        <row r="1415">
          <cell r="A1415" t="str">
            <v>00018215</v>
          </cell>
          <cell r="B1415" t="str">
            <v>Nicole Pache</v>
          </cell>
          <cell r="C1415" t="str">
            <v>ANS04</v>
          </cell>
        </row>
        <row r="1416">
          <cell r="A1416" t="str">
            <v>00018216</v>
          </cell>
          <cell r="B1416" t="str">
            <v>Christine Gilligan</v>
          </cell>
          <cell r="C1416" t="str">
            <v>ANS03</v>
          </cell>
        </row>
        <row r="1417">
          <cell r="A1417" t="str">
            <v>00018217</v>
          </cell>
          <cell r="B1417" t="str">
            <v>Bernard Frayne</v>
          </cell>
          <cell r="C1417" t="str">
            <v>ANS05</v>
          </cell>
        </row>
        <row r="1418">
          <cell r="A1418" t="str">
            <v>00018219</v>
          </cell>
          <cell r="B1418" t="str">
            <v>Geoffrey Straight</v>
          </cell>
          <cell r="C1418"/>
        </row>
        <row r="1419">
          <cell r="A1419" t="str">
            <v>00018220</v>
          </cell>
          <cell r="B1419" t="str">
            <v>Gordon Davies</v>
          </cell>
          <cell r="C1419" t="str">
            <v>ANS05</v>
          </cell>
        </row>
        <row r="1420">
          <cell r="A1420" t="str">
            <v>00018221</v>
          </cell>
          <cell r="B1420" t="str">
            <v>David Olley</v>
          </cell>
          <cell r="C1420"/>
        </row>
        <row r="1421">
          <cell r="A1421" t="str">
            <v>00018222</v>
          </cell>
          <cell r="B1421" t="str">
            <v>Barry Charman</v>
          </cell>
          <cell r="C1421"/>
        </row>
        <row r="1422">
          <cell r="A1422" t="str">
            <v>00018223</v>
          </cell>
          <cell r="B1422" t="str">
            <v>Jonathan Nordmann</v>
          </cell>
          <cell r="C1422" t="str">
            <v>ANS05</v>
          </cell>
        </row>
        <row r="1423">
          <cell r="A1423" t="str">
            <v>00018224</v>
          </cell>
          <cell r="B1423" t="str">
            <v>John Kehoe</v>
          </cell>
          <cell r="C1423"/>
        </row>
        <row r="1424">
          <cell r="A1424" t="str">
            <v>00018225</v>
          </cell>
          <cell r="B1424" t="str">
            <v>Peter Ford</v>
          </cell>
          <cell r="C1424"/>
        </row>
        <row r="1425">
          <cell r="A1425" t="str">
            <v>00018227</v>
          </cell>
          <cell r="B1425" t="str">
            <v>Domenic Di Marco</v>
          </cell>
          <cell r="C1425"/>
        </row>
        <row r="1426">
          <cell r="A1426" t="str">
            <v>00018228</v>
          </cell>
          <cell r="B1426" t="str">
            <v>David Binny</v>
          </cell>
          <cell r="C1426"/>
        </row>
        <row r="1427">
          <cell r="A1427" t="str">
            <v>00018230</v>
          </cell>
          <cell r="B1427" t="str">
            <v>Kevin Hume</v>
          </cell>
          <cell r="C1427"/>
        </row>
        <row r="1428">
          <cell r="A1428" t="str">
            <v>00018231</v>
          </cell>
          <cell r="B1428" t="str">
            <v>Edwin Kelvin</v>
          </cell>
          <cell r="C1428"/>
        </row>
        <row r="1429">
          <cell r="A1429" t="str">
            <v>00018232</v>
          </cell>
          <cell r="B1429" t="str">
            <v>Ernest Johnson</v>
          </cell>
          <cell r="C1429"/>
        </row>
        <row r="1430">
          <cell r="A1430" t="str">
            <v>00018233</v>
          </cell>
          <cell r="B1430" t="str">
            <v>John Lane</v>
          </cell>
          <cell r="C1430"/>
        </row>
        <row r="1431">
          <cell r="A1431" t="str">
            <v>00018234</v>
          </cell>
          <cell r="B1431" t="str">
            <v>Gary Deeble</v>
          </cell>
          <cell r="C1431" t="str">
            <v>ANS05</v>
          </cell>
        </row>
        <row r="1432">
          <cell r="A1432" t="str">
            <v>00018235</v>
          </cell>
          <cell r="B1432" t="str">
            <v>Michael Sheaf</v>
          </cell>
          <cell r="C1432"/>
        </row>
        <row r="1433">
          <cell r="A1433" t="str">
            <v>00018236</v>
          </cell>
          <cell r="B1433" t="str">
            <v>Darryl Powell</v>
          </cell>
          <cell r="C1433" t="str">
            <v>ANS05</v>
          </cell>
        </row>
        <row r="1434">
          <cell r="A1434" t="str">
            <v>00018237</v>
          </cell>
          <cell r="B1434" t="str">
            <v>Ian Shaw</v>
          </cell>
          <cell r="C1434" t="str">
            <v>ANS03</v>
          </cell>
        </row>
        <row r="1435">
          <cell r="A1435" t="str">
            <v>00018238</v>
          </cell>
          <cell r="B1435" t="str">
            <v>Michael McCarthy</v>
          </cell>
          <cell r="C1435" t="str">
            <v>ANS06</v>
          </cell>
        </row>
        <row r="1436">
          <cell r="A1436" t="str">
            <v>00018239</v>
          </cell>
          <cell r="B1436" t="str">
            <v>Bryen Priest</v>
          </cell>
          <cell r="C1436"/>
        </row>
        <row r="1437">
          <cell r="A1437" t="str">
            <v>00018240</v>
          </cell>
          <cell r="B1437" t="str">
            <v>Gregory Karlovsky</v>
          </cell>
          <cell r="C1437"/>
        </row>
        <row r="1438">
          <cell r="A1438" t="str">
            <v>00018241</v>
          </cell>
          <cell r="B1438" t="str">
            <v>Richard Webb</v>
          </cell>
          <cell r="C1438" t="str">
            <v>ANS03</v>
          </cell>
        </row>
        <row r="1439">
          <cell r="A1439" t="str">
            <v>00018242</v>
          </cell>
          <cell r="B1439" t="str">
            <v>Brian Harris</v>
          </cell>
          <cell r="C1439"/>
        </row>
        <row r="1440">
          <cell r="A1440" t="str">
            <v>00018243</v>
          </cell>
          <cell r="B1440" t="str">
            <v>Geoffrey Law</v>
          </cell>
          <cell r="C1440" t="str">
            <v>ANS03</v>
          </cell>
        </row>
        <row r="1441">
          <cell r="A1441" t="str">
            <v>00018244</v>
          </cell>
          <cell r="B1441" t="str">
            <v>Graham Horwood</v>
          </cell>
          <cell r="C1441" t="str">
            <v>ANS05</v>
          </cell>
        </row>
        <row r="1442">
          <cell r="A1442" t="str">
            <v>00018247</v>
          </cell>
          <cell r="B1442" t="str">
            <v>Russell Gallagher</v>
          </cell>
          <cell r="C1442"/>
        </row>
        <row r="1443">
          <cell r="A1443" t="str">
            <v>00018248</v>
          </cell>
          <cell r="B1443" t="str">
            <v>Gerard Rive</v>
          </cell>
          <cell r="C1443"/>
        </row>
        <row r="1444">
          <cell r="A1444" t="str">
            <v>00018249</v>
          </cell>
          <cell r="B1444" t="str">
            <v>William Russell</v>
          </cell>
          <cell r="C1444"/>
        </row>
        <row r="1445">
          <cell r="A1445" t="str">
            <v>00018250</v>
          </cell>
          <cell r="B1445" t="str">
            <v>Keith Slade</v>
          </cell>
          <cell r="C1445"/>
        </row>
        <row r="1446">
          <cell r="A1446" t="str">
            <v>00018251</v>
          </cell>
          <cell r="B1446" t="str">
            <v>Colin Anderson</v>
          </cell>
          <cell r="C1446"/>
        </row>
        <row r="1447">
          <cell r="A1447" t="str">
            <v>00018252</v>
          </cell>
          <cell r="B1447" t="str">
            <v>Douglas Chappell</v>
          </cell>
          <cell r="C1447"/>
        </row>
        <row r="1448">
          <cell r="A1448" t="str">
            <v>00018254</v>
          </cell>
          <cell r="B1448" t="str">
            <v>Zelimar Sardelic</v>
          </cell>
          <cell r="C1448"/>
        </row>
        <row r="1449">
          <cell r="A1449" t="str">
            <v>00018255</v>
          </cell>
          <cell r="B1449" t="str">
            <v>Kevin Stephen</v>
          </cell>
          <cell r="C1449"/>
        </row>
        <row r="1450">
          <cell r="A1450" t="str">
            <v>00018256</v>
          </cell>
          <cell r="B1450" t="str">
            <v>Darren Brand</v>
          </cell>
          <cell r="C1450" t="str">
            <v>ANS03</v>
          </cell>
        </row>
        <row r="1451">
          <cell r="A1451" t="str">
            <v>00018257</v>
          </cell>
          <cell r="B1451" t="str">
            <v>Graeme Dugmore</v>
          </cell>
          <cell r="C1451"/>
        </row>
        <row r="1452">
          <cell r="A1452" t="str">
            <v>00018258</v>
          </cell>
          <cell r="B1452" t="str">
            <v>Vasilios Zaekis</v>
          </cell>
          <cell r="C1452" t="str">
            <v>ANS05</v>
          </cell>
        </row>
        <row r="1453">
          <cell r="A1453" t="str">
            <v>00018259</v>
          </cell>
          <cell r="B1453" t="str">
            <v>Andrew White</v>
          </cell>
          <cell r="C1453" t="str">
            <v>ANS05</v>
          </cell>
        </row>
        <row r="1454">
          <cell r="A1454" t="str">
            <v>00018260</v>
          </cell>
          <cell r="B1454" t="str">
            <v>Michael Geary</v>
          </cell>
          <cell r="C1454"/>
        </row>
        <row r="1455">
          <cell r="A1455" t="str">
            <v>00018261</v>
          </cell>
          <cell r="B1455" t="str">
            <v>Ronald MacKay</v>
          </cell>
          <cell r="C1455"/>
        </row>
        <row r="1456">
          <cell r="A1456" t="str">
            <v>00018262</v>
          </cell>
          <cell r="B1456" t="str">
            <v>Michael Whiting</v>
          </cell>
          <cell r="C1456"/>
        </row>
        <row r="1457">
          <cell r="A1457" t="str">
            <v>00018263</v>
          </cell>
          <cell r="B1457" t="str">
            <v>Bernard Sharpe</v>
          </cell>
          <cell r="C1457"/>
        </row>
        <row r="1458">
          <cell r="A1458" t="str">
            <v>00018264</v>
          </cell>
          <cell r="B1458" t="str">
            <v>Mark Lord</v>
          </cell>
          <cell r="C1458"/>
        </row>
        <row r="1459">
          <cell r="A1459" t="str">
            <v>00018265</v>
          </cell>
          <cell r="B1459" t="str">
            <v>John Brennan</v>
          </cell>
          <cell r="C1459"/>
        </row>
        <row r="1460">
          <cell r="A1460" t="str">
            <v>00018266</v>
          </cell>
          <cell r="B1460" t="str">
            <v>Alan Gaffney</v>
          </cell>
          <cell r="C1460" t="str">
            <v>ANS03</v>
          </cell>
        </row>
        <row r="1461">
          <cell r="A1461" t="str">
            <v>00018267</v>
          </cell>
          <cell r="B1461" t="str">
            <v>Peter Holyoak</v>
          </cell>
          <cell r="C1461"/>
        </row>
        <row r="1462">
          <cell r="A1462" t="str">
            <v>00018268</v>
          </cell>
          <cell r="B1462" t="str">
            <v>Stafford Dawson</v>
          </cell>
          <cell r="C1462"/>
        </row>
        <row r="1463">
          <cell r="A1463" t="str">
            <v>00018269</v>
          </cell>
          <cell r="B1463" t="str">
            <v>Barry Sharp-Collett</v>
          </cell>
          <cell r="C1463"/>
        </row>
        <row r="1464">
          <cell r="A1464" t="str">
            <v>00018270</v>
          </cell>
          <cell r="B1464" t="str">
            <v>Hilton Hutchins</v>
          </cell>
          <cell r="C1464"/>
        </row>
        <row r="1465">
          <cell r="A1465" t="str">
            <v>00018271</v>
          </cell>
          <cell r="B1465" t="str">
            <v>Ian Summers</v>
          </cell>
          <cell r="C1465" t="str">
            <v>ANS03</v>
          </cell>
        </row>
        <row r="1466">
          <cell r="A1466" t="str">
            <v>00018272</v>
          </cell>
          <cell r="B1466" t="str">
            <v>Barry Silva</v>
          </cell>
          <cell r="C1466"/>
        </row>
        <row r="1467">
          <cell r="A1467" t="str">
            <v>00018273</v>
          </cell>
          <cell r="B1467" t="str">
            <v>Michael Hallett</v>
          </cell>
          <cell r="C1467"/>
        </row>
        <row r="1468">
          <cell r="A1468" t="str">
            <v>00018274</v>
          </cell>
          <cell r="B1468" t="str">
            <v>Michael Driver</v>
          </cell>
          <cell r="C1468"/>
        </row>
        <row r="1469">
          <cell r="A1469" t="str">
            <v>00018275</v>
          </cell>
          <cell r="B1469" t="str">
            <v>Pierre Najar</v>
          </cell>
          <cell r="C1469" t="str">
            <v>ANS03</v>
          </cell>
        </row>
        <row r="1470">
          <cell r="A1470" t="str">
            <v>00018276</v>
          </cell>
          <cell r="B1470" t="str">
            <v>Gerald Harney</v>
          </cell>
          <cell r="C1470"/>
        </row>
        <row r="1471">
          <cell r="A1471" t="str">
            <v>00018277</v>
          </cell>
          <cell r="B1471" t="str">
            <v>Ian Tyrrell</v>
          </cell>
          <cell r="C1471"/>
        </row>
        <row r="1472">
          <cell r="A1472" t="str">
            <v>00018278</v>
          </cell>
          <cell r="B1472" t="str">
            <v>Wolfgang Reiche</v>
          </cell>
          <cell r="C1472"/>
        </row>
        <row r="1473">
          <cell r="A1473" t="str">
            <v>00018279</v>
          </cell>
          <cell r="B1473" t="str">
            <v>Laszlo Gaspar</v>
          </cell>
          <cell r="C1473"/>
        </row>
        <row r="1474">
          <cell r="A1474" t="str">
            <v>00018280</v>
          </cell>
          <cell r="B1474" t="str">
            <v>David Gateley</v>
          </cell>
          <cell r="C1474"/>
        </row>
        <row r="1475">
          <cell r="A1475" t="str">
            <v>00018281</v>
          </cell>
          <cell r="B1475" t="str">
            <v>Michele Barone</v>
          </cell>
          <cell r="C1475"/>
        </row>
        <row r="1476">
          <cell r="A1476" t="str">
            <v>00018282</v>
          </cell>
          <cell r="B1476" t="str">
            <v>Natalie Ingram</v>
          </cell>
          <cell r="C1476"/>
        </row>
        <row r="1477">
          <cell r="A1477" t="str">
            <v>00018283</v>
          </cell>
          <cell r="B1477" t="str">
            <v>Jeffrey Lake</v>
          </cell>
          <cell r="C1477"/>
        </row>
        <row r="1478">
          <cell r="A1478" t="str">
            <v>00018284</v>
          </cell>
          <cell r="B1478" t="str">
            <v>Mark Hands</v>
          </cell>
          <cell r="C1478"/>
        </row>
        <row r="1479">
          <cell r="A1479" t="str">
            <v>00018285</v>
          </cell>
          <cell r="B1479" t="str">
            <v>Donald Kelly</v>
          </cell>
          <cell r="C1479"/>
        </row>
        <row r="1480">
          <cell r="A1480" t="str">
            <v>00018286</v>
          </cell>
          <cell r="B1480" t="str">
            <v>Eugene Larkin</v>
          </cell>
          <cell r="C1480"/>
        </row>
        <row r="1481">
          <cell r="A1481" t="str">
            <v>00018290</v>
          </cell>
          <cell r="B1481" t="str">
            <v>Kim Hatcher</v>
          </cell>
          <cell r="C1481" t="str">
            <v>ANS03</v>
          </cell>
        </row>
        <row r="1482">
          <cell r="A1482" t="str">
            <v>00018292</v>
          </cell>
          <cell r="B1482" t="str">
            <v>Patrick Greene</v>
          </cell>
          <cell r="C1482" t="str">
            <v>ANS03</v>
          </cell>
        </row>
        <row r="1483">
          <cell r="A1483" t="str">
            <v>00018293</v>
          </cell>
          <cell r="B1483" t="str">
            <v>Tina Ford</v>
          </cell>
          <cell r="C1483" t="str">
            <v>ANS03</v>
          </cell>
        </row>
        <row r="1484">
          <cell r="A1484" t="str">
            <v>00018297</v>
          </cell>
          <cell r="B1484" t="str">
            <v>Paul McDonnell</v>
          </cell>
          <cell r="C1484" t="str">
            <v>ANS06</v>
          </cell>
        </row>
        <row r="1485">
          <cell r="A1485" t="str">
            <v>00018298</v>
          </cell>
          <cell r="B1485" t="str">
            <v>Patrick Donovan</v>
          </cell>
          <cell r="C1485" t="str">
            <v>ANS08</v>
          </cell>
        </row>
        <row r="1486">
          <cell r="A1486" t="str">
            <v>00018300</v>
          </cell>
          <cell r="B1486" t="str">
            <v>Ivan Wu</v>
          </cell>
          <cell r="C1486" t="str">
            <v>ANS06</v>
          </cell>
        </row>
        <row r="1487">
          <cell r="A1487" t="str">
            <v>00018301</v>
          </cell>
          <cell r="B1487" t="str">
            <v>Sandra Lukis</v>
          </cell>
          <cell r="C1487" t="str">
            <v>ANS03</v>
          </cell>
        </row>
        <row r="1488">
          <cell r="A1488" t="str">
            <v>00019505</v>
          </cell>
          <cell r="B1488" t="str">
            <v>John Cox</v>
          </cell>
          <cell r="C1488" t="str">
            <v>ANS07</v>
          </cell>
        </row>
        <row r="1489">
          <cell r="A1489" t="str">
            <v>00033373</v>
          </cell>
          <cell r="B1489" t="str">
            <v>Peter Georgiadis</v>
          </cell>
          <cell r="C1489" t="str">
            <v>ANS08</v>
          </cell>
        </row>
        <row r="1490">
          <cell r="A1490" t="str">
            <v>00044255</v>
          </cell>
          <cell r="B1490" t="str">
            <v>Keith Jayetileke</v>
          </cell>
          <cell r="C1490" t="str">
            <v>ANS04</v>
          </cell>
        </row>
        <row r="1491">
          <cell r="A1491" t="str">
            <v>00049718</v>
          </cell>
          <cell r="B1491" t="str">
            <v>Jasmine Lau</v>
          </cell>
          <cell r="C1491" t="str">
            <v>ANS03</v>
          </cell>
        </row>
        <row r="1492">
          <cell r="A1492" t="str">
            <v>00056432</v>
          </cell>
          <cell r="B1492" t="str">
            <v>John McEwan</v>
          </cell>
          <cell r="C1492" t="str">
            <v>ANS06</v>
          </cell>
        </row>
        <row r="1493">
          <cell r="A1493" t="str">
            <v>00064840</v>
          </cell>
          <cell r="B1493" t="str">
            <v>Michael Newman</v>
          </cell>
          <cell r="C1493" t="str">
            <v>ANS04</v>
          </cell>
        </row>
        <row r="1494">
          <cell r="A1494" t="str">
            <v>00076166</v>
          </cell>
          <cell r="B1494" t="str">
            <v>Ian Russom</v>
          </cell>
          <cell r="C1494" t="str">
            <v>ANS07</v>
          </cell>
        </row>
        <row r="1495">
          <cell r="A1495" t="str">
            <v>00094276</v>
          </cell>
          <cell r="B1495" t="str">
            <v>Ronald Whitwell</v>
          </cell>
          <cell r="C1495" t="str">
            <v>ANS04</v>
          </cell>
        </row>
      </sheetData>
      <sheetData sheetId="5" refreshError="1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Curr.</v>
          </cell>
          <cell r="H1" t="str">
            <v>DESP</v>
          </cell>
        </row>
        <row r="2">
          <cell r="A2" t="str">
            <v>00007060</v>
          </cell>
          <cell r="B2" t="str">
            <v>Yeung Peter</v>
          </cell>
          <cell r="C2" t="str">
            <v>Alinta Def. EE Share Plan</v>
          </cell>
          <cell r="D2">
            <v>-10000</v>
          </cell>
          <cell r="E2" t="str">
            <v>AUD</v>
          </cell>
          <cell r="F2">
            <v>1</v>
          </cell>
          <cell r="G2">
            <v>10000</v>
          </cell>
          <cell r="H2">
            <v>5000</v>
          </cell>
        </row>
        <row r="3">
          <cell r="A3" t="str">
            <v>00007037</v>
          </cell>
          <cell r="B3" t="str">
            <v>Mafaakher Fakhreddin</v>
          </cell>
          <cell r="C3" t="str">
            <v>Alinta Def. EE Share Plan</v>
          </cell>
          <cell r="D3">
            <v>-10000</v>
          </cell>
          <cell r="E3" t="str">
            <v>AUD</v>
          </cell>
          <cell r="F3">
            <v>1</v>
          </cell>
          <cell r="G3">
            <v>10000</v>
          </cell>
          <cell r="H3">
            <v>5000</v>
          </cell>
        </row>
        <row r="4">
          <cell r="A4" t="str">
            <v>00006820</v>
          </cell>
          <cell r="B4" t="str">
            <v>Wong Peter</v>
          </cell>
          <cell r="C4" t="str">
            <v>Alinta Def. EE Share Plan</v>
          </cell>
          <cell r="D4">
            <v>-10000</v>
          </cell>
          <cell r="E4" t="str">
            <v>AUD</v>
          </cell>
          <cell r="F4">
            <v>1</v>
          </cell>
          <cell r="G4">
            <v>10000</v>
          </cell>
          <cell r="H4">
            <v>5000</v>
          </cell>
        </row>
        <row r="5">
          <cell r="A5" t="str">
            <v>00006778</v>
          </cell>
          <cell r="B5" t="str">
            <v>Whelan Peter</v>
          </cell>
          <cell r="C5" t="str">
            <v>Alinta Def. EE Share Plan</v>
          </cell>
          <cell r="D5">
            <v>-5000</v>
          </cell>
          <cell r="E5" t="str">
            <v>AUD</v>
          </cell>
          <cell r="F5">
            <v>1</v>
          </cell>
          <cell r="G5">
            <v>5000</v>
          </cell>
          <cell r="H5">
            <v>2500</v>
          </cell>
        </row>
        <row r="6">
          <cell r="A6" t="str">
            <v>00006486</v>
          </cell>
          <cell r="B6" t="str">
            <v>Beech Mark</v>
          </cell>
          <cell r="C6" t="str">
            <v>Alinta Def. EE Share Plan</v>
          </cell>
          <cell r="D6">
            <v>-10000</v>
          </cell>
          <cell r="E6" t="str">
            <v>AUD</v>
          </cell>
          <cell r="F6">
            <v>1</v>
          </cell>
          <cell r="G6">
            <v>10000</v>
          </cell>
          <cell r="H6">
            <v>5000</v>
          </cell>
        </row>
        <row r="7">
          <cell r="A7" t="str">
            <v>00007309</v>
          </cell>
          <cell r="B7" t="str">
            <v>Senior Deborah</v>
          </cell>
          <cell r="C7" t="str">
            <v>Alinta Def. EE Share Plan</v>
          </cell>
          <cell r="D7">
            <v>-1000</v>
          </cell>
          <cell r="E7" t="str">
            <v>AUD</v>
          </cell>
          <cell r="F7">
            <v>1</v>
          </cell>
          <cell r="G7">
            <v>1000</v>
          </cell>
          <cell r="H7">
            <v>500</v>
          </cell>
        </row>
        <row r="8">
          <cell r="A8" t="str">
            <v>00007306</v>
          </cell>
          <cell r="B8" t="str">
            <v>Schille Andrew</v>
          </cell>
          <cell r="C8" t="str">
            <v>Alinta Def. EE Share Plan</v>
          </cell>
          <cell r="D8">
            <v>-10000</v>
          </cell>
          <cell r="E8" t="str">
            <v>AUD</v>
          </cell>
          <cell r="F8">
            <v>1</v>
          </cell>
          <cell r="G8">
            <v>10000</v>
          </cell>
          <cell r="H8">
            <v>5000</v>
          </cell>
        </row>
        <row r="9">
          <cell r="A9" t="str">
            <v>00007215</v>
          </cell>
          <cell r="B9" t="str">
            <v>Harker Suzanne</v>
          </cell>
          <cell r="C9" t="str">
            <v>Alinta Def. EE Share Plan</v>
          </cell>
          <cell r="D9">
            <v>-5000</v>
          </cell>
          <cell r="E9" t="str">
            <v>AUD</v>
          </cell>
          <cell r="F9">
            <v>1</v>
          </cell>
          <cell r="G9">
            <v>5000</v>
          </cell>
          <cell r="H9">
            <v>2500</v>
          </cell>
        </row>
        <row r="10">
          <cell r="A10" t="str">
            <v>00007190</v>
          </cell>
          <cell r="B10" t="str">
            <v>Zuiderwyk Antony</v>
          </cell>
          <cell r="C10" t="str">
            <v>Alinta Def. EE Share Plan</v>
          </cell>
          <cell r="D10">
            <v>-4000</v>
          </cell>
          <cell r="E10" t="str">
            <v>AUD</v>
          </cell>
          <cell r="F10">
            <v>1</v>
          </cell>
          <cell r="G10">
            <v>4000</v>
          </cell>
          <cell r="H10">
            <v>2000</v>
          </cell>
        </row>
        <row r="11">
          <cell r="A11" t="str">
            <v>00007106</v>
          </cell>
          <cell r="B11" t="str">
            <v>Savage Craig</v>
          </cell>
          <cell r="C11" t="str">
            <v>Alinta Def. EE Share Plan</v>
          </cell>
          <cell r="D11">
            <v>-10000</v>
          </cell>
          <cell r="E11" t="str">
            <v>AUD</v>
          </cell>
          <cell r="F11">
            <v>1</v>
          </cell>
          <cell r="G11">
            <v>10000</v>
          </cell>
          <cell r="H11">
            <v>5000</v>
          </cell>
        </row>
        <row r="12">
          <cell r="A12" t="str">
            <v>00007925</v>
          </cell>
          <cell r="B12" t="str">
            <v>Sokolowski Christopher</v>
          </cell>
          <cell r="C12" t="str">
            <v>Alinta Def. EE Share Plan</v>
          </cell>
          <cell r="D12">
            <v>-2000</v>
          </cell>
          <cell r="E12" t="str">
            <v>AUD</v>
          </cell>
          <cell r="F12">
            <v>1</v>
          </cell>
          <cell r="G12">
            <v>2000</v>
          </cell>
          <cell r="H12">
            <v>1000</v>
          </cell>
        </row>
        <row r="13">
          <cell r="A13" t="str">
            <v>00007879</v>
          </cell>
          <cell r="B13" t="str">
            <v>Tziotis George</v>
          </cell>
          <cell r="C13" t="str">
            <v>Alinta Def. EE Share Plan</v>
          </cell>
          <cell r="D13">
            <v>-10000</v>
          </cell>
          <cell r="E13" t="str">
            <v>AUD</v>
          </cell>
          <cell r="F13">
            <v>1</v>
          </cell>
          <cell r="G13">
            <v>10000</v>
          </cell>
          <cell r="H13">
            <v>5000</v>
          </cell>
        </row>
        <row r="14">
          <cell r="A14" t="str">
            <v>00007830</v>
          </cell>
          <cell r="B14" t="str">
            <v>Schwarz Robert</v>
          </cell>
          <cell r="C14" t="str">
            <v>Alinta Def. EE Share Plan</v>
          </cell>
          <cell r="D14">
            <v>-10000</v>
          </cell>
          <cell r="E14" t="str">
            <v>AUD</v>
          </cell>
          <cell r="F14">
            <v>1</v>
          </cell>
          <cell r="G14">
            <v>10000</v>
          </cell>
          <cell r="H14">
            <v>5000</v>
          </cell>
        </row>
        <row r="15">
          <cell r="A15" t="str">
            <v>00007731</v>
          </cell>
          <cell r="B15" t="str">
            <v>De Lisle Michael</v>
          </cell>
          <cell r="C15" t="str">
            <v>Alinta Def. EE Share Plan</v>
          </cell>
          <cell r="D15">
            <v>-5000</v>
          </cell>
          <cell r="E15" t="str">
            <v>AUD</v>
          </cell>
          <cell r="F15">
            <v>1</v>
          </cell>
          <cell r="G15">
            <v>5000</v>
          </cell>
          <cell r="H15">
            <v>2500</v>
          </cell>
        </row>
        <row r="16">
          <cell r="A16" t="str">
            <v>00007640</v>
          </cell>
          <cell r="B16" t="str">
            <v>Adams Mark</v>
          </cell>
          <cell r="C16" t="str">
            <v>Alinta Def. EE Share Plan</v>
          </cell>
          <cell r="D16">
            <v>-3000</v>
          </cell>
          <cell r="E16" t="str">
            <v>AUD</v>
          </cell>
          <cell r="F16">
            <v>1</v>
          </cell>
          <cell r="G16">
            <v>3000</v>
          </cell>
          <cell r="H16">
            <v>1500</v>
          </cell>
        </row>
        <row r="17">
          <cell r="A17" t="str">
            <v>00008645</v>
          </cell>
          <cell r="B17" t="str">
            <v>Wilkinson David</v>
          </cell>
          <cell r="C17" t="str">
            <v>Alinta Def. EE Share Plan</v>
          </cell>
          <cell r="D17">
            <v>-10000</v>
          </cell>
          <cell r="E17" t="str">
            <v>AUD</v>
          </cell>
          <cell r="F17">
            <v>1</v>
          </cell>
          <cell r="G17">
            <v>10000</v>
          </cell>
          <cell r="H17">
            <v>5000</v>
          </cell>
        </row>
        <row r="18">
          <cell r="A18" t="str">
            <v>00008013</v>
          </cell>
          <cell r="B18" t="str">
            <v>Ghantous Siham</v>
          </cell>
          <cell r="C18" t="str">
            <v>Alinta Def. EE Share Plan</v>
          </cell>
          <cell r="D18">
            <v>-10000</v>
          </cell>
          <cell r="E18" t="str">
            <v>AUD</v>
          </cell>
          <cell r="F18">
            <v>1</v>
          </cell>
          <cell r="G18">
            <v>10000</v>
          </cell>
          <cell r="H18">
            <v>5000</v>
          </cell>
        </row>
        <row r="19">
          <cell r="A19" t="str">
            <v>00007992</v>
          </cell>
          <cell r="B19" t="str">
            <v>Moorthy Siva</v>
          </cell>
          <cell r="C19" t="str">
            <v>Alinta Def. EE Share Plan</v>
          </cell>
          <cell r="D19">
            <v>-10000</v>
          </cell>
          <cell r="E19" t="str">
            <v>AUD</v>
          </cell>
          <cell r="F19">
            <v>1</v>
          </cell>
          <cell r="G19">
            <v>10000</v>
          </cell>
          <cell r="H19">
            <v>5000</v>
          </cell>
        </row>
        <row r="20">
          <cell r="A20" t="str">
            <v>00007963</v>
          </cell>
          <cell r="B20" t="str">
            <v>Hodge Daralyn</v>
          </cell>
          <cell r="C20" t="str">
            <v>Alinta Def. EE Share Plan</v>
          </cell>
          <cell r="D20">
            <v>-5000</v>
          </cell>
          <cell r="E20" t="str">
            <v>AUD</v>
          </cell>
          <cell r="F20">
            <v>1</v>
          </cell>
          <cell r="G20">
            <v>5000</v>
          </cell>
          <cell r="H20">
            <v>2500</v>
          </cell>
        </row>
        <row r="21">
          <cell r="A21" t="str">
            <v>00007961</v>
          </cell>
          <cell r="B21" t="str">
            <v>Watson Verity</v>
          </cell>
          <cell r="C21" t="str">
            <v>Alinta Def. EE Share Plan</v>
          </cell>
          <cell r="D21">
            <v>-10000</v>
          </cell>
          <cell r="E21" t="str">
            <v>AUD</v>
          </cell>
          <cell r="F21">
            <v>1</v>
          </cell>
          <cell r="G21">
            <v>10000</v>
          </cell>
          <cell r="H21">
            <v>5000</v>
          </cell>
        </row>
        <row r="22">
          <cell r="A22" t="str">
            <v>00010015</v>
          </cell>
          <cell r="B22" t="str">
            <v>Mechkaroff Victor</v>
          </cell>
          <cell r="C22" t="str">
            <v>Alinta Def. EE Share Plan</v>
          </cell>
          <cell r="D22">
            <v>-10000</v>
          </cell>
          <cell r="E22" t="str">
            <v>AUD</v>
          </cell>
          <cell r="F22">
            <v>1</v>
          </cell>
          <cell r="G22">
            <v>10000</v>
          </cell>
          <cell r="H22">
            <v>5000</v>
          </cell>
        </row>
        <row r="23">
          <cell r="A23" t="str">
            <v>00009360</v>
          </cell>
          <cell r="B23" t="str">
            <v>Van Holsteyn Mark</v>
          </cell>
          <cell r="C23" t="str">
            <v>Alinta Def. EE Share Plan</v>
          </cell>
          <cell r="D23">
            <v>-10000</v>
          </cell>
          <cell r="E23" t="str">
            <v>AUD</v>
          </cell>
          <cell r="F23">
            <v>1</v>
          </cell>
          <cell r="G23">
            <v>10000</v>
          </cell>
          <cell r="H23">
            <v>5000</v>
          </cell>
        </row>
        <row r="24">
          <cell r="A24" t="str">
            <v>00009332</v>
          </cell>
          <cell r="B24" t="str">
            <v>Taig Steven</v>
          </cell>
          <cell r="C24" t="str">
            <v>Alinta Def. EE Share Plan</v>
          </cell>
          <cell r="D24">
            <v>-1000</v>
          </cell>
          <cell r="E24" t="str">
            <v>AUD</v>
          </cell>
          <cell r="F24">
            <v>1</v>
          </cell>
          <cell r="G24">
            <v>1000</v>
          </cell>
          <cell r="H24">
            <v>500</v>
          </cell>
        </row>
        <row r="25">
          <cell r="A25" t="str">
            <v>00009162</v>
          </cell>
          <cell r="B25" t="str">
            <v>Towns Geoffrey</v>
          </cell>
          <cell r="C25" t="str">
            <v>Alinta Def. EE Share Plan</v>
          </cell>
          <cell r="D25">
            <v>-10000</v>
          </cell>
          <cell r="E25" t="str">
            <v>AUD</v>
          </cell>
          <cell r="F25">
            <v>1</v>
          </cell>
          <cell r="G25">
            <v>10000</v>
          </cell>
          <cell r="H25">
            <v>5000</v>
          </cell>
        </row>
        <row r="26">
          <cell r="A26" t="str">
            <v>00008658</v>
          </cell>
          <cell r="B26" t="str">
            <v>Ajani Peter</v>
          </cell>
          <cell r="C26" t="str">
            <v>Alinta Def. EE Share Plan</v>
          </cell>
          <cell r="D26">
            <v>-10000</v>
          </cell>
          <cell r="E26" t="str">
            <v>AUD</v>
          </cell>
          <cell r="F26">
            <v>1</v>
          </cell>
          <cell r="G26">
            <v>10000</v>
          </cell>
          <cell r="H26">
            <v>5000</v>
          </cell>
        </row>
        <row r="27">
          <cell r="A27" t="str">
            <v>00010327</v>
          </cell>
          <cell r="B27" t="str">
            <v>Ellis Janet</v>
          </cell>
          <cell r="C27" t="str">
            <v>Alinta Def. EE Share Plan</v>
          </cell>
          <cell r="D27">
            <v>-10000</v>
          </cell>
          <cell r="E27" t="str">
            <v>AUD</v>
          </cell>
          <cell r="F27">
            <v>1</v>
          </cell>
          <cell r="G27">
            <v>10000</v>
          </cell>
          <cell r="H27">
            <v>5000</v>
          </cell>
        </row>
        <row r="28">
          <cell r="A28" t="str">
            <v>00010296</v>
          </cell>
          <cell r="B28" t="str">
            <v>MacFarlane Michael</v>
          </cell>
          <cell r="C28" t="str">
            <v>Alinta Def. EE Share Plan</v>
          </cell>
          <cell r="D28">
            <v>-10000</v>
          </cell>
          <cell r="E28" t="str">
            <v>AUD</v>
          </cell>
          <cell r="F28">
            <v>1</v>
          </cell>
          <cell r="G28">
            <v>10000</v>
          </cell>
          <cell r="H28">
            <v>5000</v>
          </cell>
        </row>
        <row r="29">
          <cell r="A29" t="str">
            <v>00010160</v>
          </cell>
          <cell r="B29" t="str">
            <v>Reeves Colin</v>
          </cell>
          <cell r="C29" t="str">
            <v>Alinta Def. EE Share Plan</v>
          </cell>
          <cell r="D29">
            <v>-20000</v>
          </cell>
          <cell r="E29" t="str">
            <v>AUD</v>
          </cell>
          <cell r="F29">
            <v>1</v>
          </cell>
          <cell r="G29">
            <v>20000</v>
          </cell>
          <cell r="H29">
            <v>5000</v>
          </cell>
        </row>
        <row r="30">
          <cell r="A30" t="str">
            <v>00010117</v>
          </cell>
          <cell r="B30" t="str">
            <v>Wong James</v>
          </cell>
          <cell r="C30" t="str">
            <v>Alinta Def. EE Share Plan</v>
          </cell>
          <cell r="D30">
            <v>-5000</v>
          </cell>
          <cell r="E30" t="str">
            <v>AUD</v>
          </cell>
          <cell r="F30">
            <v>1</v>
          </cell>
          <cell r="G30">
            <v>5000</v>
          </cell>
          <cell r="H30">
            <v>2500</v>
          </cell>
        </row>
        <row r="31">
          <cell r="A31" t="str">
            <v>00010116</v>
          </cell>
          <cell r="B31" t="str">
            <v>Jackson Debbie</v>
          </cell>
          <cell r="C31" t="str">
            <v>Alinta Def. EE Share Plan</v>
          </cell>
          <cell r="D31">
            <v>-10000</v>
          </cell>
          <cell r="E31" t="str">
            <v>AUD</v>
          </cell>
          <cell r="F31">
            <v>1</v>
          </cell>
          <cell r="G31">
            <v>10000</v>
          </cell>
          <cell r="H31">
            <v>5000</v>
          </cell>
        </row>
        <row r="32">
          <cell r="A32" t="str">
            <v>00010363</v>
          </cell>
          <cell r="B32" t="str">
            <v>Dimsey Brian</v>
          </cell>
          <cell r="C32" t="str">
            <v>Alinta Def. EE Sh Plan AW</v>
          </cell>
          <cell r="D32">
            <v>-144.22999999999999</v>
          </cell>
          <cell r="E32" t="str">
            <v>AUD5</v>
          </cell>
          <cell r="F32">
            <v>52</v>
          </cell>
          <cell r="G32">
            <v>7499.9599999999991</v>
          </cell>
          <cell r="H32">
            <v>3749.9799999999996</v>
          </cell>
        </row>
        <row r="33">
          <cell r="A33" t="str">
            <v>00010361</v>
          </cell>
          <cell r="B33" t="str">
            <v>Cox Jeffrey</v>
          </cell>
          <cell r="C33" t="str">
            <v>Alinta Def. EE Sh Plan AW</v>
          </cell>
          <cell r="D33">
            <v>-150</v>
          </cell>
          <cell r="E33" t="str">
            <v>AUD5</v>
          </cell>
          <cell r="F33">
            <v>52</v>
          </cell>
          <cell r="G33">
            <v>7800</v>
          </cell>
          <cell r="H33">
            <v>3900</v>
          </cell>
        </row>
        <row r="34">
          <cell r="A34" t="str">
            <v>00010360</v>
          </cell>
          <cell r="B34" t="str">
            <v>Cappellari Ferdinando</v>
          </cell>
          <cell r="C34" t="str">
            <v>Alinta Def. EE Sh Plan AW</v>
          </cell>
          <cell r="D34">
            <v>-96.15</v>
          </cell>
          <cell r="E34" t="str">
            <v>AUD5</v>
          </cell>
          <cell r="F34">
            <v>52</v>
          </cell>
          <cell r="G34">
            <v>4999.8</v>
          </cell>
          <cell r="H34">
            <v>2499.9</v>
          </cell>
        </row>
        <row r="35">
          <cell r="A35" t="str">
            <v>00010357</v>
          </cell>
          <cell r="B35" t="str">
            <v>Burgess Anthony</v>
          </cell>
          <cell r="C35" t="str">
            <v>Alinta Def. EE Sh Plan AW</v>
          </cell>
          <cell r="D35">
            <v>-48.08</v>
          </cell>
          <cell r="E35" t="str">
            <v>AUD5</v>
          </cell>
          <cell r="F35">
            <v>52</v>
          </cell>
          <cell r="G35">
            <v>2500.16</v>
          </cell>
          <cell r="H35">
            <v>1250.08</v>
          </cell>
        </row>
        <row r="36">
          <cell r="A36" t="str">
            <v>00010344</v>
          </cell>
          <cell r="B36" t="str">
            <v>McKenzie Christine</v>
          </cell>
          <cell r="C36" t="str">
            <v>Alinta Def. EE Sh Plan AW</v>
          </cell>
          <cell r="D36">
            <v>-19.23</v>
          </cell>
          <cell r="E36" t="str">
            <v>AUD5</v>
          </cell>
          <cell r="F36">
            <v>52</v>
          </cell>
          <cell r="G36">
            <v>999.96</v>
          </cell>
          <cell r="H36">
            <v>499.98</v>
          </cell>
        </row>
        <row r="37">
          <cell r="A37" t="str">
            <v>00010390</v>
          </cell>
          <cell r="B37" t="str">
            <v>Harris Wayne</v>
          </cell>
          <cell r="C37" t="str">
            <v>Alinta Def. EE Sh Plan AW</v>
          </cell>
          <cell r="D37">
            <v>-100</v>
          </cell>
          <cell r="E37" t="str">
            <v>AUD5</v>
          </cell>
          <cell r="F37">
            <v>52</v>
          </cell>
          <cell r="G37">
            <v>5200</v>
          </cell>
          <cell r="H37">
            <v>2600</v>
          </cell>
        </row>
        <row r="38">
          <cell r="A38" t="str">
            <v>00010374</v>
          </cell>
          <cell r="B38" t="str">
            <v>Melfi Giovanni</v>
          </cell>
          <cell r="C38" t="str">
            <v>Alinta Def. EE Sh Plan AW</v>
          </cell>
          <cell r="D38">
            <v>-192.31</v>
          </cell>
          <cell r="E38" t="str">
            <v>AUD5</v>
          </cell>
          <cell r="F38">
            <v>52</v>
          </cell>
          <cell r="G38">
            <v>10000.120000000001</v>
          </cell>
          <cell r="H38">
            <v>5000</v>
          </cell>
        </row>
        <row r="39">
          <cell r="A39" t="str">
            <v>00010372</v>
          </cell>
          <cell r="B39" t="str">
            <v>Magnano Cesare</v>
          </cell>
          <cell r="C39" t="str">
            <v>Alinta Def. EE Sh Plan AW</v>
          </cell>
          <cell r="D39">
            <v>-67.31</v>
          </cell>
          <cell r="E39" t="str">
            <v>AUD5</v>
          </cell>
          <cell r="F39">
            <v>52</v>
          </cell>
          <cell r="G39">
            <v>3500.12</v>
          </cell>
          <cell r="H39">
            <v>1750.06</v>
          </cell>
        </row>
        <row r="40">
          <cell r="A40" t="str">
            <v>00010368</v>
          </cell>
          <cell r="B40" t="str">
            <v>Golder Glenn</v>
          </cell>
          <cell r="C40" t="str">
            <v>Alinta Def. EE Sh Plan AW</v>
          </cell>
          <cell r="D40">
            <v>-100</v>
          </cell>
          <cell r="E40" t="str">
            <v>AUD5</v>
          </cell>
          <cell r="F40">
            <v>52</v>
          </cell>
          <cell r="G40">
            <v>5200</v>
          </cell>
          <cell r="H40">
            <v>2600</v>
          </cell>
        </row>
        <row r="41">
          <cell r="A41" t="str">
            <v>00010367</v>
          </cell>
          <cell r="B41" t="str">
            <v>Dubay Steven</v>
          </cell>
          <cell r="C41" t="str">
            <v>Alinta Def. EE Sh Plan AW</v>
          </cell>
          <cell r="D41">
            <v>-57.69</v>
          </cell>
          <cell r="E41" t="str">
            <v>AUD5</v>
          </cell>
          <cell r="F41">
            <v>52</v>
          </cell>
          <cell r="G41">
            <v>2999.88</v>
          </cell>
          <cell r="H41">
            <v>1499.94</v>
          </cell>
        </row>
        <row r="42">
          <cell r="A42" t="str">
            <v>00010413</v>
          </cell>
          <cell r="B42" t="str">
            <v>Veitch Darren</v>
          </cell>
          <cell r="C42" t="str">
            <v>Alinta Def. EE Sh Plan AW</v>
          </cell>
          <cell r="D42">
            <v>-28.85</v>
          </cell>
          <cell r="E42" t="str">
            <v>AUD5</v>
          </cell>
          <cell r="F42">
            <v>52</v>
          </cell>
          <cell r="G42">
            <v>1500.2</v>
          </cell>
          <cell r="H42">
            <v>750.1</v>
          </cell>
        </row>
        <row r="43">
          <cell r="A43" t="str">
            <v>00010407</v>
          </cell>
          <cell r="B43" t="str">
            <v>Vahrmeyer James</v>
          </cell>
          <cell r="C43" t="str">
            <v>Alinta Def. EE Sh Plan AW</v>
          </cell>
          <cell r="D43">
            <v>-48.08</v>
          </cell>
          <cell r="E43" t="str">
            <v>AUD5</v>
          </cell>
          <cell r="F43">
            <v>52</v>
          </cell>
          <cell r="G43">
            <v>2500.16</v>
          </cell>
          <cell r="H43">
            <v>1250.08</v>
          </cell>
        </row>
        <row r="44">
          <cell r="A44" t="str">
            <v>00010402</v>
          </cell>
          <cell r="B44" t="str">
            <v>Thomas Gregory</v>
          </cell>
          <cell r="C44" t="str">
            <v>Alinta Def. EE Sh Plan AW</v>
          </cell>
          <cell r="D44">
            <v>-36.54</v>
          </cell>
          <cell r="E44" t="str">
            <v>AUD5</v>
          </cell>
          <cell r="F44">
            <v>52</v>
          </cell>
          <cell r="G44">
            <v>1900.08</v>
          </cell>
          <cell r="H44">
            <v>950.04</v>
          </cell>
        </row>
        <row r="45">
          <cell r="A45" t="str">
            <v>00010399</v>
          </cell>
          <cell r="B45" t="str">
            <v>Coleiro Guy</v>
          </cell>
          <cell r="C45" t="str">
            <v>Alinta Def. EE Sh Plan AW</v>
          </cell>
          <cell r="D45">
            <v>-38.46</v>
          </cell>
          <cell r="E45" t="str">
            <v>AUD5</v>
          </cell>
          <cell r="F45">
            <v>52</v>
          </cell>
          <cell r="G45">
            <v>1999.92</v>
          </cell>
          <cell r="H45">
            <v>999.96</v>
          </cell>
        </row>
        <row r="46">
          <cell r="A46" t="str">
            <v>00010392</v>
          </cell>
          <cell r="B46" t="str">
            <v>Boocock Kenneth</v>
          </cell>
          <cell r="C46" t="str">
            <v>Alinta Def. EE Sh Plan AW</v>
          </cell>
          <cell r="D46">
            <v>-96.15</v>
          </cell>
          <cell r="E46" t="str">
            <v>AUD5</v>
          </cell>
          <cell r="F46">
            <v>52</v>
          </cell>
          <cell r="G46">
            <v>4999.8</v>
          </cell>
          <cell r="H46">
            <v>2499.9</v>
          </cell>
        </row>
        <row r="47">
          <cell r="A47" t="str">
            <v>00010492</v>
          </cell>
          <cell r="B47" t="str">
            <v>Cantwell Terence</v>
          </cell>
          <cell r="C47" t="str">
            <v>Alinta Def. EE Sh Plan AW</v>
          </cell>
          <cell r="D47">
            <v>-100</v>
          </cell>
          <cell r="E47" t="str">
            <v>AUD5</v>
          </cell>
          <cell r="F47">
            <v>52</v>
          </cell>
          <cell r="G47">
            <v>5200</v>
          </cell>
          <cell r="H47">
            <v>2600</v>
          </cell>
        </row>
        <row r="48">
          <cell r="A48" t="str">
            <v>00010491</v>
          </cell>
          <cell r="B48" t="str">
            <v>Evans Matthew</v>
          </cell>
          <cell r="C48" t="str">
            <v>Alinta Def. EE Sh Plan AW</v>
          </cell>
          <cell r="D48">
            <v>-75</v>
          </cell>
          <cell r="E48" t="str">
            <v>AUD5</v>
          </cell>
          <cell r="F48">
            <v>52</v>
          </cell>
          <cell r="G48">
            <v>3900</v>
          </cell>
          <cell r="H48">
            <v>1950</v>
          </cell>
        </row>
        <row r="49">
          <cell r="A49" t="str">
            <v>00010483</v>
          </cell>
          <cell r="B49" t="str">
            <v>Kirk Douglas</v>
          </cell>
          <cell r="C49" t="str">
            <v>Alinta Def. EE Sh Plan AW</v>
          </cell>
          <cell r="D49">
            <v>-48.07</v>
          </cell>
          <cell r="E49" t="str">
            <v>AUD5</v>
          </cell>
          <cell r="F49">
            <v>52</v>
          </cell>
          <cell r="G49">
            <v>2499.64</v>
          </cell>
          <cell r="H49">
            <v>1249.82</v>
          </cell>
        </row>
        <row r="50">
          <cell r="A50" t="str">
            <v>00010482</v>
          </cell>
          <cell r="B50" t="str">
            <v>De Strang Stephen</v>
          </cell>
          <cell r="C50" t="str">
            <v>Alinta Def. EE Sh Plan AW</v>
          </cell>
          <cell r="D50">
            <v>-200</v>
          </cell>
          <cell r="E50" t="str">
            <v>AUD5</v>
          </cell>
          <cell r="F50">
            <v>52</v>
          </cell>
          <cell r="G50">
            <v>10400</v>
          </cell>
          <cell r="H50">
            <v>5000</v>
          </cell>
        </row>
        <row r="51">
          <cell r="A51" t="str">
            <v>00010420</v>
          </cell>
          <cell r="B51" t="str">
            <v>Fury Peter</v>
          </cell>
          <cell r="C51" t="str">
            <v>Alinta Def. EE Sh Plan AW</v>
          </cell>
          <cell r="D51">
            <v>-57.69</v>
          </cell>
          <cell r="E51" t="str">
            <v>AUD5</v>
          </cell>
          <cell r="F51">
            <v>52</v>
          </cell>
          <cell r="G51">
            <v>2999.88</v>
          </cell>
          <cell r="H51">
            <v>1499.94</v>
          </cell>
        </row>
        <row r="52">
          <cell r="A52" t="str">
            <v>00010660</v>
          </cell>
          <cell r="B52" t="str">
            <v>Wilson Craig</v>
          </cell>
          <cell r="C52" t="str">
            <v>Alinta Def. EE Sh Plan AW</v>
          </cell>
          <cell r="D52">
            <v>-10000</v>
          </cell>
          <cell r="E52" t="str">
            <v>AUD</v>
          </cell>
          <cell r="F52">
            <v>1</v>
          </cell>
          <cell r="G52">
            <v>10000</v>
          </cell>
          <cell r="H52">
            <v>5000</v>
          </cell>
        </row>
        <row r="53">
          <cell r="A53" t="str">
            <v>00010564</v>
          </cell>
          <cell r="B53" t="str">
            <v>Ticknell William</v>
          </cell>
          <cell r="C53" t="str">
            <v>Alinta Def. EE Sh Plan AW</v>
          </cell>
          <cell r="D53">
            <v>-100</v>
          </cell>
          <cell r="E53" t="str">
            <v>AUD5</v>
          </cell>
          <cell r="F53">
            <v>52</v>
          </cell>
          <cell r="G53">
            <v>5200</v>
          </cell>
          <cell r="H53">
            <v>2600</v>
          </cell>
        </row>
        <row r="54">
          <cell r="A54" t="str">
            <v>00010559</v>
          </cell>
          <cell r="B54" t="str">
            <v>Hee Rodney</v>
          </cell>
          <cell r="C54" t="str">
            <v>Alinta Def. EE Sh Plan AW</v>
          </cell>
          <cell r="D54">
            <v>-100</v>
          </cell>
          <cell r="E54" t="str">
            <v>AUD5</v>
          </cell>
          <cell r="F54">
            <v>52</v>
          </cell>
          <cell r="G54">
            <v>5200</v>
          </cell>
          <cell r="H54">
            <v>2600</v>
          </cell>
        </row>
        <row r="55">
          <cell r="A55" t="str">
            <v>00010553</v>
          </cell>
          <cell r="B55" t="str">
            <v>Hicks Ian</v>
          </cell>
          <cell r="C55" t="str">
            <v>Alinta Def. EE Sh Plan AW</v>
          </cell>
          <cell r="D55">
            <v>-192.31</v>
          </cell>
          <cell r="E55" t="str">
            <v>AUD5</v>
          </cell>
          <cell r="F55">
            <v>52</v>
          </cell>
          <cell r="G55">
            <v>10000.120000000001</v>
          </cell>
          <cell r="H55">
            <v>5000</v>
          </cell>
        </row>
        <row r="56">
          <cell r="A56" t="str">
            <v>00010547</v>
          </cell>
          <cell r="B56" t="str">
            <v>Heller Raymond</v>
          </cell>
          <cell r="C56" t="str">
            <v>Alinta Def. EE Sh Plan AW</v>
          </cell>
          <cell r="D56">
            <v>-96.15</v>
          </cell>
          <cell r="E56" t="str">
            <v>AUD5</v>
          </cell>
          <cell r="F56">
            <v>52</v>
          </cell>
          <cell r="G56">
            <v>4999.8</v>
          </cell>
          <cell r="H56">
            <v>2499.9</v>
          </cell>
        </row>
        <row r="57">
          <cell r="A57" t="str">
            <v>00010757</v>
          </cell>
          <cell r="B57" t="str">
            <v>Cowdery Tony</v>
          </cell>
          <cell r="C57" t="str">
            <v>Alinta Def. EE Sh Plan AW</v>
          </cell>
          <cell r="D57">
            <v>-1000</v>
          </cell>
          <cell r="E57" t="str">
            <v>AUD</v>
          </cell>
          <cell r="F57">
            <v>1</v>
          </cell>
          <cell r="G57">
            <v>1000</v>
          </cell>
          <cell r="H57">
            <v>500</v>
          </cell>
        </row>
        <row r="58">
          <cell r="A58" t="str">
            <v>00010756</v>
          </cell>
          <cell r="B58" t="str">
            <v>Cowdery Alan</v>
          </cell>
          <cell r="C58" t="str">
            <v>Alinta Def. EE Sh Plan AW</v>
          </cell>
          <cell r="D58">
            <v>-1100</v>
          </cell>
          <cell r="E58" t="str">
            <v>AUD</v>
          </cell>
          <cell r="F58">
            <v>1</v>
          </cell>
          <cell r="G58">
            <v>1100</v>
          </cell>
          <cell r="H58">
            <v>550</v>
          </cell>
        </row>
        <row r="59">
          <cell r="A59" t="str">
            <v>00010749</v>
          </cell>
          <cell r="B59" t="str">
            <v>Guardiani Donato</v>
          </cell>
          <cell r="C59" t="str">
            <v>Alinta Def. EE Sh Plan AW</v>
          </cell>
          <cell r="D59">
            <v>-4000</v>
          </cell>
          <cell r="E59" t="str">
            <v>AUD</v>
          </cell>
          <cell r="F59">
            <v>1</v>
          </cell>
          <cell r="G59">
            <v>4000</v>
          </cell>
          <cell r="H59">
            <v>2000</v>
          </cell>
        </row>
        <row r="60">
          <cell r="A60" t="str">
            <v>00010709</v>
          </cell>
          <cell r="B60" t="str">
            <v>Riali Jim</v>
          </cell>
          <cell r="C60" t="str">
            <v>Alinta Def. EE Sh Plan AW</v>
          </cell>
          <cell r="D60">
            <v>-10000</v>
          </cell>
          <cell r="E60" t="str">
            <v>AUD</v>
          </cell>
          <cell r="F60">
            <v>1</v>
          </cell>
          <cell r="G60">
            <v>10000</v>
          </cell>
          <cell r="H60">
            <v>5000</v>
          </cell>
        </row>
        <row r="61">
          <cell r="A61" t="str">
            <v>00010691</v>
          </cell>
          <cell r="B61" t="str">
            <v>Laity Darren</v>
          </cell>
          <cell r="C61" t="str">
            <v>Alinta Def. EE Sh Plan AW</v>
          </cell>
          <cell r="D61">
            <v>-192.31</v>
          </cell>
          <cell r="E61" t="str">
            <v>AUD5</v>
          </cell>
          <cell r="F61">
            <v>52</v>
          </cell>
          <cell r="G61">
            <v>10000.120000000001</v>
          </cell>
          <cell r="H61">
            <v>5000</v>
          </cell>
        </row>
        <row r="62">
          <cell r="A62" t="str">
            <v>00010772</v>
          </cell>
          <cell r="B62" t="str">
            <v>Ioan Luciano</v>
          </cell>
          <cell r="C62" t="str">
            <v>Alinta Def. EE Sh Plan AW</v>
          </cell>
          <cell r="D62">
            <v>-10000</v>
          </cell>
          <cell r="E62" t="str">
            <v>AUD</v>
          </cell>
          <cell r="F62">
            <v>1</v>
          </cell>
          <cell r="G62">
            <v>10000</v>
          </cell>
          <cell r="H62">
            <v>5000</v>
          </cell>
        </row>
        <row r="63">
          <cell r="A63" t="str">
            <v>00010770</v>
          </cell>
          <cell r="B63" t="str">
            <v>Miles Wayne</v>
          </cell>
          <cell r="C63" t="str">
            <v>Alinta Def. EE Sh Plan AW</v>
          </cell>
          <cell r="D63">
            <v>-1000</v>
          </cell>
          <cell r="E63" t="str">
            <v>AUD</v>
          </cell>
          <cell r="F63">
            <v>1</v>
          </cell>
          <cell r="G63">
            <v>1000</v>
          </cell>
          <cell r="H63">
            <v>500</v>
          </cell>
        </row>
        <row r="64">
          <cell r="A64" t="str">
            <v>00010769</v>
          </cell>
          <cell r="B64" t="str">
            <v>Roy Anthony</v>
          </cell>
          <cell r="C64" t="str">
            <v>Alinta Def. EE Sh Plan AW</v>
          </cell>
          <cell r="D64">
            <v>-10000</v>
          </cell>
          <cell r="E64" t="str">
            <v>AUD</v>
          </cell>
          <cell r="F64">
            <v>1</v>
          </cell>
          <cell r="G64">
            <v>10000</v>
          </cell>
          <cell r="H64">
            <v>5000</v>
          </cell>
        </row>
        <row r="65">
          <cell r="A65" t="str">
            <v>00010765</v>
          </cell>
          <cell r="B65" t="str">
            <v>Grant Lisa</v>
          </cell>
          <cell r="C65" t="str">
            <v>Alinta Def. EE Sh Plan AW</v>
          </cell>
          <cell r="D65">
            <v>-1000</v>
          </cell>
          <cell r="E65" t="str">
            <v>AUD</v>
          </cell>
          <cell r="F65">
            <v>1</v>
          </cell>
          <cell r="G65">
            <v>1000</v>
          </cell>
          <cell r="H65">
            <v>500</v>
          </cell>
        </row>
        <row r="66">
          <cell r="A66" t="str">
            <v>00010761</v>
          </cell>
          <cell r="B66" t="str">
            <v>Nielsen Brent</v>
          </cell>
          <cell r="C66" t="str">
            <v>Alinta Def. EE Sh Plan AW</v>
          </cell>
          <cell r="D66">
            <v>-1000</v>
          </cell>
          <cell r="E66" t="str">
            <v>AUD</v>
          </cell>
          <cell r="F66">
            <v>1</v>
          </cell>
          <cell r="G66">
            <v>1000</v>
          </cell>
          <cell r="H66">
            <v>500</v>
          </cell>
        </row>
        <row r="67">
          <cell r="A67" t="str">
            <v>00010901</v>
          </cell>
          <cell r="B67" t="str">
            <v>Hinchcliffe Narelle</v>
          </cell>
          <cell r="C67" t="str">
            <v>Alinta Def. EE Share Plan</v>
          </cell>
          <cell r="D67">
            <v>-2000</v>
          </cell>
          <cell r="E67" t="str">
            <v>AUD</v>
          </cell>
          <cell r="F67">
            <v>1</v>
          </cell>
          <cell r="G67">
            <v>2000</v>
          </cell>
          <cell r="H67">
            <v>1000</v>
          </cell>
        </row>
        <row r="68">
          <cell r="A68" t="str">
            <v>00010862</v>
          </cell>
          <cell r="B68" t="str">
            <v>Warner Meaghan</v>
          </cell>
          <cell r="C68" t="str">
            <v>Alinta Def. EE Sh Plan AW</v>
          </cell>
          <cell r="D68">
            <v>-50</v>
          </cell>
          <cell r="E68" t="str">
            <v>AUD5</v>
          </cell>
          <cell r="F68">
            <v>52</v>
          </cell>
          <cell r="G68">
            <v>2600</v>
          </cell>
          <cell r="H68">
            <v>1300</v>
          </cell>
        </row>
        <row r="69">
          <cell r="A69" t="str">
            <v>00010814</v>
          </cell>
          <cell r="B69" t="str">
            <v>Smith Andrew</v>
          </cell>
          <cell r="C69" t="str">
            <v>Alinta Def. EE Sh Plan AW</v>
          </cell>
          <cell r="D69">
            <v>-19.23</v>
          </cell>
          <cell r="E69" t="str">
            <v>AUD5</v>
          </cell>
          <cell r="F69">
            <v>52</v>
          </cell>
          <cell r="G69">
            <v>999.96</v>
          </cell>
          <cell r="H69">
            <v>499.98</v>
          </cell>
        </row>
        <row r="70">
          <cell r="A70" t="str">
            <v>00010802</v>
          </cell>
          <cell r="B70" t="str">
            <v>Horswill Warren</v>
          </cell>
          <cell r="C70" t="str">
            <v>Alinta Def. EE Sh Plan AW</v>
          </cell>
          <cell r="D70">
            <v>-48.08</v>
          </cell>
          <cell r="E70" t="str">
            <v>AUD5</v>
          </cell>
          <cell r="F70">
            <v>52</v>
          </cell>
          <cell r="G70">
            <v>2500.16</v>
          </cell>
          <cell r="H70">
            <v>1250.08</v>
          </cell>
        </row>
        <row r="71">
          <cell r="A71" t="str">
            <v>00010775</v>
          </cell>
          <cell r="B71" t="str">
            <v>Selman Dennis</v>
          </cell>
          <cell r="C71" t="str">
            <v>Alinta Def. EE Sh Plan AW</v>
          </cell>
          <cell r="D71">
            <v>-5000</v>
          </cell>
          <cell r="E71" t="str">
            <v>AUD</v>
          </cell>
          <cell r="F71">
            <v>1</v>
          </cell>
          <cell r="G71">
            <v>5000</v>
          </cell>
          <cell r="H71">
            <v>2500</v>
          </cell>
        </row>
        <row r="72">
          <cell r="A72" t="str">
            <v>00010971</v>
          </cell>
          <cell r="B72" t="str">
            <v>White Stuart</v>
          </cell>
          <cell r="C72" t="str">
            <v>Alinta Def. EE Sh Plan AW</v>
          </cell>
          <cell r="D72">
            <v>-123.08</v>
          </cell>
          <cell r="E72" t="str">
            <v>AUD</v>
          </cell>
          <cell r="F72">
            <v>26</v>
          </cell>
          <cell r="G72">
            <v>3200.08</v>
          </cell>
          <cell r="H72">
            <v>1600.04</v>
          </cell>
        </row>
        <row r="73">
          <cell r="A73" t="str">
            <v>00010969</v>
          </cell>
          <cell r="B73" t="str">
            <v>Thomson Ryan</v>
          </cell>
          <cell r="C73" t="str">
            <v>Alinta Def. EE Sh Plan AW</v>
          </cell>
          <cell r="D73">
            <v>-38.46</v>
          </cell>
          <cell r="E73" t="str">
            <v>AUD</v>
          </cell>
          <cell r="F73">
            <v>26</v>
          </cell>
          <cell r="G73">
            <v>999.96</v>
          </cell>
          <cell r="H73">
            <v>499.98</v>
          </cell>
        </row>
        <row r="74">
          <cell r="A74" t="str">
            <v>00010968</v>
          </cell>
          <cell r="B74" t="str">
            <v>James Russell</v>
          </cell>
          <cell r="C74" t="str">
            <v>Alinta Def. EE Sh Plan AW</v>
          </cell>
          <cell r="D74">
            <v>-192.3</v>
          </cell>
          <cell r="E74" t="str">
            <v>AUD</v>
          </cell>
          <cell r="F74">
            <v>26</v>
          </cell>
          <cell r="G74">
            <v>4999.8</v>
          </cell>
          <cell r="H74">
            <v>2499.9</v>
          </cell>
        </row>
        <row r="75">
          <cell r="A75" t="str">
            <v>00010962</v>
          </cell>
          <cell r="B75" t="str">
            <v>McCarthy George</v>
          </cell>
          <cell r="C75" t="str">
            <v>Alinta Def. EE Sh Plan AW</v>
          </cell>
          <cell r="D75">
            <v>-192.3</v>
          </cell>
          <cell r="E75" t="str">
            <v>AUD</v>
          </cell>
          <cell r="F75">
            <v>26</v>
          </cell>
          <cell r="G75">
            <v>4999.8</v>
          </cell>
          <cell r="H75">
            <v>2499.9</v>
          </cell>
        </row>
        <row r="76">
          <cell r="A76" t="str">
            <v>00010906</v>
          </cell>
          <cell r="B76" t="str">
            <v>Louw Alfred</v>
          </cell>
          <cell r="C76" t="str">
            <v>Alinta Def. EE Sh Plan AW</v>
          </cell>
          <cell r="D76">
            <v>-57.69</v>
          </cell>
          <cell r="E76" t="str">
            <v>AUD</v>
          </cell>
          <cell r="F76">
            <v>26</v>
          </cell>
          <cell r="G76">
            <v>1499.94</v>
          </cell>
          <cell r="H76">
            <v>749.97</v>
          </cell>
        </row>
        <row r="77">
          <cell r="A77" t="str">
            <v>00011029</v>
          </cell>
          <cell r="B77" t="str">
            <v>Mitchard Wilfred</v>
          </cell>
          <cell r="C77" t="str">
            <v>Alinta Def. EE Sh Plan AW</v>
          </cell>
          <cell r="D77">
            <v>-19.23</v>
          </cell>
          <cell r="E77" t="str">
            <v>AUD5</v>
          </cell>
          <cell r="F77">
            <v>52</v>
          </cell>
          <cell r="G77">
            <v>999.96</v>
          </cell>
          <cell r="H77">
            <v>499.98</v>
          </cell>
        </row>
        <row r="78">
          <cell r="A78" t="str">
            <v>00011015</v>
          </cell>
          <cell r="B78" t="str">
            <v>Rathbone Mark</v>
          </cell>
          <cell r="C78" t="str">
            <v>Alinta Def. EE Share Plan</v>
          </cell>
          <cell r="D78">
            <v>-1000</v>
          </cell>
          <cell r="E78" t="str">
            <v>AUD</v>
          </cell>
          <cell r="F78">
            <v>1</v>
          </cell>
          <cell r="G78">
            <v>1000</v>
          </cell>
          <cell r="H78">
            <v>500</v>
          </cell>
        </row>
        <row r="79">
          <cell r="A79" t="str">
            <v>00011003</v>
          </cell>
          <cell r="B79" t="str">
            <v>Butterworth Michael</v>
          </cell>
          <cell r="C79" t="str">
            <v>Alinta Def. EE Sh Plan AW</v>
          </cell>
          <cell r="D79">
            <v>-100</v>
          </cell>
          <cell r="E79" t="str">
            <v>AUD5</v>
          </cell>
          <cell r="F79">
            <v>52</v>
          </cell>
          <cell r="G79">
            <v>5200</v>
          </cell>
          <cell r="H79">
            <v>2600</v>
          </cell>
        </row>
        <row r="80">
          <cell r="A80" t="str">
            <v>00010989</v>
          </cell>
          <cell r="B80" t="str">
            <v>Luthra Harvinder</v>
          </cell>
          <cell r="C80" t="str">
            <v>Alinta Def. EE Share Plan</v>
          </cell>
          <cell r="D80">
            <v>-8000</v>
          </cell>
          <cell r="E80" t="str">
            <v>AUD</v>
          </cell>
          <cell r="F80">
            <v>1</v>
          </cell>
          <cell r="G80">
            <v>8000</v>
          </cell>
          <cell r="H80">
            <v>4000</v>
          </cell>
        </row>
        <row r="81">
          <cell r="A81" t="str">
            <v>00010980</v>
          </cell>
          <cell r="B81" t="str">
            <v>Ryan Gareth</v>
          </cell>
          <cell r="C81" t="str">
            <v>Alinta Def. EE Sh Plan AW</v>
          </cell>
          <cell r="D81">
            <v>-100</v>
          </cell>
          <cell r="E81" t="str">
            <v>AUD5</v>
          </cell>
          <cell r="F81">
            <v>52</v>
          </cell>
          <cell r="G81">
            <v>5200</v>
          </cell>
          <cell r="H81">
            <v>2600</v>
          </cell>
        </row>
        <row r="82">
          <cell r="A82" t="str">
            <v>00011125</v>
          </cell>
          <cell r="B82" t="str">
            <v>Kynaston Allan</v>
          </cell>
          <cell r="C82" t="str">
            <v>Alinta Def. EE Share Plan</v>
          </cell>
          <cell r="D82">
            <v>-1200</v>
          </cell>
          <cell r="E82" t="str">
            <v>AUD</v>
          </cell>
          <cell r="F82">
            <v>1</v>
          </cell>
          <cell r="G82">
            <v>1200</v>
          </cell>
          <cell r="H82">
            <v>600</v>
          </cell>
        </row>
        <row r="83">
          <cell r="A83" t="str">
            <v>00011114</v>
          </cell>
          <cell r="B83" t="str">
            <v>Di Carlo Carlo</v>
          </cell>
          <cell r="C83" t="str">
            <v>Alinta Def. EE Share Plan</v>
          </cell>
          <cell r="D83">
            <v>-10000</v>
          </cell>
          <cell r="E83" t="str">
            <v>AUD</v>
          </cell>
          <cell r="F83">
            <v>1</v>
          </cell>
          <cell r="G83">
            <v>10000</v>
          </cell>
          <cell r="H83">
            <v>5000</v>
          </cell>
        </row>
        <row r="84">
          <cell r="A84" t="str">
            <v>00011099</v>
          </cell>
          <cell r="B84" t="str">
            <v>O'Brien Julie-Anne</v>
          </cell>
          <cell r="C84" t="str">
            <v>Alinta Def. EE Share Plan</v>
          </cell>
          <cell r="D84">
            <v>-1200</v>
          </cell>
          <cell r="E84" t="str">
            <v>AUD</v>
          </cell>
          <cell r="F84">
            <v>1</v>
          </cell>
          <cell r="G84">
            <v>1200</v>
          </cell>
          <cell r="H84">
            <v>600</v>
          </cell>
        </row>
        <row r="85">
          <cell r="A85" t="str">
            <v>00011082</v>
          </cell>
          <cell r="B85" t="str">
            <v>Halpin Terence</v>
          </cell>
          <cell r="C85" t="str">
            <v>Alinta Def. EE Sh Plan AW</v>
          </cell>
          <cell r="D85">
            <v>-192.31</v>
          </cell>
          <cell r="E85" t="str">
            <v>AUD</v>
          </cell>
          <cell r="F85">
            <v>26</v>
          </cell>
          <cell r="G85">
            <v>5000.0600000000004</v>
          </cell>
          <cell r="H85">
            <v>2500.0300000000002</v>
          </cell>
        </row>
        <row r="86">
          <cell r="A86" t="str">
            <v>00011042</v>
          </cell>
          <cell r="B86" t="str">
            <v>Biggins Nathan</v>
          </cell>
          <cell r="C86" t="str">
            <v>Alinta Def. EE Share Plan</v>
          </cell>
          <cell r="D86">
            <v>-1000</v>
          </cell>
          <cell r="E86" t="str">
            <v>AUD</v>
          </cell>
          <cell r="F86">
            <v>1</v>
          </cell>
          <cell r="G86">
            <v>1000</v>
          </cell>
          <cell r="H86">
            <v>500</v>
          </cell>
        </row>
        <row r="87">
          <cell r="A87" t="str">
            <v>00011153</v>
          </cell>
          <cell r="B87" t="str">
            <v>Donovan Adrian</v>
          </cell>
          <cell r="C87" t="str">
            <v>Alinta Def. EE Sh Plan AW</v>
          </cell>
          <cell r="D87">
            <v>-384.61</v>
          </cell>
          <cell r="E87" t="str">
            <v>AUD</v>
          </cell>
          <cell r="F87">
            <v>26</v>
          </cell>
          <cell r="G87">
            <v>9999.86</v>
          </cell>
          <cell r="H87">
            <v>4999.93</v>
          </cell>
        </row>
        <row r="88">
          <cell r="A88" t="str">
            <v>00011149</v>
          </cell>
          <cell r="B88" t="str">
            <v>D'Souza John</v>
          </cell>
          <cell r="C88" t="str">
            <v>Alinta Def. EE Share Plan</v>
          </cell>
          <cell r="D88">
            <v>-12000</v>
          </cell>
          <cell r="E88" t="str">
            <v>AUD</v>
          </cell>
          <cell r="F88">
            <v>1</v>
          </cell>
          <cell r="G88">
            <v>12000</v>
          </cell>
          <cell r="H88">
            <v>5000</v>
          </cell>
        </row>
        <row r="89">
          <cell r="A89" t="str">
            <v>00011141</v>
          </cell>
          <cell r="B89" t="str">
            <v>Day Jason</v>
          </cell>
          <cell r="C89" t="str">
            <v>Alinta Def. EE Sh Plan AW</v>
          </cell>
          <cell r="D89">
            <v>-100</v>
          </cell>
          <cell r="E89" t="str">
            <v>AUD5</v>
          </cell>
          <cell r="F89">
            <v>52</v>
          </cell>
          <cell r="G89">
            <v>5200</v>
          </cell>
          <cell r="H89">
            <v>2600</v>
          </cell>
        </row>
        <row r="90">
          <cell r="A90" t="str">
            <v>00011137</v>
          </cell>
          <cell r="B90" t="str">
            <v>Talbot Paul</v>
          </cell>
          <cell r="C90" t="str">
            <v>Alinta Def. EE Share Plan</v>
          </cell>
          <cell r="D90">
            <v>-5000</v>
          </cell>
          <cell r="E90" t="str">
            <v>AUD</v>
          </cell>
          <cell r="F90">
            <v>1</v>
          </cell>
          <cell r="G90">
            <v>5000</v>
          </cell>
          <cell r="H90">
            <v>2500</v>
          </cell>
        </row>
        <row r="91">
          <cell r="A91" t="str">
            <v>00011127</v>
          </cell>
          <cell r="B91" t="str">
            <v>Atkinson Richard</v>
          </cell>
          <cell r="C91" t="str">
            <v>Alinta Def. EE Sh Plan AW</v>
          </cell>
          <cell r="D91">
            <v>-1500</v>
          </cell>
          <cell r="E91" t="str">
            <v>AUD</v>
          </cell>
          <cell r="F91">
            <v>1</v>
          </cell>
          <cell r="G91">
            <v>1500</v>
          </cell>
          <cell r="H91">
            <v>750</v>
          </cell>
        </row>
        <row r="92">
          <cell r="A92" t="str">
            <v>00011383</v>
          </cell>
          <cell r="B92" t="str">
            <v>Burrell Andrew</v>
          </cell>
          <cell r="C92" t="str">
            <v>Alinta Def. EE Sh Plan AW</v>
          </cell>
          <cell r="D92">
            <v>-192.31</v>
          </cell>
          <cell r="E92" t="str">
            <v>AUD</v>
          </cell>
          <cell r="F92">
            <v>26</v>
          </cell>
          <cell r="G92">
            <v>5000.0600000000004</v>
          </cell>
          <cell r="H92">
            <v>2500.0300000000002</v>
          </cell>
        </row>
        <row r="93">
          <cell r="A93" t="str">
            <v>00011370</v>
          </cell>
          <cell r="B93" t="str">
            <v>Humphries Ian</v>
          </cell>
          <cell r="C93" t="str">
            <v>Alinta Def. EE Sh Plan AW</v>
          </cell>
          <cell r="D93">
            <v>-19.23</v>
          </cell>
          <cell r="E93" t="str">
            <v>AUD5</v>
          </cell>
          <cell r="F93">
            <v>52</v>
          </cell>
          <cell r="G93">
            <v>999.96</v>
          </cell>
          <cell r="H93">
            <v>499.98</v>
          </cell>
        </row>
        <row r="94">
          <cell r="A94" t="str">
            <v>00011344</v>
          </cell>
          <cell r="B94" t="str">
            <v>Reeve Brendan</v>
          </cell>
          <cell r="C94" t="str">
            <v>Alinta Def. EE Sh Plan AW</v>
          </cell>
          <cell r="D94">
            <v>-46.15</v>
          </cell>
          <cell r="E94" t="str">
            <v>AUD</v>
          </cell>
          <cell r="F94">
            <v>26</v>
          </cell>
          <cell r="G94">
            <v>1199.8999999999999</v>
          </cell>
          <cell r="H94">
            <v>599.94999999999993</v>
          </cell>
        </row>
        <row r="95">
          <cell r="A95" t="str">
            <v>00011315</v>
          </cell>
          <cell r="B95" t="str">
            <v>Waites William</v>
          </cell>
          <cell r="C95" t="str">
            <v>Alinta Def. EE Sh Plan AW</v>
          </cell>
          <cell r="D95">
            <v>-192.31</v>
          </cell>
          <cell r="E95" t="str">
            <v>AUD</v>
          </cell>
          <cell r="F95">
            <v>26</v>
          </cell>
          <cell r="G95">
            <v>5000.0600000000004</v>
          </cell>
          <cell r="H95">
            <v>2500.0300000000002</v>
          </cell>
        </row>
        <row r="96">
          <cell r="A96" t="str">
            <v>00011314</v>
          </cell>
          <cell r="B96" t="str">
            <v>Waites George</v>
          </cell>
          <cell r="C96" t="str">
            <v>Alinta Def. EE Sh Plan AW</v>
          </cell>
          <cell r="D96">
            <v>-115.38</v>
          </cell>
          <cell r="E96" t="str">
            <v>AUD</v>
          </cell>
          <cell r="F96">
            <v>26</v>
          </cell>
          <cell r="G96">
            <v>2999.88</v>
          </cell>
          <cell r="H96">
            <v>1499.94</v>
          </cell>
        </row>
        <row r="97">
          <cell r="A97" t="str">
            <v>00011520</v>
          </cell>
          <cell r="B97" t="str">
            <v>Cross Melanie</v>
          </cell>
          <cell r="C97" t="str">
            <v>Alinta Def. EE Share Plan</v>
          </cell>
          <cell r="D97">
            <v>-1000</v>
          </cell>
          <cell r="E97" t="str">
            <v>AUD</v>
          </cell>
          <cell r="F97">
            <v>1</v>
          </cell>
          <cell r="G97">
            <v>1000</v>
          </cell>
          <cell r="H97">
            <v>500</v>
          </cell>
        </row>
        <row r="98">
          <cell r="A98" t="str">
            <v>00011518</v>
          </cell>
          <cell r="B98" t="str">
            <v>Williams Anthony</v>
          </cell>
          <cell r="C98" t="str">
            <v>Alinta Def. EE Sh Plan AW</v>
          </cell>
          <cell r="D98">
            <v>-192.31</v>
          </cell>
          <cell r="E98" t="str">
            <v>AUD5</v>
          </cell>
          <cell r="F98">
            <v>52</v>
          </cell>
          <cell r="G98">
            <v>10000.120000000001</v>
          </cell>
          <cell r="H98">
            <v>5000</v>
          </cell>
        </row>
        <row r="99">
          <cell r="A99" t="str">
            <v>00011513</v>
          </cell>
          <cell r="B99" t="str">
            <v>Prib David</v>
          </cell>
          <cell r="C99" t="str">
            <v>Alinta Def. EE Sh Plan AW</v>
          </cell>
          <cell r="D99">
            <v>-192.31</v>
          </cell>
          <cell r="E99" t="str">
            <v>AUD5</v>
          </cell>
          <cell r="F99">
            <v>52</v>
          </cell>
          <cell r="G99">
            <v>10000.120000000001</v>
          </cell>
          <cell r="H99">
            <v>5000</v>
          </cell>
        </row>
        <row r="100">
          <cell r="A100" t="str">
            <v>00011495</v>
          </cell>
          <cell r="B100" t="str">
            <v>Peirano Laura</v>
          </cell>
          <cell r="C100" t="str">
            <v>Alinta Def. EE Share Plan</v>
          </cell>
          <cell r="D100">
            <v>-1000</v>
          </cell>
          <cell r="E100" t="str">
            <v>AUD</v>
          </cell>
          <cell r="F100">
            <v>1</v>
          </cell>
          <cell r="G100">
            <v>1000</v>
          </cell>
          <cell r="H100">
            <v>500</v>
          </cell>
        </row>
        <row r="101">
          <cell r="A101" t="str">
            <v>00011445</v>
          </cell>
          <cell r="B101" t="str">
            <v>Whitham Alan</v>
          </cell>
          <cell r="C101" t="str">
            <v>Alinta Def. EE Sh Plan AW</v>
          </cell>
          <cell r="D101">
            <v>-384.61</v>
          </cell>
          <cell r="E101" t="str">
            <v>AUD</v>
          </cell>
          <cell r="F101">
            <v>26</v>
          </cell>
          <cell r="G101">
            <v>9999.86</v>
          </cell>
          <cell r="H101">
            <v>4999.93</v>
          </cell>
        </row>
        <row r="102">
          <cell r="A102" t="str">
            <v>00011613</v>
          </cell>
          <cell r="B102" t="str">
            <v>Finlayson Matthew</v>
          </cell>
          <cell r="C102" t="str">
            <v>Alinta Def. EE Sh Plan AW</v>
          </cell>
          <cell r="D102">
            <v>-200</v>
          </cell>
          <cell r="E102" t="str">
            <v>AUD5</v>
          </cell>
          <cell r="F102">
            <v>52</v>
          </cell>
          <cell r="G102">
            <v>10400</v>
          </cell>
          <cell r="H102">
            <v>5000</v>
          </cell>
        </row>
        <row r="103">
          <cell r="A103" t="str">
            <v>00011569</v>
          </cell>
          <cell r="B103" t="str">
            <v>Mihailidis Chris</v>
          </cell>
          <cell r="C103" t="str">
            <v>Alinta Def. EE Share Plan</v>
          </cell>
          <cell r="D103">
            <v>-2000</v>
          </cell>
          <cell r="E103" t="str">
            <v>AUD</v>
          </cell>
          <cell r="F103">
            <v>1</v>
          </cell>
          <cell r="G103">
            <v>2000</v>
          </cell>
          <cell r="H103">
            <v>1000</v>
          </cell>
        </row>
        <row r="104">
          <cell r="A104" t="str">
            <v>00011566</v>
          </cell>
          <cell r="B104" t="str">
            <v>Corrigan Andrea</v>
          </cell>
          <cell r="C104" t="str">
            <v>Alinta Def. EE Share Plan</v>
          </cell>
          <cell r="D104">
            <v>-5000</v>
          </cell>
          <cell r="E104" t="str">
            <v>AUD</v>
          </cell>
          <cell r="F104">
            <v>1</v>
          </cell>
          <cell r="G104">
            <v>5000</v>
          </cell>
          <cell r="H104">
            <v>2500</v>
          </cell>
        </row>
        <row r="105">
          <cell r="A105" t="str">
            <v>00011553</v>
          </cell>
          <cell r="B105" t="str">
            <v>Garnish Paul</v>
          </cell>
          <cell r="C105" t="str">
            <v>Alinta Def. EE Share Plan</v>
          </cell>
          <cell r="D105">
            <v>-3200</v>
          </cell>
          <cell r="E105" t="str">
            <v>AUD</v>
          </cell>
          <cell r="F105">
            <v>1</v>
          </cell>
          <cell r="G105">
            <v>3200</v>
          </cell>
          <cell r="H105">
            <v>1600</v>
          </cell>
        </row>
        <row r="106">
          <cell r="A106" t="str">
            <v>00011528</v>
          </cell>
          <cell r="B106" t="str">
            <v>Bunce Donovan</v>
          </cell>
          <cell r="C106" t="str">
            <v>Alinta Def. EE Sh Plan AW</v>
          </cell>
          <cell r="D106">
            <v>-192.31</v>
          </cell>
          <cell r="E106" t="str">
            <v>AUD</v>
          </cell>
          <cell r="F106">
            <v>26</v>
          </cell>
          <cell r="G106">
            <v>5000.0600000000004</v>
          </cell>
          <cell r="H106">
            <v>2500.0300000000002</v>
          </cell>
        </row>
        <row r="107">
          <cell r="A107" t="str">
            <v>00011807</v>
          </cell>
          <cell r="B107" t="str">
            <v>McClimont Andrew</v>
          </cell>
          <cell r="C107" t="str">
            <v>Alinta Def. EE Sh Plan AW</v>
          </cell>
          <cell r="D107">
            <v>-57.69</v>
          </cell>
          <cell r="E107" t="str">
            <v>AUD5</v>
          </cell>
          <cell r="F107">
            <v>52</v>
          </cell>
          <cell r="G107">
            <v>2999.88</v>
          </cell>
          <cell r="H107">
            <v>1499.94</v>
          </cell>
        </row>
        <row r="108">
          <cell r="A108" t="str">
            <v>00011694</v>
          </cell>
          <cell r="B108" t="str">
            <v>Clerk David</v>
          </cell>
          <cell r="C108" t="str">
            <v>Alinta Def. EE Share Plan</v>
          </cell>
          <cell r="D108">
            <v>-13000</v>
          </cell>
          <cell r="E108" t="str">
            <v>AUD</v>
          </cell>
          <cell r="F108">
            <v>1</v>
          </cell>
          <cell r="G108">
            <v>13000</v>
          </cell>
          <cell r="H108">
            <v>5000</v>
          </cell>
        </row>
        <row r="109">
          <cell r="A109" t="str">
            <v>00011676</v>
          </cell>
          <cell r="B109" t="str">
            <v>Bakici Semra</v>
          </cell>
          <cell r="C109" t="str">
            <v>Alinta Def. EE Share Plan</v>
          </cell>
          <cell r="D109">
            <v>-2000</v>
          </cell>
          <cell r="E109" t="str">
            <v>AUD</v>
          </cell>
          <cell r="F109">
            <v>1</v>
          </cell>
          <cell r="G109">
            <v>2000</v>
          </cell>
          <cell r="H109">
            <v>1000</v>
          </cell>
        </row>
        <row r="110">
          <cell r="A110" t="str">
            <v>00011659</v>
          </cell>
          <cell r="B110" t="str">
            <v>Burnell Connie</v>
          </cell>
          <cell r="C110" t="str">
            <v>Alinta Def. EE Share Plan</v>
          </cell>
          <cell r="D110">
            <v>-1200</v>
          </cell>
          <cell r="E110" t="str">
            <v>AUD</v>
          </cell>
          <cell r="F110">
            <v>1</v>
          </cell>
          <cell r="G110">
            <v>1200</v>
          </cell>
          <cell r="H110">
            <v>600</v>
          </cell>
        </row>
        <row r="111">
          <cell r="A111" t="str">
            <v>00011638</v>
          </cell>
          <cell r="B111" t="str">
            <v>Richards Nicole</v>
          </cell>
          <cell r="C111" t="str">
            <v>Alinta Def. EE Share Plan</v>
          </cell>
          <cell r="D111">
            <v>-2000</v>
          </cell>
          <cell r="E111" t="str">
            <v>AUD</v>
          </cell>
          <cell r="F111">
            <v>1</v>
          </cell>
          <cell r="G111">
            <v>2000</v>
          </cell>
          <cell r="H111">
            <v>1000</v>
          </cell>
        </row>
        <row r="112">
          <cell r="A112" t="str">
            <v>00011895</v>
          </cell>
          <cell r="B112" t="str">
            <v>Czech Marek</v>
          </cell>
          <cell r="C112" t="str">
            <v>Alinta Def. EE Share Plan</v>
          </cell>
          <cell r="D112">
            <v>-10000</v>
          </cell>
          <cell r="E112" t="str">
            <v>AUD</v>
          </cell>
          <cell r="F112">
            <v>1</v>
          </cell>
          <cell r="G112">
            <v>10000</v>
          </cell>
          <cell r="H112">
            <v>5000</v>
          </cell>
        </row>
        <row r="113">
          <cell r="A113" t="str">
            <v>00011874</v>
          </cell>
          <cell r="B113" t="str">
            <v>Nguyen Kim</v>
          </cell>
          <cell r="C113" t="str">
            <v>Alinta Def. EE Share Plan</v>
          </cell>
          <cell r="D113">
            <v>-4000</v>
          </cell>
          <cell r="E113" t="str">
            <v>AUD</v>
          </cell>
          <cell r="F113">
            <v>1</v>
          </cell>
          <cell r="G113">
            <v>4000</v>
          </cell>
          <cell r="H113">
            <v>2000</v>
          </cell>
        </row>
        <row r="114">
          <cell r="A114" t="str">
            <v>00011852</v>
          </cell>
          <cell r="B114" t="str">
            <v>Murphy Timothy</v>
          </cell>
          <cell r="C114" t="str">
            <v>Alinta Def. EE Sh Plan AW</v>
          </cell>
          <cell r="D114">
            <v>-73.08</v>
          </cell>
          <cell r="E114" t="str">
            <v>AUD5</v>
          </cell>
          <cell r="F114">
            <v>52</v>
          </cell>
          <cell r="G114">
            <v>3800.16</v>
          </cell>
          <cell r="H114">
            <v>1900.08</v>
          </cell>
        </row>
        <row r="115">
          <cell r="A115" t="str">
            <v>00011848</v>
          </cell>
          <cell r="B115" t="str">
            <v>Ferguson Lennard</v>
          </cell>
          <cell r="C115" t="str">
            <v>Alinta Def. EE Sh Plan AW</v>
          </cell>
          <cell r="D115">
            <v>-76.92</v>
          </cell>
          <cell r="E115" t="str">
            <v>AUD</v>
          </cell>
          <cell r="F115">
            <v>26</v>
          </cell>
          <cell r="G115">
            <v>1999.92</v>
          </cell>
          <cell r="H115">
            <v>999.96</v>
          </cell>
        </row>
        <row r="116">
          <cell r="A116" t="str">
            <v>00011827</v>
          </cell>
          <cell r="B116" t="str">
            <v>Weber Mykel</v>
          </cell>
          <cell r="C116" t="str">
            <v>Alinta Def. EE Sh Plan AW</v>
          </cell>
          <cell r="D116">
            <v>-1000</v>
          </cell>
          <cell r="E116" t="str">
            <v>AUD</v>
          </cell>
          <cell r="F116">
            <v>1</v>
          </cell>
          <cell r="G116">
            <v>1000</v>
          </cell>
          <cell r="H116">
            <v>500</v>
          </cell>
        </row>
        <row r="117">
          <cell r="A117" t="str">
            <v>00011925</v>
          </cell>
          <cell r="B117" t="str">
            <v>Shedden Jennifer</v>
          </cell>
          <cell r="C117" t="str">
            <v>Alinta Def. EE Sh Plan AW</v>
          </cell>
          <cell r="D117">
            <v>-1000</v>
          </cell>
          <cell r="E117" t="str">
            <v>AUD</v>
          </cell>
          <cell r="F117">
            <v>1</v>
          </cell>
          <cell r="G117">
            <v>1000</v>
          </cell>
          <cell r="H117">
            <v>500</v>
          </cell>
        </row>
        <row r="118">
          <cell r="A118" t="str">
            <v>00011919</v>
          </cell>
          <cell r="B118" t="str">
            <v>Georgiadis Lucas</v>
          </cell>
          <cell r="C118" t="str">
            <v>Alinta Def. EE Share Plan</v>
          </cell>
          <cell r="D118">
            <v>-5000</v>
          </cell>
          <cell r="E118" t="str">
            <v>AUD</v>
          </cell>
          <cell r="F118">
            <v>1</v>
          </cell>
          <cell r="G118">
            <v>5000</v>
          </cell>
          <cell r="H118">
            <v>2500</v>
          </cell>
        </row>
        <row r="119">
          <cell r="A119" t="str">
            <v>00011905</v>
          </cell>
          <cell r="B119" t="str">
            <v>Milliken Barry</v>
          </cell>
          <cell r="C119" t="str">
            <v>Alinta Def. EE Share Plan</v>
          </cell>
          <cell r="D119">
            <v>-10000</v>
          </cell>
          <cell r="E119" t="str">
            <v>AUD</v>
          </cell>
          <cell r="F119">
            <v>1</v>
          </cell>
          <cell r="G119">
            <v>10000</v>
          </cell>
          <cell r="H119">
            <v>5000</v>
          </cell>
        </row>
        <row r="120">
          <cell r="A120" t="str">
            <v>00011902</v>
          </cell>
          <cell r="B120" t="str">
            <v>Masciantonio Robert</v>
          </cell>
          <cell r="C120" t="str">
            <v>Alinta Def. EE Share Plan</v>
          </cell>
          <cell r="D120">
            <v>-10000</v>
          </cell>
          <cell r="E120" t="str">
            <v>AUD</v>
          </cell>
          <cell r="F120">
            <v>1</v>
          </cell>
          <cell r="G120">
            <v>10000</v>
          </cell>
          <cell r="H120">
            <v>5000</v>
          </cell>
        </row>
        <row r="121">
          <cell r="A121" t="str">
            <v>00011896</v>
          </cell>
          <cell r="B121" t="str">
            <v>Hamilton Christopher</v>
          </cell>
          <cell r="C121" t="str">
            <v>Alinta Def. EE Share Plan</v>
          </cell>
          <cell r="D121">
            <v>-4000</v>
          </cell>
          <cell r="E121" t="str">
            <v>AUD</v>
          </cell>
          <cell r="F121">
            <v>1</v>
          </cell>
          <cell r="G121">
            <v>4000</v>
          </cell>
          <cell r="H121">
            <v>2000</v>
          </cell>
        </row>
        <row r="122">
          <cell r="A122" t="str">
            <v>00011993</v>
          </cell>
          <cell r="B122" t="str">
            <v>Beament Michael</v>
          </cell>
          <cell r="C122" t="str">
            <v>Alinta Def. EE Share Plan</v>
          </cell>
          <cell r="D122">
            <v>-7000</v>
          </cell>
          <cell r="E122" t="str">
            <v>AUD</v>
          </cell>
          <cell r="F122">
            <v>1</v>
          </cell>
          <cell r="G122">
            <v>7000</v>
          </cell>
          <cell r="H122">
            <v>3500</v>
          </cell>
        </row>
        <row r="123">
          <cell r="A123" t="str">
            <v>00011983</v>
          </cell>
          <cell r="B123" t="str">
            <v>Moen Bert</v>
          </cell>
          <cell r="C123" t="str">
            <v>Alinta Def. EE Share Plan</v>
          </cell>
          <cell r="D123">
            <v>-5200</v>
          </cell>
          <cell r="E123" t="str">
            <v>AUD</v>
          </cell>
          <cell r="F123">
            <v>1</v>
          </cell>
          <cell r="G123">
            <v>5200</v>
          </cell>
          <cell r="H123">
            <v>2600</v>
          </cell>
        </row>
        <row r="124">
          <cell r="A124" t="str">
            <v>00011941</v>
          </cell>
          <cell r="B124" t="str">
            <v>Johnson Paul</v>
          </cell>
          <cell r="C124" t="str">
            <v>Alinta Def. EE Share Plan</v>
          </cell>
          <cell r="D124">
            <v>-2500</v>
          </cell>
          <cell r="E124" t="str">
            <v>AUD</v>
          </cell>
          <cell r="F124">
            <v>1</v>
          </cell>
          <cell r="G124">
            <v>2500</v>
          </cell>
          <cell r="H124">
            <v>1250</v>
          </cell>
        </row>
        <row r="125">
          <cell r="A125" t="str">
            <v>00011937</v>
          </cell>
          <cell r="B125" t="str">
            <v>Plowman Donald</v>
          </cell>
          <cell r="C125" t="str">
            <v>Alinta Def. EE Share Plan</v>
          </cell>
          <cell r="D125">
            <v>-10000</v>
          </cell>
          <cell r="E125" t="str">
            <v>AUD</v>
          </cell>
          <cell r="F125">
            <v>1</v>
          </cell>
          <cell r="G125">
            <v>10000</v>
          </cell>
          <cell r="H125">
            <v>5000</v>
          </cell>
        </row>
        <row r="126">
          <cell r="A126" t="str">
            <v>00011934</v>
          </cell>
          <cell r="B126" t="str">
            <v>Vaidya Ranjan</v>
          </cell>
          <cell r="C126" t="str">
            <v>Alinta Def. EE Share Plan</v>
          </cell>
          <cell r="D126">
            <v>-3600</v>
          </cell>
          <cell r="E126" t="str">
            <v>AUD</v>
          </cell>
          <cell r="F126">
            <v>1</v>
          </cell>
          <cell r="G126">
            <v>3600</v>
          </cell>
          <cell r="H126">
            <v>1800</v>
          </cell>
        </row>
        <row r="127">
          <cell r="A127" t="str">
            <v>00012000</v>
          </cell>
          <cell r="B127" t="str">
            <v>So Kwok Leung</v>
          </cell>
          <cell r="C127" t="str">
            <v>Alinta Def. EE Share Plan</v>
          </cell>
          <cell r="D127">
            <v>-10000</v>
          </cell>
          <cell r="E127" t="str">
            <v>AUD</v>
          </cell>
          <cell r="F127">
            <v>1</v>
          </cell>
          <cell r="G127">
            <v>10000</v>
          </cell>
          <cell r="H127">
            <v>5000</v>
          </cell>
        </row>
        <row r="128">
          <cell r="A128" t="str">
            <v>00011998</v>
          </cell>
          <cell r="B128" t="str">
            <v>Floyd Paul</v>
          </cell>
          <cell r="C128" t="str">
            <v>Alinta Def. EE Share Plan</v>
          </cell>
          <cell r="D128">
            <v>-3000</v>
          </cell>
          <cell r="E128" t="str">
            <v>AUD</v>
          </cell>
          <cell r="F128">
            <v>1</v>
          </cell>
          <cell r="G128">
            <v>3000</v>
          </cell>
          <cell r="H128">
            <v>1500</v>
          </cell>
        </row>
        <row r="129">
          <cell r="A129" t="str">
            <v>00011997</v>
          </cell>
          <cell r="B129" t="str">
            <v>Colville Malcolm</v>
          </cell>
          <cell r="C129" t="str">
            <v>Alinta Def. EE Share Plan</v>
          </cell>
          <cell r="D129">
            <v>-6000</v>
          </cell>
          <cell r="E129" t="str">
            <v>AUD</v>
          </cell>
          <cell r="F129">
            <v>1</v>
          </cell>
          <cell r="G129">
            <v>6000</v>
          </cell>
          <cell r="H129">
            <v>3000</v>
          </cell>
        </row>
        <row r="130">
          <cell r="A130" t="str">
            <v>00011996</v>
          </cell>
          <cell r="B130" t="str">
            <v>Davey Marc</v>
          </cell>
          <cell r="C130" t="str">
            <v>Alinta Def. EE Share Plan</v>
          </cell>
          <cell r="D130">
            <v>-10000</v>
          </cell>
          <cell r="E130" t="str">
            <v>AUD</v>
          </cell>
          <cell r="F130">
            <v>1</v>
          </cell>
          <cell r="G130">
            <v>10000</v>
          </cell>
          <cell r="H130">
            <v>5000</v>
          </cell>
        </row>
        <row r="131">
          <cell r="A131" t="str">
            <v>00011994</v>
          </cell>
          <cell r="B131" t="str">
            <v>Tyson Desmond</v>
          </cell>
          <cell r="C131" t="str">
            <v>Alinta Def. EE Share Plan</v>
          </cell>
          <cell r="D131">
            <v>-2000</v>
          </cell>
          <cell r="E131" t="str">
            <v>AUD</v>
          </cell>
          <cell r="F131">
            <v>1</v>
          </cell>
          <cell r="G131">
            <v>2000</v>
          </cell>
          <cell r="H131">
            <v>1000</v>
          </cell>
        </row>
        <row r="132">
          <cell r="A132" t="str">
            <v>00012007</v>
          </cell>
          <cell r="B132" t="str">
            <v>Lanciano Bruno</v>
          </cell>
          <cell r="C132" t="str">
            <v>Alinta Def. EE Share Plan</v>
          </cell>
          <cell r="D132">
            <v>-3000</v>
          </cell>
          <cell r="E132" t="str">
            <v>AUD</v>
          </cell>
          <cell r="F132">
            <v>1</v>
          </cell>
          <cell r="G132">
            <v>3000</v>
          </cell>
          <cell r="H132">
            <v>1500</v>
          </cell>
        </row>
        <row r="133">
          <cell r="A133" t="str">
            <v>00012006</v>
          </cell>
          <cell r="B133" t="str">
            <v>Guest Paul</v>
          </cell>
          <cell r="C133" t="str">
            <v>Alinta Def. EE Share Plan</v>
          </cell>
          <cell r="D133">
            <v>-10000</v>
          </cell>
          <cell r="E133" t="str">
            <v>AUD</v>
          </cell>
          <cell r="F133">
            <v>1</v>
          </cell>
          <cell r="G133">
            <v>10000</v>
          </cell>
          <cell r="H133">
            <v>5000</v>
          </cell>
        </row>
        <row r="134">
          <cell r="A134" t="str">
            <v>00012005</v>
          </cell>
          <cell r="B134" t="str">
            <v>Blair Kelvin</v>
          </cell>
          <cell r="C134" t="str">
            <v>Alinta Def. EE Share Plan</v>
          </cell>
          <cell r="D134">
            <v>-10000</v>
          </cell>
          <cell r="E134" t="str">
            <v>AUD</v>
          </cell>
          <cell r="F134">
            <v>1</v>
          </cell>
          <cell r="G134">
            <v>10000</v>
          </cell>
          <cell r="H134">
            <v>5000</v>
          </cell>
        </row>
        <row r="135">
          <cell r="A135" t="str">
            <v>00012004</v>
          </cell>
          <cell r="B135" t="str">
            <v>Cordery Gary</v>
          </cell>
          <cell r="C135" t="str">
            <v>Alinta Def. EE Share Plan</v>
          </cell>
          <cell r="D135">
            <v>-6000</v>
          </cell>
          <cell r="E135" t="str">
            <v>AUD</v>
          </cell>
          <cell r="F135">
            <v>1</v>
          </cell>
          <cell r="G135">
            <v>6000</v>
          </cell>
          <cell r="H135">
            <v>3000</v>
          </cell>
        </row>
        <row r="136">
          <cell r="A136" t="str">
            <v>00012002</v>
          </cell>
          <cell r="B136" t="str">
            <v>Primer Andrew</v>
          </cell>
          <cell r="C136" t="str">
            <v>Alinta Def. EE Share Plan</v>
          </cell>
          <cell r="D136">
            <v>-6000</v>
          </cell>
          <cell r="E136" t="str">
            <v>AUD</v>
          </cell>
          <cell r="F136">
            <v>1</v>
          </cell>
          <cell r="G136">
            <v>6000</v>
          </cell>
          <cell r="H136">
            <v>3000</v>
          </cell>
        </row>
        <row r="137">
          <cell r="A137" t="str">
            <v>00012016</v>
          </cell>
          <cell r="B137" t="str">
            <v>Quinton Debra</v>
          </cell>
          <cell r="C137" t="str">
            <v>Alinta Def. EE Share Plan</v>
          </cell>
          <cell r="D137">
            <v>-2000</v>
          </cell>
          <cell r="E137" t="str">
            <v>AUD</v>
          </cell>
          <cell r="F137">
            <v>1</v>
          </cell>
          <cell r="G137">
            <v>2000</v>
          </cell>
          <cell r="H137">
            <v>1000</v>
          </cell>
        </row>
        <row r="138">
          <cell r="A138" t="str">
            <v>00012015</v>
          </cell>
          <cell r="B138" t="str">
            <v>Biswas Swapan</v>
          </cell>
          <cell r="C138" t="str">
            <v>Alinta Def. EE Share Plan</v>
          </cell>
          <cell r="D138">
            <v>-10000</v>
          </cell>
          <cell r="E138" t="str">
            <v>AUD</v>
          </cell>
          <cell r="F138">
            <v>1</v>
          </cell>
          <cell r="G138">
            <v>10000</v>
          </cell>
          <cell r="H138">
            <v>5000</v>
          </cell>
        </row>
        <row r="139">
          <cell r="A139" t="str">
            <v>00012013</v>
          </cell>
          <cell r="B139" t="str">
            <v>Foster Jeff</v>
          </cell>
          <cell r="C139" t="str">
            <v>Alinta Def. EE Share Plan</v>
          </cell>
          <cell r="D139">
            <v>-6000</v>
          </cell>
          <cell r="E139" t="str">
            <v>AUD</v>
          </cell>
          <cell r="F139">
            <v>1</v>
          </cell>
          <cell r="G139">
            <v>6000</v>
          </cell>
          <cell r="H139">
            <v>3000</v>
          </cell>
        </row>
        <row r="140">
          <cell r="A140" t="str">
            <v>00012012</v>
          </cell>
          <cell r="B140" t="str">
            <v>Wilson Helen</v>
          </cell>
          <cell r="C140" t="str">
            <v>Alinta Def. EE Share Plan</v>
          </cell>
          <cell r="D140">
            <v>-10000</v>
          </cell>
          <cell r="E140" t="str">
            <v>AUD</v>
          </cell>
          <cell r="F140">
            <v>1</v>
          </cell>
          <cell r="G140">
            <v>10000</v>
          </cell>
          <cell r="H140">
            <v>5000</v>
          </cell>
        </row>
        <row r="141">
          <cell r="A141" t="str">
            <v>00012010</v>
          </cell>
          <cell r="B141" t="str">
            <v>Tingey Brian</v>
          </cell>
          <cell r="C141" t="str">
            <v>Alinta Def. EE Share Plan</v>
          </cell>
          <cell r="D141">
            <v>-5000</v>
          </cell>
          <cell r="E141" t="str">
            <v>AUD</v>
          </cell>
          <cell r="F141">
            <v>1</v>
          </cell>
          <cell r="G141">
            <v>5000</v>
          </cell>
          <cell r="H141">
            <v>2500</v>
          </cell>
        </row>
        <row r="142">
          <cell r="A142" t="str">
            <v>00012024</v>
          </cell>
          <cell r="B142" t="str">
            <v>Crack Peter</v>
          </cell>
          <cell r="C142" t="str">
            <v>Alinta Def. EE Share Plan</v>
          </cell>
          <cell r="D142">
            <v>-5000</v>
          </cell>
          <cell r="E142" t="str">
            <v>AUD</v>
          </cell>
          <cell r="F142">
            <v>1</v>
          </cell>
          <cell r="G142">
            <v>5000</v>
          </cell>
          <cell r="H142">
            <v>2500</v>
          </cell>
        </row>
        <row r="143">
          <cell r="A143" t="str">
            <v>00012023</v>
          </cell>
          <cell r="B143" t="str">
            <v>Tiaon Ueteri</v>
          </cell>
          <cell r="C143" t="str">
            <v>Alinta Def. EE Share Plan</v>
          </cell>
          <cell r="D143">
            <v>-4000</v>
          </cell>
          <cell r="E143" t="str">
            <v>AUD</v>
          </cell>
          <cell r="F143">
            <v>1</v>
          </cell>
          <cell r="G143">
            <v>4000</v>
          </cell>
          <cell r="H143">
            <v>2000</v>
          </cell>
        </row>
        <row r="144">
          <cell r="A144" t="str">
            <v>00012020</v>
          </cell>
          <cell r="B144" t="str">
            <v>Ciffo Antonio</v>
          </cell>
          <cell r="C144" t="str">
            <v>Alinta Def. EE Share Plan</v>
          </cell>
          <cell r="D144">
            <v>-8000</v>
          </cell>
          <cell r="E144" t="str">
            <v>AUD</v>
          </cell>
          <cell r="F144">
            <v>1</v>
          </cell>
          <cell r="G144">
            <v>8000</v>
          </cell>
          <cell r="H144">
            <v>4000</v>
          </cell>
        </row>
        <row r="145">
          <cell r="A145" t="str">
            <v>00012019</v>
          </cell>
          <cell r="B145" t="str">
            <v>Ashley Christopher</v>
          </cell>
          <cell r="C145" t="str">
            <v>Alinta Def. EE Sh Plan AW</v>
          </cell>
          <cell r="D145">
            <v>-5000</v>
          </cell>
          <cell r="E145" t="str">
            <v>AUD</v>
          </cell>
          <cell r="F145">
            <v>1</v>
          </cell>
          <cell r="G145">
            <v>5000</v>
          </cell>
          <cell r="H145">
            <v>2500</v>
          </cell>
        </row>
        <row r="146">
          <cell r="A146" t="str">
            <v>00012017</v>
          </cell>
          <cell r="B146" t="str">
            <v>Szabo Auntonio</v>
          </cell>
          <cell r="C146" t="str">
            <v>Alinta Def. EE Share Plan</v>
          </cell>
          <cell r="D146">
            <v>-1000</v>
          </cell>
          <cell r="E146" t="str">
            <v>AUD</v>
          </cell>
          <cell r="F146">
            <v>1</v>
          </cell>
          <cell r="G146">
            <v>1000</v>
          </cell>
          <cell r="H146">
            <v>500</v>
          </cell>
        </row>
        <row r="147">
          <cell r="A147" t="str">
            <v>00012039</v>
          </cell>
          <cell r="B147" t="str">
            <v>Eastwood Robert</v>
          </cell>
          <cell r="C147" t="str">
            <v>Alinta Def. EE Share Plan</v>
          </cell>
          <cell r="D147">
            <v>-10000</v>
          </cell>
          <cell r="E147" t="str">
            <v>AUD</v>
          </cell>
          <cell r="F147">
            <v>1</v>
          </cell>
          <cell r="G147">
            <v>10000</v>
          </cell>
          <cell r="H147">
            <v>5000</v>
          </cell>
        </row>
        <row r="148">
          <cell r="A148" t="str">
            <v>00012033</v>
          </cell>
          <cell r="B148" t="str">
            <v>McBride Brian</v>
          </cell>
          <cell r="C148" t="str">
            <v>Alinta Def. EE Share Plan</v>
          </cell>
          <cell r="D148">
            <v>-10000</v>
          </cell>
          <cell r="E148" t="str">
            <v>AUD</v>
          </cell>
          <cell r="F148">
            <v>1</v>
          </cell>
          <cell r="G148">
            <v>10000</v>
          </cell>
          <cell r="H148">
            <v>5000</v>
          </cell>
        </row>
        <row r="149">
          <cell r="A149" t="str">
            <v>00012030</v>
          </cell>
          <cell r="B149" t="str">
            <v>Bitney David</v>
          </cell>
          <cell r="C149" t="str">
            <v>Alinta Def. EE Share Plan</v>
          </cell>
          <cell r="D149">
            <v>-10000</v>
          </cell>
          <cell r="E149" t="str">
            <v>AUD</v>
          </cell>
          <cell r="F149">
            <v>1</v>
          </cell>
          <cell r="G149">
            <v>10000</v>
          </cell>
          <cell r="H149">
            <v>5000</v>
          </cell>
        </row>
        <row r="150">
          <cell r="A150" t="str">
            <v>00012029</v>
          </cell>
          <cell r="B150" t="str">
            <v>Rust David</v>
          </cell>
          <cell r="C150" t="str">
            <v>Alinta Def. EE Share Plan</v>
          </cell>
          <cell r="D150">
            <v>-10000</v>
          </cell>
          <cell r="E150" t="str">
            <v>AUD</v>
          </cell>
          <cell r="F150">
            <v>1</v>
          </cell>
          <cell r="G150">
            <v>10000</v>
          </cell>
          <cell r="H150">
            <v>5000</v>
          </cell>
        </row>
        <row r="151">
          <cell r="A151" t="str">
            <v>00012025</v>
          </cell>
          <cell r="B151" t="str">
            <v>Benfell Barry</v>
          </cell>
          <cell r="C151" t="str">
            <v>Alinta Def. EE Share Plan</v>
          </cell>
          <cell r="D151">
            <v>-2500</v>
          </cell>
          <cell r="E151" t="str">
            <v>AUD</v>
          </cell>
          <cell r="F151">
            <v>1</v>
          </cell>
          <cell r="G151">
            <v>2500</v>
          </cell>
          <cell r="H151">
            <v>1250</v>
          </cell>
        </row>
        <row r="152">
          <cell r="A152" t="str">
            <v>00012060</v>
          </cell>
          <cell r="B152" t="str">
            <v>Allan Elizabeth</v>
          </cell>
          <cell r="C152" t="str">
            <v>Alinta Def. EE Share Plan</v>
          </cell>
          <cell r="D152">
            <v>-3000</v>
          </cell>
          <cell r="E152" t="str">
            <v>AUD</v>
          </cell>
          <cell r="F152">
            <v>1</v>
          </cell>
          <cell r="G152">
            <v>3000</v>
          </cell>
          <cell r="H152">
            <v>1500</v>
          </cell>
        </row>
        <row r="153">
          <cell r="A153" t="str">
            <v>00012059</v>
          </cell>
          <cell r="B153" t="str">
            <v>Griffiths Ralph</v>
          </cell>
          <cell r="C153" t="str">
            <v>Alinta Def. EE Share Plan</v>
          </cell>
          <cell r="D153">
            <v>-10000</v>
          </cell>
          <cell r="E153" t="str">
            <v>AUD</v>
          </cell>
          <cell r="F153">
            <v>1</v>
          </cell>
          <cell r="G153">
            <v>10000</v>
          </cell>
          <cell r="H153">
            <v>5000</v>
          </cell>
        </row>
        <row r="154">
          <cell r="A154" t="str">
            <v>00012045</v>
          </cell>
          <cell r="B154" t="str">
            <v>Bell Sarah</v>
          </cell>
          <cell r="C154" t="str">
            <v>Alinta Def. EE Share Plan</v>
          </cell>
          <cell r="D154">
            <v>-2500</v>
          </cell>
          <cell r="E154" t="str">
            <v>AUD</v>
          </cell>
          <cell r="F154">
            <v>1</v>
          </cell>
          <cell r="G154">
            <v>2500</v>
          </cell>
          <cell r="H154">
            <v>1250</v>
          </cell>
        </row>
        <row r="155">
          <cell r="A155" t="str">
            <v>00012043</v>
          </cell>
          <cell r="B155" t="str">
            <v>James Nicole</v>
          </cell>
          <cell r="C155" t="str">
            <v>Alinta Def. EE Share Plan</v>
          </cell>
          <cell r="D155">
            <v>-4000</v>
          </cell>
          <cell r="E155" t="str">
            <v>AUD</v>
          </cell>
          <cell r="F155">
            <v>1</v>
          </cell>
          <cell r="G155">
            <v>4000</v>
          </cell>
          <cell r="H155">
            <v>2000</v>
          </cell>
        </row>
        <row r="156">
          <cell r="A156" t="str">
            <v>00012041</v>
          </cell>
          <cell r="B156" t="str">
            <v>Himson Simon</v>
          </cell>
          <cell r="C156" t="str">
            <v>Alinta Def. EE Share Plan</v>
          </cell>
          <cell r="D156">
            <v>-10000</v>
          </cell>
          <cell r="E156" t="str">
            <v>AUD</v>
          </cell>
          <cell r="F156">
            <v>1</v>
          </cell>
          <cell r="G156">
            <v>10000</v>
          </cell>
          <cell r="H156">
            <v>5000</v>
          </cell>
        </row>
        <row r="157">
          <cell r="A157" t="str">
            <v>00012084</v>
          </cell>
          <cell r="B157" t="str">
            <v>Hurt Shane</v>
          </cell>
          <cell r="C157" t="str">
            <v>Alinta Def. EE Sh Plan AW</v>
          </cell>
          <cell r="D157">
            <v>-50</v>
          </cell>
          <cell r="E157" t="str">
            <v>AUD</v>
          </cell>
          <cell r="F157">
            <v>26</v>
          </cell>
          <cell r="G157">
            <v>1300</v>
          </cell>
          <cell r="H157">
            <v>650</v>
          </cell>
        </row>
        <row r="158">
          <cell r="A158" t="str">
            <v>00012083</v>
          </cell>
          <cell r="B158" t="str">
            <v>Gray Leslie</v>
          </cell>
          <cell r="C158" t="str">
            <v>Alinta Def. EE Sh Plan AW</v>
          </cell>
          <cell r="D158">
            <v>-76.92</v>
          </cell>
          <cell r="E158" t="str">
            <v>AUD</v>
          </cell>
          <cell r="F158">
            <v>26</v>
          </cell>
          <cell r="G158">
            <v>1999.92</v>
          </cell>
          <cell r="H158">
            <v>999.96</v>
          </cell>
        </row>
        <row r="159">
          <cell r="A159" t="str">
            <v>00012079</v>
          </cell>
          <cell r="B159" t="str">
            <v>Pardini Pier</v>
          </cell>
          <cell r="C159" t="str">
            <v>Alinta Def. EE Sh Plan AW</v>
          </cell>
          <cell r="D159">
            <v>-38.46</v>
          </cell>
          <cell r="E159" t="str">
            <v>AUD</v>
          </cell>
          <cell r="F159">
            <v>26</v>
          </cell>
          <cell r="G159">
            <v>999.96</v>
          </cell>
          <cell r="H159">
            <v>499.98</v>
          </cell>
        </row>
        <row r="160">
          <cell r="A160" t="str">
            <v>00012063</v>
          </cell>
          <cell r="B160" t="str">
            <v>Ireland Mark</v>
          </cell>
          <cell r="C160" t="str">
            <v>Alinta Def. EE Share Plan</v>
          </cell>
          <cell r="D160">
            <v>-5200</v>
          </cell>
          <cell r="E160" t="str">
            <v>AUD</v>
          </cell>
          <cell r="F160">
            <v>1</v>
          </cell>
          <cell r="G160">
            <v>5200</v>
          </cell>
          <cell r="H160">
            <v>2600</v>
          </cell>
        </row>
        <row r="161">
          <cell r="A161" t="str">
            <v>00012061</v>
          </cell>
          <cell r="B161" t="str">
            <v>Gentile Lucy</v>
          </cell>
          <cell r="C161" t="str">
            <v>Alinta Def. EE Share Plan</v>
          </cell>
          <cell r="D161">
            <v>-2000</v>
          </cell>
          <cell r="E161" t="str">
            <v>AUD</v>
          </cell>
          <cell r="F161">
            <v>1</v>
          </cell>
          <cell r="G161">
            <v>2000</v>
          </cell>
          <cell r="H161">
            <v>1000</v>
          </cell>
        </row>
        <row r="162">
          <cell r="A162" t="str">
            <v>00012183</v>
          </cell>
          <cell r="B162" t="str">
            <v>Bergin Craig</v>
          </cell>
          <cell r="C162" t="str">
            <v>Alinta Def. EE Share Plan</v>
          </cell>
          <cell r="D162">
            <v>-3000</v>
          </cell>
          <cell r="E162" t="str">
            <v>AUD</v>
          </cell>
          <cell r="F162">
            <v>1</v>
          </cell>
          <cell r="G162">
            <v>3000</v>
          </cell>
          <cell r="H162">
            <v>1500</v>
          </cell>
        </row>
        <row r="163">
          <cell r="A163" t="str">
            <v>00012171</v>
          </cell>
          <cell r="B163" t="str">
            <v>Smith Dominic</v>
          </cell>
          <cell r="C163" t="str">
            <v>Alinta Def. EE Share Plan</v>
          </cell>
          <cell r="D163">
            <v>-10000</v>
          </cell>
          <cell r="E163" t="str">
            <v>AUD</v>
          </cell>
          <cell r="F163">
            <v>1</v>
          </cell>
          <cell r="G163">
            <v>10000</v>
          </cell>
          <cell r="H163">
            <v>5000</v>
          </cell>
        </row>
        <row r="164">
          <cell r="A164" t="str">
            <v>00012162</v>
          </cell>
          <cell r="B164" t="str">
            <v>Tamara Alain</v>
          </cell>
          <cell r="C164" t="str">
            <v>Alinta Def. EE Share Plan</v>
          </cell>
          <cell r="D164">
            <v>-2000</v>
          </cell>
          <cell r="E164" t="str">
            <v>AUD</v>
          </cell>
          <cell r="F164">
            <v>1</v>
          </cell>
          <cell r="G164">
            <v>2000</v>
          </cell>
          <cell r="H164">
            <v>1000</v>
          </cell>
        </row>
        <row r="165">
          <cell r="A165" t="str">
            <v>00012157</v>
          </cell>
          <cell r="B165" t="str">
            <v>Munshey Ashley</v>
          </cell>
          <cell r="C165" t="str">
            <v>Alinta Def. EE Share Plan</v>
          </cell>
          <cell r="D165">
            <v>-10000</v>
          </cell>
          <cell r="E165" t="str">
            <v>AUD</v>
          </cell>
          <cell r="F165">
            <v>1</v>
          </cell>
          <cell r="G165">
            <v>10000</v>
          </cell>
          <cell r="H165">
            <v>5000</v>
          </cell>
        </row>
        <row r="166">
          <cell r="A166" t="str">
            <v>00012115</v>
          </cell>
          <cell r="B166" t="str">
            <v>Olin Barry</v>
          </cell>
          <cell r="C166" t="str">
            <v>Alinta Def. EE Sh Plan AW</v>
          </cell>
          <cell r="D166">
            <v>-38.46</v>
          </cell>
          <cell r="E166" t="str">
            <v>AUD5</v>
          </cell>
          <cell r="F166">
            <v>52</v>
          </cell>
          <cell r="G166">
            <v>1999.92</v>
          </cell>
          <cell r="H166">
            <v>999.96</v>
          </cell>
        </row>
        <row r="167">
          <cell r="A167" t="str">
            <v>00012195</v>
          </cell>
          <cell r="B167" t="str">
            <v>Truong Pieng</v>
          </cell>
          <cell r="C167" t="str">
            <v>Alinta Def. EE Share Plan</v>
          </cell>
          <cell r="D167">
            <v>-5000</v>
          </cell>
          <cell r="E167" t="str">
            <v>AUD</v>
          </cell>
          <cell r="F167">
            <v>1</v>
          </cell>
          <cell r="G167">
            <v>5000</v>
          </cell>
          <cell r="H167">
            <v>2500</v>
          </cell>
        </row>
        <row r="168">
          <cell r="A168" t="str">
            <v>00012192</v>
          </cell>
          <cell r="B168" t="str">
            <v>Perez Fabian</v>
          </cell>
          <cell r="C168" t="str">
            <v>Alinta Def. EE Share Plan</v>
          </cell>
          <cell r="D168">
            <v>-2000</v>
          </cell>
          <cell r="E168" t="str">
            <v>AUD</v>
          </cell>
          <cell r="F168">
            <v>1</v>
          </cell>
          <cell r="G168">
            <v>2000</v>
          </cell>
          <cell r="H168">
            <v>1000</v>
          </cell>
        </row>
        <row r="169">
          <cell r="A169" t="str">
            <v>00012190</v>
          </cell>
          <cell r="B169" t="str">
            <v>Nelson Fiona</v>
          </cell>
          <cell r="C169" t="str">
            <v>Alinta Def. EE Share Plan</v>
          </cell>
          <cell r="D169">
            <v>-2400</v>
          </cell>
          <cell r="E169" t="str">
            <v>AUD</v>
          </cell>
          <cell r="F169">
            <v>1</v>
          </cell>
          <cell r="G169">
            <v>2400</v>
          </cell>
          <cell r="H169">
            <v>1200</v>
          </cell>
        </row>
        <row r="170">
          <cell r="A170" t="str">
            <v>00012189</v>
          </cell>
          <cell r="B170" t="str">
            <v>Douglas Jennifer</v>
          </cell>
          <cell r="C170" t="str">
            <v>Alinta Def. EE Share Plan</v>
          </cell>
          <cell r="D170">
            <v>-5000</v>
          </cell>
          <cell r="E170" t="str">
            <v>AUD</v>
          </cell>
          <cell r="F170">
            <v>1</v>
          </cell>
          <cell r="G170">
            <v>5000</v>
          </cell>
          <cell r="H170">
            <v>2500</v>
          </cell>
        </row>
        <row r="171">
          <cell r="A171" t="str">
            <v>00012185</v>
          </cell>
          <cell r="B171" t="str">
            <v>Rock Charles</v>
          </cell>
          <cell r="C171" t="str">
            <v>Alinta Def. EE Sh Plan AW</v>
          </cell>
          <cell r="D171">
            <v>-76.92</v>
          </cell>
          <cell r="E171" t="str">
            <v>AUD</v>
          </cell>
          <cell r="F171">
            <v>26</v>
          </cell>
          <cell r="G171">
            <v>1999.92</v>
          </cell>
          <cell r="H171">
            <v>999.96</v>
          </cell>
        </row>
        <row r="172">
          <cell r="A172" t="str">
            <v>00012237</v>
          </cell>
          <cell r="B172" t="str">
            <v>Farrell Derek</v>
          </cell>
          <cell r="C172" t="str">
            <v>Alinta Def. EE Share Plan</v>
          </cell>
          <cell r="D172">
            <v>-10000</v>
          </cell>
          <cell r="E172" t="str">
            <v>AUD</v>
          </cell>
          <cell r="F172">
            <v>1</v>
          </cell>
          <cell r="G172">
            <v>10000</v>
          </cell>
          <cell r="H172">
            <v>5000</v>
          </cell>
        </row>
        <row r="173">
          <cell r="A173" t="str">
            <v>00012231</v>
          </cell>
          <cell r="B173" t="str">
            <v>Cilia Victor</v>
          </cell>
          <cell r="C173" t="str">
            <v>Alinta Def. EE Sh Plan AW</v>
          </cell>
          <cell r="D173">
            <v>-192.31</v>
          </cell>
          <cell r="E173" t="str">
            <v>AUD5</v>
          </cell>
          <cell r="F173">
            <v>52</v>
          </cell>
          <cell r="G173">
            <v>10000.120000000001</v>
          </cell>
          <cell r="H173">
            <v>5000</v>
          </cell>
        </row>
        <row r="174">
          <cell r="A174" t="str">
            <v>00012230</v>
          </cell>
          <cell r="B174" t="str">
            <v>McGregor John</v>
          </cell>
          <cell r="C174" t="str">
            <v>Alinta Def. EE Sh Plan AW</v>
          </cell>
          <cell r="D174">
            <v>-78.849999999999994</v>
          </cell>
          <cell r="E174" t="str">
            <v>AUD5</v>
          </cell>
          <cell r="F174">
            <v>52</v>
          </cell>
          <cell r="G174">
            <v>4100.2</v>
          </cell>
          <cell r="H174">
            <v>2050.1</v>
          </cell>
        </row>
        <row r="175">
          <cell r="A175" t="str">
            <v>00012225</v>
          </cell>
          <cell r="B175" t="str">
            <v>Harris Joshua</v>
          </cell>
          <cell r="C175" t="str">
            <v>Alinta Def. EE Sh Plan AW</v>
          </cell>
          <cell r="D175">
            <v>-50</v>
          </cell>
          <cell r="E175" t="str">
            <v>AUD5</v>
          </cell>
          <cell r="F175">
            <v>52</v>
          </cell>
          <cell r="G175">
            <v>2600</v>
          </cell>
          <cell r="H175">
            <v>1300</v>
          </cell>
        </row>
        <row r="176">
          <cell r="A176" t="str">
            <v>00012215</v>
          </cell>
          <cell r="B176" t="str">
            <v>Hickinbotham Ian</v>
          </cell>
          <cell r="C176" t="str">
            <v>Alinta Def. EE Share Plan</v>
          </cell>
          <cell r="D176">
            <v>-1000</v>
          </cell>
          <cell r="E176" t="str">
            <v>AUD</v>
          </cell>
          <cell r="F176">
            <v>1</v>
          </cell>
          <cell r="G176">
            <v>1000</v>
          </cell>
          <cell r="H176">
            <v>500</v>
          </cell>
        </row>
        <row r="177">
          <cell r="A177" t="str">
            <v>00012310</v>
          </cell>
          <cell r="B177" t="str">
            <v>Batchelor Jodie</v>
          </cell>
          <cell r="C177" t="str">
            <v>Alinta Def. EE Share Plan</v>
          </cell>
          <cell r="D177">
            <v>-7000</v>
          </cell>
          <cell r="E177" t="str">
            <v>AUD</v>
          </cell>
          <cell r="F177">
            <v>1</v>
          </cell>
          <cell r="G177">
            <v>7000</v>
          </cell>
          <cell r="H177">
            <v>3500</v>
          </cell>
        </row>
        <row r="178">
          <cell r="A178" t="str">
            <v>00012302</v>
          </cell>
          <cell r="B178" t="str">
            <v>Rakai Tawake</v>
          </cell>
          <cell r="C178" t="str">
            <v>Alinta Def. EE Share Plan</v>
          </cell>
          <cell r="D178">
            <v>-10000</v>
          </cell>
          <cell r="E178" t="str">
            <v>AUD</v>
          </cell>
          <cell r="F178">
            <v>1</v>
          </cell>
          <cell r="G178">
            <v>10000</v>
          </cell>
          <cell r="H178">
            <v>5000</v>
          </cell>
        </row>
        <row r="179">
          <cell r="A179" t="str">
            <v>00012299</v>
          </cell>
          <cell r="B179" t="str">
            <v>Berenstein Miriam</v>
          </cell>
          <cell r="C179" t="str">
            <v>Alinta Def. EE Share Plan</v>
          </cell>
          <cell r="D179">
            <v>-5200</v>
          </cell>
          <cell r="E179" t="str">
            <v>AUD</v>
          </cell>
          <cell r="F179">
            <v>1</v>
          </cell>
          <cell r="G179">
            <v>5200</v>
          </cell>
          <cell r="H179">
            <v>2600</v>
          </cell>
        </row>
        <row r="180">
          <cell r="A180" t="str">
            <v>00012298</v>
          </cell>
          <cell r="B180" t="str">
            <v>O'Brien Tony</v>
          </cell>
          <cell r="C180" t="str">
            <v>Alinta Def. EE Share Plan</v>
          </cell>
          <cell r="D180">
            <v>-10000</v>
          </cell>
          <cell r="E180" t="str">
            <v>AUD</v>
          </cell>
          <cell r="F180">
            <v>1</v>
          </cell>
          <cell r="G180">
            <v>10000</v>
          </cell>
          <cell r="H180">
            <v>5000</v>
          </cell>
        </row>
        <row r="181">
          <cell r="A181" t="str">
            <v>00012270</v>
          </cell>
          <cell r="B181" t="str">
            <v>Brown Paul</v>
          </cell>
          <cell r="C181" t="str">
            <v>Alinta Def. EE Sh Plan AW</v>
          </cell>
          <cell r="D181">
            <v>-192.3</v>
          </cell>
          <cell r="E181" t="str">
            <v>AUD</v>
          </cell>
          <cell r="F181">
            <v>26</v>
          </cell>
          <cell r="G181">
            <v>4999.8</v>
          </cell>
          <cell r="H181">
            <v>2499.9</v>
          </cell>
        </row>
        <row r="182">
          <cell r="A182" t="str">
            <v>00012341</v>
          </cell>
          <cell r="B182" t="str">
            <v>Butler Allan</v>
          </cell>
          <cell r="C182" t="str">
            <v>Alinta Def. EE Share Plan</v>
          </cell>
          <cell r="D182">
            <v>-1000</v>
          </cell>
          <cell r="E182" t="str">
            <v>AUD</v>
          </cell>
          <cell r="F182">
            <v>1</v>
          </cell>
          <cell r="G182">
            <v>1000</v>
          </cell>
          <cell r="H182">
            <v>500</v>
          </cell>
        </row>
        <row r="183">
          <cell r="A183" t="str">
            <v>00012337</v>
          </cell>
          <cell r="B183" t="str">
            <v>Cubitt Robert</v>
          </cell>
          <cell r="C183" t="str">
            <v>Alinta Def. EE Share Plan</v>
          </cell>
          <cell r="D183">
            <v>-5200</v>
          </cell>
          <cell r="E183" t="str">
            <v>AUD</v>
          </cell>
          <cell r="F183">
            <v>1</v>
          </cell>
          <cell r="G183">
            <v>5200</v>
          </cell>
          <cell r="H183">
            <v>2600</v>
          </cell>
        </row>
        <row r="184">
          <cell r="A184" t="str">
            <v>00012335</v>
          </cell>
          <cell r="B184" t="str">
            <v>Sharma Sudha</v>
          </cell>
          <cell r="C184" t="str">
            <v>Alinta Def. EE Share Plan</v>
          </cell>
          <cell r="D184">
            <v>-5000</v>
          </cell>
          <cell r="E184" t="str">
            <v>AUD</v>
          </cell>
          <cell r="F184">
            <v>1</v>
          </cell>
          <cell r="G184">
            <v>5000</v>
          </cell>
          <cell r="H184">
            <v>2500</v>
          </cell>
        </row>
        <row r="185">
          <cell r="A185" t="str">
            <v>00012326</v>
          </cell>
          <cell r="B185" t="str">
            <v>Pollock Deborah</v>
          </cell>
          <cell r="C185" t="str">
            <v>Alinta Def. EE Share Plan</v>
          </cell>
          <cell r="D185">
            <v>-2000</v>
          </cell>
          <cell r="E185" t="str">
            <v>AUD</v>
          </cell>
          <cell r="F185">
            <v>1</v>
          </cell>
          <cell r="G185">
            <v>2000</v>
          </cell>
          <cell r="H185">
            <v>1000</v>
          </cell>
        </row>
        <row r="186">
          <cell r="A186" t="str">
            <v>00012324</v>
          </cell>
          <cell r="B186" t="str">
            <v>Burke Kevin</v>
          </cell>
          <cell r="C186" t="str">
            <v>Alinta Def. EE Sh Plan AW</v>
          </cell>
          <cell r="D186">
            <v>-96.15</v>
          </cell>
          <cell r="E186" t="str">
            <v>AUD5</v>
          </cell>
          <cell r="F186">
            <v>52</v>
          </cell>
          <cell r="G186">
            <v>4999.8</v>
          </cell>
          <cell r="H186">
            <v>2499.9</v>
          </cell>
        </row>
        <row r="187">
          <cell r="A187" t="str">
            <v>00012352</v>
          </cell>
          <cell r="B187" t="str">
            <v>Pedrick Bill</v>
          </cell>
          <cell r="C187" t="str">
            <v>Alinta Def. EE Share Plan</v>
          </cell>
          <cell r="D187">
            <v>-10000</v>
          </cell>
          <cell r="E187" t="str">
            <v>AUD</v>
          </cell>
          <cell r="F187">
            <v>1</v>
          </cell>
          <cell r="G187">
            <v>10000</v>
          </cell>
          <cell r="H187">
            <v>5000</v>
          </cell>
        </row>
        <row r="188">
          <cell r="A188" t="str">
            <v>00012350</v>
          </cell>
          <cell r="B188" t="str">
            <v>Nabi-Zadeh Hassan</v>
          </cell>
          <cell r="C188" t="str">
            <v>Alinta Def. EE Share Plan</v>
          </cell>
          <cell r="D188">
            <v>-5000</v>
          </cell>
          <cell r="E188" t="str">
            <v>AUD</v>
          </cell>
          <cell r="F188">
            <v>1</v>
          </cell>
          <cell r="G188">
            <v>5000</v>
          </cell>
          <cell r="H188">
            <v>2500</v>
          </cell>
        </row>
        <row r="189">
          <cell r="A189" t="str">
            <v>00012347</v>
          </cell>
          <cell r="B189" t="str">
            <v>Inglis-Dawson Sara</v>
          </cell>
          <cell r="C189" t="str">
            <v>Alinta Def. EE Share Plan</v>
          </cell>
          <cell r="D189">
            <v>-5200</v>
          </cell>
          <cell r="E189" t="str">
            <v>AUD</v>
          </cell>
          <cell r="F189">
            <v>1</v>
          </cell>
          <cell r="G189">
            <v>5200</v>
          </cell>
          <cell r="H189">
            <v>2600</v>
          </cell>
        </row>
        <row r="190">
          <cell r="A190" t="str">
            <v>00012345</v>
          </cell>
          <cell r="B190" t="str">
            <v>Dunning Vaughan</v>
          </cell>
          <cell r="C190" t="str">
            <v>Alinta Def. EE Share Plan</v>
          </cell>
          <cell r="D190">
            <v>-10000</v>
          </cell>
          <cell r="E190" t="str">
            <v>AUD</v>
          </cell>
          <cell r="F190">
            <v>1</v>
          </cell>
          <cell r="G190">
            <v>10000</v>
          </cell>
          <cell r="H190">
            <v>5000</v>
          </cell>
        </row>
        <row r="191">
          <cell r="A191" t="str">
            <v>00012343</v>
          </cell>
          <cell r="B191" t="str">
            <v>Cook Murray</v>
          </cell>
          <cell r="C191" t="str">
            <v>Alinta Def. EE Share Plan</v>
          </cell>
          <cell r="D191">
            <v>-10000</v>
          </cell>
          <cell r="E191" t="str">
            <v>AUD</v>
          </cell>
          <cell r="F191">
            <v>1</v>
          </cell>
          <cell r="G191">
            <v>10000</v>
          </cell>
          <cell r="H191">
            <v>5000</v>
          </cell>
        </row>
        <row r="192">
          <cell r="A192" t="str">
            <v>00012359</v>
          </cell>
          <cell r="B192" t="str">
            <v>Truong Nghia</v>
          </cell>
          <cell r="C192" t="str">
            <v>Alinta Def. EE Share Plan</v>
          </cell>
          <cell r="D192">
            <v>-9600</v>
          </cell>
          <cell r="E192" t="str">
            <v>AUD</v>
          </cell>
          <cell r="F192">
            <v>1</v>
          </cell>
          <cell r="G192">
            <v>9600</v>
          </cell>
          <cell r="H192">
            <v>4800</v>
          </cell>
        </row>
        <row r="193">
          <cell r="A193" t="str">
            <v>00012358</v>
          </cell>
          <cell r="B193" t="str">
            <v>Thomson Eric</v>
          </cell>
          <cell r="C193" t="str">
            <v>Alinta Def. EE Share Plan</v>
          </cell>
          <cell r="D193">
            <v>-1200</v>
          </cell>
          <cell r="E193" t="str">
            <v>AUD</v>
          </cell>
          <cell r="F193">
            <v>1</v>
          </cell>
          <cell r="G193">
            <v>1200</v>
          </cell>
          <cell r="H193">
            <v>600</v>
          </cell>
        </row>
        <row r="194">
          <cell r="A194" t="str">
            <v>00012357</v>
          </cell>
          <cell r="B194" t="str">
            <v>Suggate Trevor</v>
          </cell>
          <cell r="C194" t="str">
            <v>Alinta Def. EE Share Plan</v>
          </cell>
          <cell r="D194">
            <v>-10000</v>
          </cell>
          <cell r="E194" t="str">
            <v>AUD</v>
          </cell>
          <cell r="F194">
            <v>1</v>
          </cell>
          <cell r="G194">
            <v>10000</v>
          </cell>
          <cell r="H194">
            <v>5000</v>
          </cell>
        </row>
        <row r="195">
          <cell r="A195" t="str">
            <v>00012356</v>
          </cell>
          <cell r="B195" t="str">
            <v>Spratt Peter</v>
          </cell>
          <cell r="C195" t="str">
            <v>Alinta Def. EE Share Plan</v>
          </cell>
          <cell r="D195">
            <v>-10000</v>
          </cell>
          <cell r="E195" t="str">
            <v>AUD</v>
          </cell>
          <cell r="F195">
            <v>1</v>
          </cell>
          <cell r="G195">
            <v>10000</v>
          </cell>
          <cell r="H195">
            <v>5000</v>
          </cell>
        </row>
        <row r="196">
          <cell r="A196" t="str">
            <v>00012353</v>
          </cell>
          <cell r="B196" t="str">
            <v>Podgorski Janusz</v>
          </cell>
          <cell r="C196" t="str">
            <v>Alinta Def. EE Share Plan</v>
          </cell>
          <cell r="D196">
            <v>-4000</v>
          </cell>
          <cell r="E196" t="str">
            <v>AUD</v>
          </cell>
          <cell r="F196">
            <v>1</v>
          </cell>
          <cell r="G196">
            <v>4000</v>
          </cell>
          <cell r="H196">
            <v>2000</v>
          </cell>
        </row>
        <row r="197">
          <cell r="A197" t="str">
            <v>00012366</v>
          </cell>
          <cell r="B197" t="str">
            <v>McGinley Lisanne</v>
          </cell>
          <cell r="C197" t="str">
            <v>Alinta Def. EE Share Plan</v>
          </cell>
          <cell r="D197">
            <v>-3600</v>
          </cell>
          <cell r="E197" t="str">
            <v>AUD</v>
          </cell>
          <cell r="F197">
            <v>1</v>
          </cell>
          <cell r="G197">
            <v>3600</v>
          </cell>
          <cell r="H197">
            <v>1800</v>
          </cell>
        </row>
        <row r="198">
          <cell r="A198" t="str">
            <v>00012364</v>
          </cell>
          <cell r="B198" t="str">
            <v>McMullan Louise</v>
          </cell>
          <cell r="C198" t="str">
            <v>Alinta Def. EE Share Plan</v>
          </cell>
          <cell r="D198">
            <v>-4000</v>
          </cell>
          <cell r="E198" t="str">
            <v>AUD</v>
          </cell>
          <cell r="F198">
            <v>1</v>
          </cell>
          <cell r="G198">
            <v>4000</v>
          </cell>
          <cell r="H198">
            <v>2000</v>
          </cell>
        </row>
        <row r="199">
          <cell r="A199" t="str">
            <v>00012363</v>
          </cell>
          <cell r="B199" t="str">
            <v>Linsten Emily</v>
          </cell>
          <cell r="C199" t="str">
            <v>Alinta Def. EE Share Plan</v>
          </cell>
          <cell r="D199">
            <v>-1800</v>
          </cell>
          <cell r="E199" t="str">
            <v>AUD</v>
          </cell>
          <cell r="F199">
            <v>1</v>
          </cell>
          <cell r="G199">
            <v>1800</v>
          </cell>
          <cell r="H199">
            <v>900</v>
          </cell>
        </row>
        <row r="200">
          <cell r="A200" t="str">
            <v>00012362</v>
          </cell>
          <cell r="B200" t="str">
            <v>Grant Megan</v>
          </cell>
          <cell r="C200" t="str">
            <v>Alinta Def. EE Share Plan</v>
          </cell>
          <cell r="D200">
            <v>-5200</v>
          </cell>
          <cell r="E200" t="str">
            <v>AUD</v>
          </cell>
          <cell r="F200">
            <v>1</v>
          </cell>
          <cell r="G200">
            <v>5200</v>
          </cell>
          <cell r="H200">
            <v>2600</v>
          </cell>
        </row>
        <row r="201">
          <cell r="A201" t="str">
            <v>00012360</v>
          </cell>
          <cell r="B201" t="str">
            <v>Crevola Michael</v>
          </cell>
          <cell r="C201" t="str">
            <v>Alinta Def. EE Share Plan</v>
          </cell>
          <cell r="D201">
            <v>-5400</v>
          </cell>
          <cell r="E201" t="str">
            <v>AUD</v>
          </cell>
          <cell r="F201">
            <v>1</v>
          </cell>
          <cell r="G201">
            <v>5400</v>
          </cell>
          <cell r="H201">
            <v>2700</v>
          </cell>
        </row>
        <row r="202">
          <cell r="A202" t="str">
            <v>00012410</v>
          </cell>
          <cell r="B202" t="str">
            <v>Fletcher Timothy</v>
          </cell>
          <cell r="C202" t="str">
            <v>Alinta Def. EE Sh Plan AW</v>
          </cell>
          <cell r="D202">
            <v>-192.3</v>
          </cell>
          <cell r="E202" t="str">
            <v>AUD</v>
          </cell>
          <cell r="F202">
            <v>26</v>
          </cell>
          <cell r="G202">
            <v>4999.8</v>
          </cell>
          <cell r="H202">
            <v>2499.9</v>
          </cell>
        </row>
        <row r="203">
          <cell r="A203" t="str">
            <v>00012392</v>
          </cell>
          <cell r="B203" t="str">
            <v>Otley Anthony</v>
          </cell>
          <cell r="C203" t="str">
            <v>Alinta Def. EE Sh Plan AW</v>
          </cell>
          <cell r="D203">
            <v>-192.31</v>
          </cell>
          <cell r="E203" t="str">
            <v>AUD5</v>
          </cell>
          <cell r="F203">
            <v>52</v>
          </cell>
          <cell r="G203">
            <v>10000.120000000001</v>
          </cell>
          <cell r="H203">
            <v>5000</v>
          </cell>
        </row>
        <row r="204">
          <cell r="A204" t="str">
            <v>00012381</v>
          </cell>
          <cell r="B204" t="str">
            <v>Hunt Michelle</v>
          </cell>
          <cell r="C204" t="str">
            <v>Alinta Def. EE Share Plan</v>
          </cell>
          <cell r="D204">
            <v>-1500</v>
          </cell>
          <cell r="E204" t="str">
            <v>AUD</v>
          </cell>
          <cell r="F204">
            <v>1</v>
          </cell>
          <cell r="G204">
            <v>1500</v>
          </cell>
          <cell r="H204">
            <v>750</v>
          </cell>
        </row>
        <row r="205">
          <cell r="A205" t="str">
            <v>00012368</v>
          </cell>
          <cell r="B205" t="str">
            <v>Travers Verity</v>
          </cell>
          <cell r="C205" t="str">
            <v>Alinta Def. EE Share Plan</v>
          </cell>
          <cell r="D205">
            <v>-3000</v>
          </cell>
          <cell r="E205" t="str">
            <v>AUD</v>
          </cell>
          <cell r="F205">
            <v>1</v>
          </cell>
          <cell r="G205">
            <v>3000</v>
          </cell>
          <cell r="H205">
            <v>1500</v>
          </cell>
        </row>
        <row r="206">
          <cell r="A206" t="str">
            <v>00012367</v>
          </cell>
          <cell r="B206" t="str">
            <v>Trapnell David</v>
          </cell>
          <cell r="C206" t="str">
            <v>Alinta Def. EE Share Plan</v>
          </cell>
          <cell r="D206">
            <v>-10000</v>
          </cell>
          <cell r="E206" t="str">
            <v>AUD</v>
          </cell>
          <cell r="F206">
            <v>1</v>
          </cell>
          <cell r="G206">
            <v>10000</v>
          </cell>
          <cell r="H206">
            <v>5000</v>
          </cell>
        </row>
        <row r="207">
          <cell r="A207" t="str">
            <v>00012459</v>
          </cell>
          <cell r="B207" t="str">
            <v>McKenzie Elizabeth</v>
          </cell>
          <cell r="C207" t="str">
            <v>Alinta Def. EE Share Plan</v>
          </cell>
          <cell r="D207">
            <v>-1200</v>
          </cell>
          <cell r="E207" t="str">
            <v>AUD</v>
          </cell>
          <cell r="F207">
            <v>1</v>
          </cell>
          <cell r="G207">
            <v>1200</v>
          </cell>
          <cell r="H207">
            <v>600</v>
          </cell>
        </row>
        <row r="208">
          <cell r="A208" t="str">
            <v>00012433</v>
          </cell>
          <cell r="B208" t="str">
            <v>Permain Neil</v>
          </cell>
          <cell r="C208" t="str">
            <v>Alinta Def. EE Share Plan</v>
          </cell>
          <cell r="D208">
            <v>-4200</v>
          </cell>
          <cell r="E208" t="str">
            <v>AUD</v>
          </cell>
          <cell r="F208">
            <v>1</v>
          </cell>
          <cell r="G208">
            <v>4200</v>
          </cell>
          <cell r="H208">
            <v>2100</v>
          </cell>
        </row>
        <row r="209">
          <cell r="A209" t="str">
            <v>00012424</v>
          </cell>
          <cell r="B209" t="str">
            <v>Kotlyar Jack</v>
          </cell>
          <cell r="C209" t="str">
            <v>Alinta Def. EE Share Plan</v>
          </cell>
          <cell r="D209">
            <v>-10000</v>
          </cell>
          <cell r="E209" t="str">
            <v>AUD</v>
          </cell>
          <cell r="F209">
            <v>1</v>
          </cell>
          <cell r="G209">
            <v>10000</v>
          </cell>
          <cell r="H209">
            <v>5000</v>
          </cell>
        </row>
        <row r="210">
          <cell r="A210" t="str">
            <v>00012414</v>
          </cell>
          <cell r="B210" t="str">
            <v>Edwards Lucas</v>
          </cell>
          <cell r="C210" t="str">
            <v>Alinta Def. EE Sh Plan AW</v>
          </cell>
          <cell r="D210">
            <v>-2600</v>
          </cell>
          <cell r="E210" t="str">
            <v>AUD</v>
          </cell>
          <cell r="F210">
            <v>1</v>
          </cell>
          <cell r="G210">
            <v>2600</v>
          </cell>
          <cell r="H210">
            <v>1300</v>
          </cell>
        </row>
        <row r="211">
          <cell r="A211" t="str">
            <v>00012413</v>
          </cell>
          <cell r="B211" t="str">
            <v>Perry Andrew</v>
          </cell>
          <cell r="C211" t="str">
            <v>Alinta Def. EE Share Plan</v>
          </cell>
          <cell r="D211">
            <v>-10000</v>
          </cell>
          <cell r="E211" t="str">
            <v>AUD</v>
          </cell>
          <cell r="F211">
            <v>1</v>
          </cell>
          <cell r="G211">
            <v>10000</v>
          </cell>
          <cell r="H211">
            <v>5000</v>
          </cell>
        </row>
        <row r="212">
          <cell r="A212" t="str">
            <v>00012470</v>
          </cell>
          <cell r="B212" t="str">
            <v>Whyman Glenn</v>
          </cell>
          <cell r="C212" t="str">
            <v>Alinta Def. EE Share Plan</v>
          </cell>
          <cell r="D212">
            <v>-5000</v>
          </cell>
          <cell r="E212" t="str">
            <v>AUD</v>
          </cell>
          <cell r="F212">
            <v>1</v>
          </cell>
          <cell r="G212">
            <v>5000</v>
          </cell>
          <cell r="H212">
            <v>2500</v>
          </cell>
        </row>
        <row r="213">
          <cell r="A213" t="str">
            <v>00012468</v>
          </cell>
          <cell r="B213" t="str">
            <v>Thompson Allan</v>
          </cell>
          <cell r="C213" t="str">
            <v>Alinta Def. EE Share Plan</v>
          </cell>
          <cell r="D213">
            <v>-2000</v>
          </cell>
          <cell r="E213" t="str">
            <v>AUD</v>
          </cell>
          <cell r="F213">
            <v>1</v>
          </cell>
          <cell r="G213">
            <v>2000</v>
          </cell>
          <cell r="H213">
            <v>1000</v>
          </cell>
        </row>
        <row r="214">
          <cell r="A214" t="str">
            <v>00012467</v>
          </cell>
          <cell r="B214" t="str">
            <v>Gillespie David</v>
          </cell>
          <cell r="C214" t="str">
            <v>Alinta Def. EE Share Plan</v>
          </cell>
          <cell r="D214">
            <v>-10000</v>
          </cell>
          <cell r="E214" t="str">
            <v>AUD</v>
          </cell>
          <cell r="F214">
            <v>1</v>
          </cell>
          <cell r="G214">
            <v>10000</v>
          </cell>
          <cell r="H214">
            <v>5000</v>
          </cell>
        </row>
        <row r="215">
          <cell r="A215" t="str">
            <v>00012466</v>
          </cell>
          <cell r="B215" t="str">
            <v>Chin Carol</v>
          </cell>
          <cell r="C215" t="str">
            <v>Alinta Def. EE Share Plan</v>
          </cell>
          <cell r="D215">
            <v>-5000</v>
          </cell>
          <cell r="E215" t="str">
            <v>AUD</v>
          </cell>
          <cell r="F215">
            <v>1</v>
          </cell>
          <cell r="G215">
            <v>5000</v>
          </cell>
          <cell r="H215">
            <v>2500</v>
          </cell>
        </row>
        <row r="216">
          <cell r="A216" t="str">
            <v>00012465</v>
          </cell>
          <cell r="B216" t="str">
            <v>Melnikova Albina</v>
          </cell>
          <cell r="C216" t="str">
            <v>Alinta Def. EE Share Plan</v>
          </cell>
          <cell r="D216">
            <v>-6700</v>
          </cell>
          <cell r="E216" t="str">
            <v>AUD</v>
          </cell>
          <cell r="F216">
            <v>1</v>
          </cell>
          <cell r="G216">
            <v>6700</v>
          </cell>
          <cell r="H216">
            <v>3350</v>
          </cell>
        </row>
        <row r="217">
          <cell r="A217" t="str">
            <v>00012561</v>
          </cell>
          <cell r="B217" t="str">
            <v>Reilly Paul</v>
          </cell>
          <cell r="C217" t="str">
            <v>Alinta Def. EE Share Plan</v>
          </cell>
          <cell r="D217">
            <v>-1000</v>
          </cell>
          <cell r="E217" t="str">
            <v>AUD</v>
          </cell>
          <cell r="F217">
            <v>1</v>
          </cell>
          <cell r="G217">
            <v>1000</v>
          </cell>
          <cell r="H217">
            <v>500</v>
          </cell>
        </row>
        <row r="218">
          <cell r="A218" t="str">
            <v>00012560</v>
          </cell>
          <cell r="B218" t="str">
            <v>King Murray</v>
          </cell>
          <cell r="C218" t="str">
            <v>Alinta Def. EE Share Plan</v>
          </cell>
          <cell r="D218">
            <v>-10000</v>
          </cell>
          <cell r="E218" t="str">
            <v>AUD</v>
          </cell>
          <cell r="F218">
            <v>1</v>
          </cell>
          <cell r="G218">
            <v>10000</v>
          </cell>
          <cell r="H218">
            <v>5000</v>
          </cell>
        </row>
        <row r="219">
          <cell r="A219" t="str">
            <v>00012555</v>
          </cell>
          <cell r="B219" t="str">
            <v>Searle Lewis</v>
          </cell>
          <cell r="C219" t="str">
            <v>Alinta Def. EE Share Plan</v>
          </cell>
          <cell r="D219">
            <v>-10000</v>
          </cell>
          <cell r="E219" t="str">
            <v>AUD</v>
          </cell>
          <cell r="F219">
            <v>1</v>
          </cell>
          <cell r="G219">
            <v>10000</v>
          </cell>
          <cell r="H219">
            <v>5000</v>
          </cell>
        </row>
        <row r="220">
          <cell r="A220" t="str">
            <v>00012544</v>
          </cell>
          <cell r="B220" t="str">
            <v>Vescovi Paul</v>
          </cell>
          <cell r="C220" t="str">
            <v>Alinta Def. EE Share Plan</v>
          </cell>
          <cell r="D220">
            <v>-12000</v>
          </cell>
          <cell r="E220" t="str">
            <v>AUD</v>
          </cell>
          <cell r="F220">
            <v>1</v>
          </cell>
          <cell r="G220">
            <v>12000</v>
          </cell>
          <cell r="H220">
            <v>5000</v>
          </cell>
        </row>
        <row r="221">
          <cell r="A221" t="str">
            <v>00012521</v>
          </cell>
          <cell r="B221" t="str">
            <v>Fast Stephanie</v>
          </cell>
          <cell r="C221" t="str">
            <v>Alinta Def. EE Share Plan</v>
          </cell>
          <cell r="D221">
            <v>-2400</v>
          </cell>
          <cell r="E221" t="str">
            <v>AUD</v>
          </cell>
          <cell r="F221">
            <v>1</v>
          </cell>
          <cell r="G221">
            <v>2400</v>
          </cell>
          <cell r="H221">
            <v>1200</v>
          </cell>
        </row>
        <row r="222">
          <cell r="A222" t="str">
            <v>00012573</v>
          </cell>
          <cell r="B222" t="str">
            <v>Magarry Peter</v>
          </cell>
          <cell r="C222" t="str">
            <v>Alinta Def. EE Share Plan</v>
          </cell>
          <cell r="D222">
            <v>-6000</v>
          </cell>
          <cell r="E222" t="str">
            <v>AUD</v>
          </cell>
          <cell r="F222">
            <v>1</v>
          </cell>
          <cell r="G222">
            <v>6000</v>
          </cell>
          <cell r="H222">
            <v>3000</v>
          </cell>
        </row>
        <row r="223">
          <cell r="A223" t="str">
            <v>00012571</v>
          </cell>
          <cell r="B223" t="str">
            <v>Healey Timothy</v>
          </cell>
          <cell r="C223" t="str">
            <v>Alinta Def. EE Sh Plan AW</v>
          </cell>
          <cell r="D223">
            <v>-20000</v>
          </cell>
          <cell r="E223" t="str">
            <v>AUD</v>
          </cell>
          <cell r="F223">
            <v>1</v>
          </cell>
          <cell r="G223">
            <v>20000</v>
          </cell>
          <cell r="H223">
            <v>5000</v>
          </cell>
        </row>
        <row r="224">
          <cell r="A224" t="str">
            <v>00012569</v>
          </cell>
          <cell r="B224" t="str">
            <v>Brown Suzan</v>
          </cell>
          <cell r="C224" t="str">
            <v>Alinta Def. EE Share Plan</v>
          </cell>
          <cell r="D224">
            <v>-5000</v>
          </cell>
          <cell r="E224" t="str">
            <v>AUD</v>
          </cell>
          <cell r="F224">
            <v>1</v>
          </cell>
          <cell r="G224">
            <v>5000</v>
          </cell>
          <cell r="H224">
            <v>2500</v>
          </cell>
        </row>
        <row r="225">
          <cell r="A225" t="str">
            <v>00012566</v>
          </cell>
          <cell r="B225" t="str">
            <v>Coyle Hugh</v>
          </cell>
          <cell r="C225" t="str">
            <v>Alinta Def. EE Sh Plan AW</v>
          </cell>
          <cell r="D225">
            <v>-769.23</v>
          </cell>
          <cell r="E225" t="str">
            <v>AUD</v>
          </cell>
          <cell r="F225">
            <v>13</v>
          </cell>
          <cell r="G225">
            <v>9999.99</v>
          </cell>
          <cell r="H225">
            <v>4999.9949999999999</v>
          </cell>
        </row>
        <row r="226">
          <cell r="A226" t="str">
            <v>00012562</v>
          </cell>
          <cell r="B226" t="str">
            <v>Hill Bernadette</v>
          </cell>
          <cell r="C226" t="str">
            <v>Alinta Def. EE Share Plan</v>
          </cell>
          <cell r="D226">
            <v>-1000</v>
          </cell>
          <cell r="E226" t="str">
            <v>AUD</v>
          </cell>
          <cell r="F226">
            <v>1</v>
          </cell>
          <cell r="G226">
            <v>1000</v>
          </cell>
          <cell r="H226">
            <v>500</v>
          </cell>
        </row>
        <row r="227">
          <cell r="A227" t="str">
            <v>00012585</v>
          </cell>
          <cell r="B227" t="str">
            <v>Edwards Diana</v>
          </cell>
          <cell r="C227" t="str">
            <v>Alinta Def. EE Share Plan</v>
          </cell>
          <cell r="D227">
            <v>-1200</v>
          </cell>
          <cell r="E227" t="str">
            <v>AUD</v>
          </cell>
          <cell r="F227">
            <v>1</v>
          </cell>
          <cell r="G227">
            <v>1200</v>
          </cell>
          <cell r="H227">
            <v>600</v>
          </cell>
        </row>
        <row r="228">
          <cell r="A228" t="str">
            <v>00012582</v>
          </cell>
          <cell r="B228" t="str">
            <v>Farrell Peter</v>
          </cell>
          <cell r="C228" t="str">
            <v>Alinta Def. EE Sh Plan AW</v>
          </cell>
          <cell r="D228">
            <v>-200</v>
          </cell>
          <cell r="E228" t="str">
            <v>AUD</v>
          </cell>
          <cell r="F228">
            <v>1</v>
          </cell>
          <cell r="G228">
            <v>200</v>
          </cell>
          <cell r="H228">
            <v>100</v>
          </cell>
        </row>
        <row r="229">
          <cell r="A229" t="str">
            <v>00012579</v>
          </cell>
          <cell r="B229" t="str">
            <v>Gebert Janine</v>
          </cell>
          <cell r="C229" t="str">
            <v>Alinta Def. EE Share Plan</v>
          </cell>
          <cell r="D229">
            <v>-1300</v>
          </cell>
          <cell r="E229" t="str">
            <v>AUD</v>
          </cell>
          <cell r="F229">
            <v>1</v>
          </cell>
          <cell r="G229">
            <v>1300</v>
          </cell>
          <cell r="H229">
            <v>650</v>
          </cell>
        </row>
        <row r="230">
          <cell r="A230" t="str">
            <v>00012577</v>
          </cell>
          <cell r="B230" t="str">
            <v>Frankel David</v>
          </cell>
          <cell r="C230" t="str">
            <v>Alinta Def. EE Share Plan</v>
          </cell>
          <cell r="D230">
            <v>-3000</v>
          </cell>
          <cell r="E230" t="str">
            <v>AUD</v>
          </cell>
          <cell r="F230">
            <v>1</v>
          </cell>
          <cell r="G230">
            <v>3000</v>
          </cell>
          <cell r="H230">
            <v>1500</v>
          </cell>
        </row>
        <row r="231">
          <cell r="A231" t="str">
            <v>00012574</v>
          </cell>
          <cell r="B231" t="str">
            <v>Bibby Cathryn</v>
          </cell>
          <cell r="C231" t="str">
            <v>Alinta Def. EE Share Plan</v>
          </cell>
          <cell r="D231">
            <v>-5000</v>
          </cell>
          <cell r="E231" t="str">
            <v>AUD</v>
          </cell>
          <cell r="F231">
            <v>1</v>
          </cell>
          <cell r="G231">
            <v>5000</v>
          </cell>
          <cell r="H231">
            <v>2500</v>
          </cell>
        </row>
        <row r="232">
          <cell r="A232" t="str">
            <v>00012591</v>
          </cell>
          <cell r="B232" t="str">
            <v>Schmidt Dean</v>
          </cell>
          <cell r="C232" t="str">
            <v>Alinta Def. EE Share Plan</v>
          </cell>
          <cell r="D232">
            <v>-1200</v>
          </cell>
          <cell r="E232" t="str">
            <v>AUD</v>
          </cell>
          <cell r="F232">
            <v>1</v>
          </cell>
          <cell r="G232">
            <v>1200</v>
          </cell>
          <cell r="H232">
            <v>600</v>
          </cell>
        </row>
        <row r="233">
          <cell r="A233" t="str">
            <v>00012590</v>
          </cell>
          <cell r="B233" t="str">
            <v>Moynihan Sara</v>
          </cell>
          <cell r="C233" t="str">
            <v>Alinta Def. EE Share Plan</v>
          </cell>
          <cell r="D233">
            <v>-1200</v>
          </cell>
          <cell r="E233" t="str">
            <v>AUD</v>
          </cell>
          <cell r="F233">
            <v>1</v>
          </cell>
          <cell r="G233">
            <v>1200</v>
          </cell>
          <cell r="H233">
            <v>600</v>
          </cell>
        </row>
        <row r="234">
          <cell r="A234" t="str">
            <v>00012589</v>
          </cell>
          <cell r="B234" t="str">
            <v>Walczak Jeanne</v>
          </cell>
          <cell r="C234" t="str">
            <v>Alinta Def. EE Share Plan</v>
          </cell>
          <cell r="D234">
            <v>-10000</v>
          </cell>
          <cell r="E234" t="str">
            <v>AUD</v>
          </cell>
          <cell r="F234">
            <v>1</v>
          </cell>
          <cell r="G234">
            <v>10000</v>
          </cell>
          <cell r="H234">
            <v>5000</v>
          </cell>
        </row>
        <row r="235">
          <cell r="A235" t="str">
            <v>00012587</v>
          </cell>
          <cell r="B235" t="str">
            <v>Reid Liam</v>
          </cell>
          <cell r="C235" t="str">
            <v>Alinta Def. EE Share Plan</v>
          </cell>
          <cell r="D235">
            <v>-20500</v>
          </cell>
          <cell r="E235" t="str">
            <v>AUD</v>
          </cell>
          <cell r="F235">
            <v>1</v>
          </cell>
          <cell r="G235">
            <v>20500</v>
          </cell>
          <cell r="H235">
            <v>5000</v>
          </cell>
        </row>
        <row r="236">
          <cell r="A236" t="str">
            <v>00012586</v>
          </cell>
          <cell r="B236" t="str">
            <v>Indermaur Christopher</v>
          </cell>
          <cell r="C236" t="str">
            <v>Alinta Def. EE Share Plan</v>
          </cell>
          <cell r="D236">
            <v>-12000</v>
          </cell>
          <cell r="E236" t="str">
            <v>AUD</v>
          </cell>
          <cell r="F236">
            <v>1</v>
          </cell>
          <cell r="G236">
            <v>12000</v>
          </cell>
          <cell r="H236">
            <v>5000</v>
          </cell>
        </row>
        <row r="237">
          <cell r="A237" t="str">
            <v>00012599</v>
          </cell>
          <cell r="B237" t="str">
            <v>Marsuki Maswadi</v>
          </cell>
          <cell r="C237" t="str">
            <v>Alinta Def. EE Share Plan</v>
          </cell>
          <cell r="D237">
            <v>-10000</v>
          </cell>
          <cell r="E237" t="str">
            <v>AUD</v>
          </cell>
          <cell r="F237">
            <v>1</v>
          </cell>
          <cell r="G237">
            <v>10000</v>
          </cell>
          <cell r="H237">
            <v>5000</v>
          </cell>
        </row>
        <row r="238">
          <cell r="A238" t="str">
            <v>00012596</v>
          </cell>
          <cell r="B238" t="str">
            <v>Cahill John</v>
          </cell>
          <cell r="C238" t="str">
            <v>Alinta Def. EE Share Plan</v>
          </cell>
          <cell r="D238">
            <v>-25000</v>
          </cell>
          <cell r="E238" t="str">
            <v>AUD</v>
          </cell>
          <cell r="F238">
            <v>1</v>
          </cell>
          <cell r="G238">
            <v>25000</v>
          </cell>
          <cell r="H238">
            <v>5000</v>
          </cell>
        </row>
        <row r="239">
          <cell r="A239" t="str">
            <v>00012595</v>
          </cell>
          <cell r="B239" t="str">
            <v>Hennessy James</v>
          </cell>
          <cell r="C239" t="str">
            <v>Alinta Def. EE Share Plan</v>
          </cell>
          <cell r="D239">
            <v>-10000</v>
          </cell>
          <cell r="E239" t="str">
            <v>AUD</v>
          </cell>
          <cell r="F239">
            <v>1</v>
          </cell>
          <cell r="G239">
            <v>10000</v>
          </cell>
          <cell r="H239">
            <v>5000</v>
          </cell>
        </row>
        <row r="240">
          <cell r="A240" t="str">
            <v>00012594</v>
          </cell>
          <cell r="B240" t="str">
            <v>Browner Victor</v>
          </cell>
          <cell r="C240" t="str">
            <v>Alinta Def. EE Share Plan</v>
          </cell>
          <cell r="D240">
            <v>-10000</v>
          </cell>
          <cell r="E240" t="str">
            <v>AUD</v>
          </cell>
          <cell r="F240">
            <v>1</v>
          </cell>
          <cell r="G240">
            <v>10000</v>
          </cell>
          <cell r="H240">
            <v>5000</v>
          </cell>
        </row>
        <row r="241">
          <cell r="A241" t="str">
            <v>00012592</v>
          </cell>
          <cell r="B241" t="str">
            <v>Browning Robert</v>
          </cell>
          <cell r="C241" t="str">
            <v>Alinta Def. EE Share Plan</v>
          </cell>
          <cell r="D241">
            <v>-13000</v>
          </cell>
          <cell r="E241" t="str">
            <v>AUD</v>
          </cell>
          <cell r="F241">
            <v>1</v>
          </cell>
          <cell r="G241">
            <v>13000</v>
          </cell>
          <cell r="H241">
            <v>5000</v>
          </cell>
        </row>
        <row r="242">
          <cell r="A242" t="str">
            <v>00012609</v>
          </cell>
          <cell r="B242" t="str">
            <v>Robertson David</v>
          </cell>
          <cell r="C242" t="str">
            <v>Alinta Def. EE Sh Plan AW</v>
          </cell>
          <cell r="D242">
            <v>-276.92</v>
          </cell>
          <cell r="E242" t="str">
            <v>AUD</v>
          </cell>
          <cell r="F242">
            <v>26</v>
          </cell>
          <cell r="G242">
            <v>7199.92</v>
          </cell>
          <cell r="H242">
            <v>3599.96</v>
          </cell>
        </row>
        <row r="243">
          <cell r="A243" t="str">
            <v>00012607</v>
          </cell>
          <cell r="B243" t="str">
            <v>Denning Adrian</v>
          </cell>
          <cell r="C243" t="str">
            <v>Alinta Def. EE Share Plan</v>
          </cell>
          <cell r="D243">
            <v>-2000</v>
          </cell>
          <cell r="E243" t="str">
            <v>AUD</v>
          </cell>
          <cell r="F243">
            <v>1</v>
          </cell>
          <cell r="G243">
            <v>2000</v>
          </cell>
          <cell r="H243">
            <v>1000</v>
          </cell>
        </row>
        <row r="244">
          <cell r="A244" t="str">
            <v>00012606</v>
          </cell>
          <cell r="B244" t="str">
            <v>Van Wyk Marie</v>
          </cell>
          <cell r="C244" t="str">
            <v>Alinta Def. EE Share Plan</v>
          </cell>
          <cell r="D244">
            <v>-2000</v>
          </cell>
          <cell r="E244" t="str">
            <v>AUD</v>
          </cell>
          <cell r="F244">
            <v>1</v>
          </cell>
          <cell r="G244">
            <v>2000</v>
          </cell>
          <cell r="H244">
            <v>1000</v>
          </cell>
        </row>
        <row r="245">
          <cell r="A245" t="str">
            <v>00012603</v>
          </cell>
          <cell r="B245" t="str">
            <v>Jarvis Leslie</v>
          </cell>
          <cell r="C245" t="str">
            <v>Alinta Def. EE Share Plan</v>
          </cell>
          <cell r="D245">
            <v>-2000</v>
          </cell>
          <cell r="E245" t="str">
            <v>AUD</v>
          </cell>
          <cell r="F245">
            <v>1</v>
          </cell>
          <cell r="G245">
            <v>2000</v>
          </cell>
          <cell r="H245">
            <v>1000</v>
          </cell>
        </row>
        <row r="246">
          <cell r="A246" t="str">
            <v>00012601</v>
          </cell>
          <cell r="B246" t="str">
            <v>Stubbs Marc</v>
          </cell>
          <cell r="C246" t="str">
            <v>Alinta Def. EE Share Plan</v>
          </cell>
          <cell r="D246">
            <v>-5200</v>
          </cell>
          <cell r="E246" t="str">
            <v>AUD</v>
          </cell>
          <cell r="F246">
            <v>1</v>
          </cell>
          <cell r="G246">
            <v>5200</v>
          </cell>
          <cell r="H246">
            <v>2600</v>
          </cell>
        </row>
        <row r="247">
          <cell r="A247" t="str">
            <v>00012620</v>
          </cell>
          <cell r="B247" t="str">
            <v>Ferraz Andre</v>
          </cell>
          <cell r="C247" t="str">
            <v>Alinta Def. EE Share Plan</v>
          </cell>
          <cell r="D247">
            <v>-2600</v>
          </cell>
          <cell r="E247" t="str">
            <v>AUD</v>
          </cell>
          <cell r="F247">
            <v>1</v>
          </cell>
          <cell r="G247">
            <v>2600</v>
          </cell>
          <cell r="H247">
            <v>1300</v>
          </cell>
        </row>
        <row r="248">
          <cell r="A248" t="str">
            <v>00012618</v>
          </cell>
          <cell r="B248" t="str">
            <v>Evans Deborah</v>
          </cell>
          <cell r="C248" t="str">
            <v>Alinta Def. EE Share Plan</v>
          </cell>
          <cell r="D248">
            <v>-5200</v>
          </cell>
          <cell r="E248" t="str">
            <v>AUD</v>
          </cell>
          <cell r="F248">
            <v>1</v>
          </cell>
          <cell r="G248">
            <v>5200</v>
          </cell>
          <cell r="H248">
            <v>2600</v>
          </cell>
        </row>
        <row r="249">
          <cell r="A249" t="str">
            <v>00012616</v>
          </cell>
          <cell r="B249" t="str">
            <v>Mitsopoulos Norman</v>
          </cell>
          <cell r="C249" t="str">
            <v>Alinta Def. EE Share Plan</v>
          </cell>
          <cell r="D249">
            <v>-5000</v>
          </cell>
          <cell r="E249" t="str">
            <v>AUD</v>
          </cell>
          <cell r="F249">
            <v>1</v>
          </cell>
          <cell r="G249">
            <v>5000</v>
          </cell>
          <cell r="H249">
            <v>2500</v>
          </cell>
        </row>
        <row r="250">
          <cell r="A250" t="str">
            <v>00012612</v>
          </cell>
          <cell r="B250" t="str">
            <v>Solmundson Dean</v>
          </cell>
          <cell r="C250" t="str">
            <v>Alinta Def. EE Share Plan</v>
          </cell>
          <cell r="D250">
            <v>-10000</v>
          </cell>
          <cell r="E250" t="str">
            <v>AUD</v>
          </cell>
          <cell r="F250">
            <v>1</v>
          </cell>
          <cell r="G250">
            <v>10000</v>
          </cell>
          <cell r="H250">
            <v>5000</v>
          </cell>
        </row>
        <row r="251">
          <cell r="A251" t="str">
            <v>00012610</v>
          </cell>
          <cell r="B251" t="str">
            <v>Costa Roger</v>
          </cell>
          <cell r="C251" t="str">
            <v>Alinta Def. EE Sh Plan AW</v>
          </cell>
          <cell r="D251">
            <v>-192.31</v>
          </cell>
          <cell r="E251" t="str">
            <v>AUD</v>
          </cell>
          <cell r="F251">
            <v>26</v>
          </cell>
          <cell r="G251">
            <v>5000.0600000000004</v>
          </cell>
          <cell r="H251">
            <v>2500.0300000000002</v>
          </cell>
        </row>
        <row r="252">
          <cell r="A252" t="str">
            <v>00012633</v>
          </cell>
          <cell r="B252" t="str">
            <v>Ter Kuile Aart</v>
          </cell>
          <cell r="C252" t="str">
            <v>Alinta Def. EE Share Plan</v>
          </cell>
          <cell r="D252">
            <v>-10000</v>
          </cell>
          <cell r="E252" t="str">
            <v>AUD</v>
          </cell>
          <cell r="F252">
            <v>1</v>
          </cell>
          <cell r="G252">
            <v>10000</v>
          </cell>
          <cell r="H252">
            <v>5000</v>
          </cell>
        </row>
        <row r="253">
          <cell r="A253" t="str">
            <v>00012630</v>
          </cell>
          <cell r="B253" t="str">
            <v>Devenish Ian</v>
          </cell>
          <cell r="C253" t="str">
            <v>Alinta Def. EE Share Plan</v>
          </cell>
          <cell r="D253">
            <v>-3000</v>
          </cell>
          <cell r="E253" t="str">
            <v>AUD</v>
          </cell>
          <cell r="F253">
            <v>1</v>
          </cell>
          <cell r="G253">
            <v>3000</v>
          </cell>
          <cell r="H253">
            <v>1500</v>
          </cell>
        </row>
        <row r="254">
          <cell r="A254" t="str">
            <v>00012629</v>
          </cell>
          <cell r="B254" t="str">
            <v>Rizzi Gianfranco</v>
          </cell>
          <cell r="C254" t="str">
            <v>Alinta Def. EE Share Plan</v>
          </cell>
          <cell r="D254">
            <v>-10000</v>
          </cell>
          <cell r="E254" t="str">
            <v>AUD</v>
          </cell>
          <cell r="F254">
            <v>1</v>
          </cell>
          <cell r="G254">
            <v>10000</v>
          </cell>
          <cell r="H254">
            <v>5000</v>
          </cell>
        </row>
        <row r="255">
          <cell r="A255" t="str">
            <v>00012624</v>
          </cell>
          <cell r="B255" t="str">
            <v>Petersen Gary</v>
          </cell>
          <cell r="C255" t="str">
            <v>Alinta Def. EE Share Plan</v>
          </cell>
          <cell r="D255">
            <v>-3600</v>
          </cell>
          <cell r="E255" t="str">
            <v>AUD</v>
          </cell>
          <cell r="F255">
            <v>1</v>
          </cell>
          <cell r="G255">
            <v>3600</v>
          </cell>
          <cell r="H255">
            <v>1800</v>
          </cell>
        </row>
        <row r="256">
          <cell r="A256" t="str">
            <v>00012621</v>
          </cell>
          <cell r="B256" t="str">
            <v>Weldrake Ngaire</v>
          </cell>
          <cell r="C256" t="str">
            <v>Alinta Def. EE Share Plan</v>
          </cell>
          <cell r="D256">
            <v>-1500</v>
          </cell>
          <cell r="E256" t="str">
            <v>AUD</v>
          </cell>
          <cell r="F256">
            <v>1</v>
          </cell>
          <cell r="G256">
            <v>1500</v>
          </cell>
          <cell r="H256">
            <v>750</v>
          </cell>
        </row>
        <row r="257">
          <cell r="A257" t="str">
            <v>00012643</v>
          </cell>
          <cell r="B257" t="str">
            <v>Billingham Deborah</v>
          </cell>
          <cell r="C257" t="str">
            <v>Alinta Def. EE Share Plan</v>
          </cell>
          <cell r="D257">
            <v>-10000</v>
          </cell>
          <cell r="E257" t="str">
            <v>AUD</v>
          </cell>
          <cell r="F257">
            <v>1</v>
          </cell>
          <cell r="G257">
            <v>10000</v>
          </cell>
          <cell r="H257">
            <v>5000</v>
          </cell>
        </row>
        <row r="258">
          <cell r="A258" t="str">
            <v>00012642</v>
          </cell>
          <cell r="B258" t="str">
            <v>Whitehead David</v>
          </cell>
          <cell r="C258" t="str">
            <v>Alinta Def. EE Share Plan</v>
          </cell>
          <cell r="D258">
            <v>-2000</v>
          </cell>
          <cell r="E258" t="str">
            <v>AUD</v>
          </cell>
          <cell r="F258">
            <v>1</v>
          </cell>
          <cell r="G258">
            <v>2000</v>
          </cell>
          <cell r="H258">
            <v>1000</v>
          </cell>
        </row>
        <row r="259">
          <cell r="A259" t="str">
            <v>00012640</v>
          </cell>
          <cell r="B259" t="str">
            <v>Black George</v>
          </cell>
          <cell r="C259" t="str">
            <v>Alinta Def. EE Share Plan</v>
          </cell>
          <cell r="D259">
            <v>-10000</v>
          </cell>
          <cell r="E259" t="str">
            <v>AUD</v>
          </cell>
          <cell r="F259">
            <v>1</v>
          </cell>
          <cell r="G259">
            <v>10000</v>
          </cell>
          <cell r="H259">
            <v>5000</v>
          </cell>
        </row>
        <row r="260">
          <cell r="A260" t="str">
            <v>00012637</v>
          </cell>
          <cell r="B260" t="str">
            <v>Ramsey David</v>
          </cell>
          <cell r="C260" t="str">
            <v>Alinta Def. EE Share Plan</v>
          </cell>
          <cell r="D260">
            <v>-3000</v>
          </cell>
          <cell r="E260" t="str">
            <v>AUD</v>
          </cell>
          <cell r="F260">
            <v>1</v>
          </cell>
          <cell r="G260">
            <v>3000</v>
          </cell>
          <cell r="H260">
            <v>1500</v>
          </cell>
        </row>
        <row r="261">
          <cell r="A261" t="str">
            <v>00012636</v>
          </cell>
          <cell r="B261" t="str">
            <v>Gill Ian</v>
          </cell>
          <cell r="C261" t="str">
            <v>Alinta Def. EE Share Plan</v>
          </cell>
          <cell r="D261">
            <v>-10000</v>
          </cell>
          <cell r="E261" t="str">
            <v>AUD</v>
          </cell>
          <cell r="F261">
            <v>1</v>
          </cell>
          <cell r="G261">
            <v>10000</v>
          </cell>
          <cell r="H261">
            <v>5000</v>
          </cell>
        </row>
        <row r="262">
          <cell r="A262" t="str">
            <v>00012654</v>
          </cell>
          <cell r="B262" t="str">
            <v>Tan Yau</v>
          </cell>
          <cell r="C262" t="str">
            <v>Alinta Def. EE Share Plan</v>
          </cell>
          <cell r="D262">
            <v>-10000</v>
          </cell>
          <cell r="E262" t="str">
            <v>AUD</v>
          </cell>
          <cell r="F262">
            <v>1</v>
          </cell>
          <cell r="G262">
            <v>10000</v>
          </cell>
          <cell r="H262">
            <v>5000</v>
          </cell>
        </row>
        <row r="263">
          <cell r="A263" t="str">
            <v>00012652</v>
          </cell>
          <cell r="B263" t="str">
            <v>Bernhard Romano</v>
          </cell>
          <cell r="C263" t="str">
            <v>Alinta Def. EE Share Plan</v>
          </cell>
          <cell r="D263">
            <v>-10000</v>
          </cell>
          <cell r="E263" t="str">
            <v>AUD</v>
          </cell>
          <cell r="F263">
            <v>1</v>
          </cell>
          <cell r="G263">
            <v>10000</v>
          </cell>
          <cell r="H263">
            <v>5000</v>
          </cell>
        </row>
        <row r="264">
          <cell r="A264" t="str">
            <v>00012651</v>
          </cell>
          <cell r="B264" t="str">
            <v>Hobley Geoffrey</v>
          </cell>
          <cell r="C264" t="str">
            <v>Alinta Def. EE Share Plan</v>
          </cell>
          <cell r="D264">
            <v>-10000</v>
          </cell>
          <cell r="E264" t="str">
            <v>AUD</v>
          </cell>
          <cell r="F264">
            <v>1</v>
          </cell>
          <cell r="G264">
            <v>10000</v>
          </cell>
          <cell r="H264">
            <v>5000</v>
          </cell>
        </row>
        <row r="265">
          <cell r="A265" t="str">
            <v>00012647</v>
          </cell>
          <cell r="B265" t="str">
            <v>Hodges Darren</v>
          </cell>
          <cell r="C265" t="str">
            <v>Alinta Def. EE Share Plan</v>
          </cell>
          <cell r="D265">
            <v>-3000</v>
          </cell>
          <cell r="E265" t="str">
            <v>AUD</v>
          </cell>
          <cell r="F265">
            <v>1</v>
          </cell>
          <cell r="G265">
            <v>3000</v>
          </cell>
          <cell r="H265">
            <v>1500</v>
          </cell>
        </row>
        <row r="266">
          <cell r="A266" t="str">
            <v>00012646</v>
          </cell>
          <cell r="B266" t="str">
            <v>Snowball Karen</v>
          </cell>
          <cell r="C266" t="str">
            <v>Alinta Def. EE Share Plan</v>
          </cell>
          <cell r="D266">
            <v>-2500</v>
          </cell>
          <cell r="E266" t="str">
            <v>AUD</v>
          </cell>
          <cell r="F266">
            <v>1</v>
          </cell>
          <cell r="G266">
            <v>2500</v>
          </cell>
          <cell r="H266">
            <v>1250</v>
          </cell>
        </row>
        <row r="267">
          <cell r="A267" t="str">
            <v>00012665</v>
          </cell>
          <cell r="B267" t="str">
            <v>Evans Rodney</v>
          </cell>
          <cell r="C267" t="str">
            <v>Alinta Def. EE Share Plan</v>
          </cell>
          <cell r="D267">
            <v>-20000</v>
          </cell>
          <cell r="E267" t="str">
            <v>AUD</v>
          </cell>
          <cell r="F267">
            <v>1</v>
          </cell>
          <cell r="G267">
            <v>20000</v>
          </cell>
          <cell r="H267">
            <v>5000</v>
          </cell>
        </row>
        <row r="268">
          <cell r="A268" t="str">
            <v>00012664</v>
          </cell>
          <cell r="B268" t="str">
            <v>Dawson Linda</v>
          </cell>
          <cell r="C268" t="str">
            <v>Alinta Def. EE Share Plan</v>
          </cell>
          <cell r="D268">
            <v>-10000</v>
          </cell>
          <cell r="E268" t="str">
            <v>AUD</v>
          </cell>
          <cell r="F268">
            <v>1</v>
          </cell>
          <cell r="G268">
            <v>10000</v>
          </cell>
          <cell r="H268">
            <v>5000</v>
          </cell>
        </row>
        <row r="269">
          <cell r="A269" t="str">
            <v>00012663</v>
          </cell>
          <cell r="B269" t="str">
            <v>Robertson Anthony</v>
          </cell>
          <cell r="C269" t="str">
            <v>Alinta Def. EE Share Plan</v>
          </cell>
          <cell r="D269">
            <v>-10000</v>
          </cell>
          <cell r="E269" t="str">
            <v>AUD</v>
          </cell>
          <cell r="F269">
            <v>1</v>
          </cell>
          <cell r="G269">
            <v>10000</v>
          </cell>
          <cell r="H269">
            <v>5000</v>
          </cell>
        </row>
        <row r="270">
          <cell r="A270" t="str">
            <v>00012661</v>
          </cell>
          <cell r="B270" t="str">
            <v>Walsh Tara</v>
          </cell>
          <cell r="C270" t="str">
            <v>Alinta Def. EE Share Plan</v>
          </cell>
          <cell r="D270">
            <v>-1200</v>
          </cell>
          <cell r="E270" t="str">
            <v>AUD</v>
          </cell>
          <cell r="F270">
            <v>1</v>
          </cell>
          <cell r="G270">
            <v>1200</v>
          </cell>
          <cell r="H270">
            <v>600</v>
          </cell>
        </row>
        <row r="271">
          <cell r="A271" t="str">
            <v>00012658</v>
          </cell>
          <cell r="B271" t="str">
            <v>McMeckan Tina</v>
          </cell>
          <cell r="C271" t="str">
            <v>Alinta Def. EE Sh Plan AW</v>
          </cell>
          <cell r="D271">
            <v>-20000</v>
          </cell>
          <cell r="E271" t="str">
            <v>AUD</v>
          </cell>
          <cell r="F271">
            <v>1</v>
          </cell>
          <cell r="G271">
            <v>20000</v>
          </cell>
          <cell r="H271">
            <v>5000</v>
          </cell>
        </row>
        <row r="272">
          <cell r="A272" t="str">
            <v>00012675</v>
          </cell>
          <cell r="B272" t="str">
            <v>Schell Connie</v>
          </cell>
          <cell r="C272" t="str">
            <v>Alinta Def. EE Share Plan</v>
          </cell>
          <cell r="D272">
            <v>-3000</v>
          </cell>
          <cell r="E272" t="str">
            <v>AUD</v>
          </cell>
          <cell r="F272">
            <v>1</v>
          </cell>
          <cell r="G272">
            <v>3000</v>
          </cell>
          <cell r="H272">
            <v>1500</v>
          </cell>
        </row>
        <row r="273">
          <cell r="A273" t="str">
            <v>00012674</v>
          </cell>
          <cell r="B273" t="str">
            <v>Duffy Shaun</v>
          </cell>
          <cell r="C273" t="str">
            <v>Alinta Def. EE Share Plan</v>
          </cell>
          <cell r="D273">
            <v>-10000</v>
          </cell>
          <cell r="E273" t="str">
            <v>AUD</v>
          </cell>
          <cell r="F273">
            <v>1</v>
          </cell>
          <cell r="G273">
            <v>10000</v>
          </cell>
          <cell r="H273">
            <v>5000</v>
          </cell>
        </row>
        <row r="274">
          <cell r="A274" t="str">
            <v>00012672</v>
          </cell>
          <cell r="B274" t="str">
            <v>Broughton Yasmin</v>
          </cell>
          <cell r="C274" t="str">
            <v>Alinta Def. EE Share Plan</v>
          </cell>
          <cell r="D274">
            <v>-10000</v>
          </cell>
          <cell r="E274" t="str">
            <v>AUD</v>
          </cell>
          <cell r="F274">
            <v>1</v>
          </cell>
          <cell r="G274">
            <v>10000</v>
          </cell>
          <cell r="H274">
            <v>5000</v>
          </cell>
        </row>
        <row r="275">
          <cell r="A275" t="str">
            <v>00012669</v>
          </cell>
          <cell r="B275" t="str">
            <v>Ferreira Johannes</v>
          </cell>
          <cell r="C275" t="str">
            <v>Alinta Def. EE Share Plan</v>
          </cell>
          <cell r="D275">
            <v>-2400</v>
          </cell>
          <cell r="E275" t="str">
            <v>AUD</v>
          </cell>
          <cell r="F275">
            <v>1</v>
          </cell>
          <cell r="G275">
            <v>2400</v>
          </cell>
          <cell r="H275">
            <v>1200</v>
          </cell>
        </row>
        <row r="276">
          <cell r="A276" t="str">
            <v>00012666</v>
          </cell>
          <cell r="B276" t="str">
            <v>Horgan Nyomi</v>
          </cell>
          <cell r="C276" t="str">
            <v>Alinta Def. EE Share Plan</v>
          </cell>
          <cell r="D276">
            <v>-2300</v>
          </cell>
          <cell r="E276" t="str">
            <v>AUD</v>
          </cell>
          <cell r="F276">
            <v>1</v>
          </cell>
          <cell r="G276">
            <v>2300</v>
          </cell>
          <cell r="H276">
            <v>1150</v>
          </cell>
        </row>
        <row r="277">
          <cell r="A277" t="str">
            <v>00012683</v>
          </cell>
          <cell r="B277" t="str">
            <v>Bilotta Elaine</v>
          </cell>
          <cell r="C277" t="str">
            <v>Alinta Def. EE Share Plan</v>
          </cell>
          <cell r="D277">
            <v>-3900</v>
          </cell>
          <cell r="E277" t="str">
            <v>AUD</v>
          </cell>
          <cell r="F277">
            <v>1</v>
          </cell>
          <cell r="G277">
            <v>3900</v>
          </cell>
          <cell r="H277">
            <v>1950</v>
          </cell>
        </row>
        <row r="278">
          <cell r="A278" t="str">
            <v>00012682</v>
          </cell>
          <cell r="B278" t="str">
            <v>Gobby Stephen</v>
          </cell>
          <cell r="C278" t="str">
            <v>Alinta Def. EE Share Plan</v>
          </cell>
          <cell r="D278">
            <v>-10000</v>
          </cell>
          <cell r="E278" t="str">
            <v>AUD</v>
          </cell>
          <cell r="F278">
            <v>1</v>
          </cell>
          <cell r="G278">
            <v>10000</v>
          </cell>
          <cell r="H278">
            <v>5000</v>
          </cell>
        </row>
        <row r="279">
          <cell r="A279" t="str">
            <v>00012680</v>
          </cell>
          <cell r="B279" t="str">
            <v>Owens-Smith Valerie</v>
          </cell>
          <cell r="C279" t="str">
            <v>Alinta Def. EE Share Plan</v>
          </cell>
          <cell r="D279">
            <v>-1200</v>
          </cell>
          <cell r="E279" t="str">
            <v>AUD</v>
          </cell>
          <cell r="F279">
            <v>1</v>
          </cell>
          <cell r="G279">
            <v>1200</v>
          </cell>
          <cell r="H279">
            <v>600</v>
          </cell>
        </row>
        <row r="280">
          <cell r="A280" t="str">
            <v>00012678</v>
          </cell>
          <cell r="B280" t="str">
            <v>Patel Sanjay</v>
          </cell>
          <cell r="C280" t="str">
            <v>Alinta Def. EE Share Plan</v>
          </cell>
          <cell r="D280">
            <v>-20000</v>
          </cell>
          <cell r="E280" t="str">
            <v>AUD</v>
          </cell>
          <cell r="F280">
            <v>1</v>
          </cell>
          <cell r="G280">
            <v>20000</v>
          </cell>
          <cell r="H280">
            <v>5000</v>
          </cell>
        </row>
        <row r="281">
          <cell r="A281" t="str">
            <v>00012676</v>
          </cell>
          <cell r="B281" t="str">
            <v>Wells Ian</v>
          </cell>
          <cell r="C281" t="str">
            <v>Alinta Def. EE Share Plan</v>
          </cell>
          <cell r="D281">
            <v>-5000</v>
          </cell>
          <cell r="E281" t="str">
            <v>AUD</v>
          </cell>
          <cell r="F281">
            <v>1</v>
          </cell>
          <cell r="G281">
            <v>5000</v>
          </cell>
          <cell r="H281">
            <v>2500</v>
          </cell>
        </row>
        <row r="282">
          <cell r="A282" t="str">
            <v>00012699</v>
          </cell>
          <cell r="B282" t="str">
            <v>Harvey Sandra</v>
          </cell>
          <cell r="C282" t="str">
            <v>Alinta Def. EE Share Plan</v>
          </cell>
          <cell r="D282">
            <v>-1000</v>
          </cell>
          <cell r="E282" t="str">
            <v>AUD</v>
          </cell>
          <cell r="F282">
            <v>1</v>
          </cell>
          <cell r="G282">
            <v>1000</v>
          </cell>
          <cell r="H282">
            <v>500</v>
          </cell>
        </row>
        <row r="283">
          <cell r="A283" t="str">
            <v>00012695</v>
          </cell>
          <cell r="B283" t="str">
            <v>Hourani Lina</v>
          </cell>
          <cell r="C283" t="str">
            <v>Alinta Def. EE Share Plan</v>
          </cell>
          <cell r="D283">
            <v>-4000</v>
          </cell>
          <cell r="E283" t="str">
            <v>AUD</v>
          </cell>
          <cell r="F283">
            <v>1</v>
          </cell>
          <cell r="G283">
            <v>4000</v>
          </cell>
          <cell r="H283">
            <v>2000</v>
          </cell>
        </row>
        <row r="284">
          <cell r="A284" t="str">
            <v>00012692</v>
          </cell>
          <cell r="B284" t="str">
            <v>Smith Anthony</v>
          </cell>
          <cell r="C284" t="str">
            <v>Alinta Def. EE Share Plan</v>
          </cell>
          <cell r="D284">
            <v>-1000</v>
          </cell>
          <cell r="E284" t="str">
            <v>AUD</v>
          </cell>
          <cell r="F284">
            <v>1</v>
          </cell>
          <cell r="G284">
            <v>1000</v>
          </cell>
          <cell r="H284">
            <v>500</v>
          </cell>
        </row>
        <row r="285">
          <cell r="A285" t="str">
            <v>00012690</v>
          </cell>
          <cell r="B285" t="str">
            <v>Stankowski Carla</v>
          </cell>
          <cell r="C285" t="str">
            <v>Alinta Def. EE Share Plan</v>
          </cell>
          <cell r="D285">
            <v>-4800</v>
          </cell>
          <cell r="E285" t="str">
            <v>AUD</v>
          </cell>
          <cell r="F285">
            <v>1</v>
          </cell>
          <cell r="G285">
            <v>4800</v>
          </cell>
          <cell r="H285">
            <v>2400</v>
          </cell>
        </row>
        <row r="286">
          <cell r="A286" t="str">
            <v>00012687</v>
          </cell>
          <cell r="B286" t="str">
            <v>Gavin Laura</v>
          </cell>
          <cell r="C286" t="str">
            <v>Alinta Def. EE Share Plan</v>
          </cell>
          <cell r="D286">
            <v>-2400</v>
          </cell>
          <cell r="E286" t="str">
            <v>AUD</v>
          </cell>
          <cell r="F286">
            <v>1</v>
          </cell>
          <cell r="G286">
            <v>2400</v>
          </cell>
          <cell r="H286">
            <v>1200</v>
          </cell>
        </row>
        <row r="287">
          <cell r="A287" t="str">
            <v>00012717</v>
          </cell>
          <cell r="B287" t="str">
            <v>Kong Jeffrey</v>
          </cell>
          <cell r="C287" t="str">
            <v>Alinta Def. EE Share Plan</v>
          </cell>
          <cell r="D287">
            <v>-10000</v>
          </cell>
          <cell r="E287" t="str">
            <v>AUD</v>
          </cell>
          <cell r="F287">
            <v>1</v>
          </cell>
          <cell r="G287">
            <v>10000</v>
          </cell>
          <cell r="H287">
            <v>5000</v>
          </cell>
        </row>
        <row r="288">
          <cell r="A288" t="str">
            <v>00012716</v>
          </cell>
          <cell r="B288" t="str">
            <v>Barton Wendy</v>
          </cell>
          <cell r="C288" t="str">
            <v>Alinta Def. EE Share Plan</v>
          </cell>
          <cell r="D288">
            <v>-2500</v>
          </cell>
          <cell r="E288" t="str">
            <v>AUD</v>
          </cell>
          <cell r="F288">
            <v>1</v>
          </cell>
          <cell r="G288">
            <v>2500</v>
          </cell>
          <cell r="H288">
            <v>1250</v>
          </cell>
        </row>
        <row r="289">
          <cell r="A289" t="str">
            <v>00012710</v>
          </cell>
          <cell r="B289" t="str">
            <v>Rizzi Debra</v>
          </cell>
          <cell r="C289" t="str">
            <v>Alinta Def. EE Share Plan</v>
          </cell>
          <cell r="D289">
            <v>-10000</v>
          </cell>
          <cell r="E289" t="str">
            <v>AUD</v>
          </cell>
          <cell r="F289">
            <v>1</v>
          </cell>
          <cell r="G289">
            <v>10000</v>
          </cell>
          <cell r="H289">
            <v>5000</v>
          </cell>
        </row>
        <row r="290">
          <cell r="A290" t="str">
            <v>00012709</v>
          </cell>
          <cell r="B290" t="str">
            <v>Leah Gillian</v>
          </cell>
          <cell r="C290" t="str">
            <v>Alinta Def. EE Share Plan</v>
          </cell>
          <cell r="D290">
            <v>-10400</v>
          </cell>
          <cell r="E290" t="str">
            <v>AUD</v>
          </cell>
          <cell r="F290">
            <v>1</v>
          </cell>
          <cell r="G290">
            <v>10400</v>
          </cell>
          <cell r="H290">
            <v>5000</v>
          </cell>
        </row>
        <row r="291">
          <cell r="A291" t="str">
            <v>00012701</v>
          </cell>
          <cell r="B291" t="str">
            <v>Slaughter Karen</v>
          </cell>
          <cell r="C291" t="str">
            <v>Alinta Def. EE Share Plan</v>
          </cell>
          <cell r="D291">
            <v>-1000</v>
          </cell>
          <cell r="E291" t="str">
            <v>AUD</v>
          </cell>
          <cell r="F291">
            <v>1</v>
          </cell>
          <cell r="G291">
            <v>1000</v>
          </cell>
          <cell r="H291">
            <v>500</v>
          </cell>
        </row>
        <row r="292">
          <cell r="A292" t="str">
            <v>00012729</v>
          </cell>
          <cell r="B292" t="str">
            <v>Do Huy</v>
          </cell>
          <cell r="C292" t="str">
            <v>Alinta Def. EE Share Plan</v>
          </cell>
          <cell r="D292">
            <v>-4000</v>
          </cell>
          <cell r="E292" t="str">
            <v>AUD</v>
          </cell>
          <cell r="F292">
            <v>1</v>
          </cell>
          <cell r="G292">
            <v>4000</v>
          </cell>
          <cell r="H292">
            <v>2000</v>
          </cell>
        </row>
        <row r="293">
          <cell r="A293" t="str">
            <v>00012727</v>
          </cell>
          <cell r="B293" t="str">
            <v>De Loub David</v>
          </cell>
          <cell r="C293" t="str">
            <v>Alinta Def. EE Share Plan</v>
          </cell>
          <cell r="D293">
            <v>-10000</v>
          </cell>
          <cell r="E293" t="str">
            <v>AUD</v>
          </cell>
          <cell r="F293">
            <v>1</v>
          </cell>
          <cell r="G293">
            <v>10000</v>
          </cell>
          <cell r="H293">
            <v>5000</v>
          </cell>
        </row>
        <row r="294">
          <cell r="A294" t="str">
            <v>00012725</v>
          </cell>
          <cell r="B294" t="str">
            <v>Thompson Lisa</v>
          </cell>
          <cell r="C294" t="str">
            <v>Alinta Def. EE Share Plan</v>
          </cell>
          <cell r="D294">
            <v>-1000</v>
          </cell>
          <cell r="E294" t="str">
            <v>AUD</v>
          </cell>
          <cell r="F294">
            <v>1</v>
          </cell>
          <cell r="G294">
            <v>1000</v>
          </cell>
          <cell r="H294">
            <v>500</v>
          </cell>
        </row>
        <row r="295">
          <cell r="A295" t="str">
            <v>00012723</v>
          </cell>
          <cell r="B295" t="str">
            <v>Miller Christopher</v>
          </cell>
          <cell r="C295" t="str">
            <v>Alinta Def. EE Share Plan</v>
          </cell>
          <cell r="D295">
            <v>-2000</v>
          </cell>
          <cell r="E295" t="str">
            <v>AUD</v>
          </cell>
          <cell r="F295">
            <v>1</v>
          </cell>
          <cell r="G295">
            <v>2000</v>
          </cell>
          <cell r="H295">
            <v>1000</v>
          </cell>
        </row>
        <row r="296">
          <cell r="A296" t="str">
            <v>00012719</v>
          </cell>
          <cell r="B296" t="str">
            <v>Spinella Tania</v>
          </cell>
          <cell r="C296" t="str">
            <v>Alinta Def. EE Share Plan</v>
          </cell>
          <cell r="D296">
            <v>-5000</v>
          </cell>
          <cell r="E296" t="str">
            <v>AUD</v>
          </cell>
          <cell r="F296">
            <v>1</v>
          </cell>
          <cell r="G296">
            <v>5000</v>
          </cell>
          <cell r="H296">
            <v>2500</v>
          </cell>
        </row>
        <row r="297">
          <cell r="A297" t="str">
            <v>00012749</v>
          </cell>
          <cell r="B297" t="str">
            <v>Smith Rachael</v>
          </cell>
          <cell r="C297" t="str">
            <v>Alinta Def. EE Share Plan</v>
          </cell>
          <cell r="D297">
            <v>-2400</v>
          </cell>
          <cell r="E297" t="str">
            <v>AUD</v>
          </cell>
          <cell r="F297">
            <v>1</v>
          </cell>
          <cell r="G297">
            <v>2400</v>
          </cell>
          <cell r="H297">
            <v>1200</v>
          </cell>
        </row>
        <row r="298">
          <cell r="A298" t="str">
            <v>00012746</v>
          </cell>
          <cell r="B298" t="str">
            <v>Maclachlan Gemma</v>
          </cell>
          <cell r="C298" t="str">
            <v>Alinta Def. EE Share Plan</v>
          </cell>
          <cell r="D298">
            <v>-1200</v>
          </cell>
          <cell r="E298" t="str">
            <v>AUD</v>
          </cell>
          <cell r="F298">
            <v>1</v>
          </cell>
          <cell r="G298">
            <v>1200</v>
          </cell>
          <cell r="H298">
            <v>600</v>
          </cell>
        </row>
        <row r="299">
          <cell r="A299" t="str">
            <v>00012744</v>
          </cell>
          <cell r="B299" t="str">
            <v>Sycamore Gabrielle</v>
          </cell>
          <cell r="C299" t="str">
            <v>Alinta Def. EE Share Plan</v>
          </cell>
          <cell r="D299">
            <v>-2000</v>
          </cell>
          <cell r="E299" t="str">
            <v>AUD</v>
          </cell>
          <cell r="F299">
            <v>1</v>
          </cell>
          <cell r="G299">
            <v>2000</v>
          </cell>
          <cell r="H299">
            <v>1000</v>
          </cell>
        </row>
        <row r="300">
          <cell r="A300" t="str">
            <v>00012739</v>
          </cell>
          <cell r="B300" t="str">
            <v>Smith Kelly</v>
          </cell>
          <cell r="C300" t="str">
            <v>Alinta Def. EE Share Plan</v>
          </cell>
          <cell r="D300">
            <v>-1000</v>
          </cell>
          <cell r="E300" t="str">
            <v>AUD</v>
          </cell>
          <cell r="F300">
            <v>1</v>
          </cell>
          <cell r="G300">
            <v>1000</v>
          </cell>
          <cell r="H300">
            <v>500</v>
          </cell>
        </row>
        <row r="301">
          <cell r="A301" t="str">
            <v>00012733</v>
          </cell>
          <cell r="B301" t="str">
            <v>Nyew Lee Peng</v>
          </cell>
          <cell r="C301" t="str">
            <v>Alinta Def. EE Share Plan</v>
          </cell>
          <cell r="D301">
            <v>-2100</v>
          </cell>
          <cell r="E301" t="str">
            <v>AUD</v>
          </cell>
          <cell r="F301">
            <v>1</v>
          </cell>
          <cell r="G301">
            <v>2100</v>
          </cell>
          <cell r="H301">
            <v>1050</v>
          </cell>
        </row>
        <row r="302">
          <cell r="A302" t="str">
            <v>00012764</v>
          </cell>
          <cell r="B302" t="str">
            <v>Harris Fiona</v>
          </cell>
          <cell r="C302" t="str">
            <v>Alinta Def. EE Sh Plan AW</v>
          </cell>
          <cell r="D302">
            <v>-30000</v>
          </cell>
          <cell r="E302" t="str">
            <v>AUD</v>
          </cell>
          <cell r="F302">
            <v>1</v>
          </cell>
          <cell r="G302">
            <v>30000</v>
          </cell>
          <cell r="H302">
            <v>5000</v>
          </cell>
        </row>
        <row r="303">
          <cell r="A303" t="str">
            <v>00012763</v>
          </cell>
          <cell r="B303" t="str">
            <v>Richardson Michelle</v>
          </cell>
          <cell r="C303" t="str">
            <v>Alinta Def. EE Share Plan</v>
          </cell>
          <cell r="D303">
            <v>-5000</v>
          </cell>
          <cell r="E303" t="str">
            <v>AUD</v>
          </cell>
          <cell r="F303">
            <v>1</v>
          </cell>
          <cell r="G303">
            <v>5000</v>
          </cell>
          <cell r="H303">
            <v>2500</v>
          </cell>
        </row>
        <row r="304">
          <cell r="A304" t="str">
            <v>00012757</v>
          </cell>
          <cell r="B304" t="str">
            <v>Weber Catherine</v>
          </cell>
          <cell r="C304" t="str">
            <v>Alinta Def. EE Share Plan</v>
          </cell>
          <cell r="D304">
            <v>-1000</v>
          </cell>
          <cell r="E304" t="str">
            <v>AUD</v>
          </cell>
          <cell r="F304">
            <v>1</v>
          </cell>
          <cell r="G304">
            <v>1000</v>
          </cell>
          <cell r="H304">
            <v>500</v>
          </cell>
        </row>
        <row r="305">
          <cell r="A305" t="str">
            <v>00012752</v>
          </cell>
          <cell r="B305" t="str">
            <v>Salleh Zulkifli</v>
          </cell>
          <cell r="C305" t="str">
            <v>Alinta Def. EE Share Plan</v>
          </cell>
          <cell r="D305">
            <v>-7000</v>
          </cell>
          <cell r="E305" t="str">
            <v>AUD</v>
          </cell>
          <cell r="F305">
            <v>1</v>
          </cell>
          <cell r="G305">
            <v>7000</v>
          </cell>
          <cell r="H305">
            <v>3500</v>
          </cell>
        </row>
        <row r="306">
          <cell r="A306" t="str">
            <v>00012750</v>
          </cell>
          <cell r="B306" t="str">
            <v>Magee Katrina</v>
          </cell>
          <cell r="C306" t="str">
            <v>Alinta Def. EE Share Plan</v>
          </cell>
          <cell r="D306">
            <v>-1500</v>
          </cell>
          <cell r="E306" t="str">
            <v>AUD</v>
          </cell>
          <cell r="F306">
            <v>1</v>
          </cell>
          <cell r="G306">
            <v>1500</v>
          </cell>
          <cell r="H306">
            <v>750</v>
          </cell>
        </row>
        <row r="307">
          <cell r="A307" t="str">
            <v>00012800</v>
          </cell>
          <cell r="B307" t="str">
            <v>Taylor Christopher</v>
          </cell>
          <cell r="C307" t="str">
            <v>Alinta Def. EE Share Plan</v>
          </cell>
          <cell r="D307">
            <v>-6000</v>
          </cell>
          <cell r="E307" t="str">
            <v>AUD</v>
          </cell>
          <cell r="F307">
            <v>1</v>
          </cell>
          <cell r="G307">
            <v>6000</v>
          </cell>
          <cell r="H307">
            <v>3000</v>
          </cell>
        </row>
        <row r="308">
          <cell r="A308" t="str">
            <v>00012780</v>
          </cell>
          <cell r="B308" t="str">
            <v>Srinivasan Natarajan</v>
          </cell>
          <cell r="C308" t="str">
            <v>Alinta Def. EE Share Plan</v>
          </cell>
          <cell r="D308">
            <v>-10000</v>
          </cell>
          <cell r="E308" t="str">
            <v>AUD</v>
          </cell>
          <cell r="F308">
            <v>1</v>
          </cell>
          <cell r="G308">
            <v>10000</v>
          </cell>
          <cell r="H308">
            <v>5000</v>
          </cell>
        </row>
        <row r="309">
          <cell r="A309" t="str">
            <v>00012774</v>
          </cell>
          <cell r="B309" t="str">
            <v>Aird Wayne</v>
          </cell>
          <cell r="C309" t="str">
            <v>Alinta Def. EE Share Plan</v>
          </cell>
          <cell r="D309">
            <v>-10000</v>
          </cell>
          <cell r="E309" t="str">
            <v>AUD</v>
          </cell>
          <cell r="F309">
            <v>1</v>
          </cell>
          <cell r="G309">
            <v>10000</v>
          </cell>
          <cell r="H309">
            <v>5000</v>
          </cell>
        </row>
        <row r="310">
          <cell r="A310" t="str">
            <v>00012773</v>
          </cell>
          <cell r="B310" t="str">
            <v>De Beurs Joost</v>
          </cell>
          <cell r="C310" t="str">
            <v>Alinta Def. EE Share Plan</v>
          </cell>
          <cell r="D310">
            <v>-10000</v>
          </cell>
          <cell r="E310" t="str">
            <v>AUD</v>
          </cell>
          <cell r="F310">
            <v>1</v>
          </cell>
          <cell r="G310">
            <v>10000</v>
          </cell>
          <cell r="H310">
            <v>5000</v>
          </cell>
        </row>
        <row r="311">
          <cell r="A311" t="str">
            <v>00012771</v>
          </cell>
          <cell r="B311" t="str">
            <v>Young Philip</v>
          </cell>
          <cell r="C311" t="str">
            <v>Alinta Def. EE Share Plan</v>
          </cell>
          <cell r="D311">
            <v>-10000</v>
          </cell>
          <cell r="E311" t="str">
            <v>AUD</v>
          </cell>
          <cell r="F311">
            <v>1</v>
          </cell>
          <cell r="G311">
            <v>10000</v>
          </cell>
          <cell r="H311">
            <v>5000</v>
          </cell>
        </row>
        <row r="312">
          <cell r="A312" t="str">
            <v>00012814</v>
          </cell>
          <cell r="B312" t="str">
            <v>Kong Winnie</v>
          </cell>
          <cell r="C312" t="str">
            <v>Alinta Def. EE Share Plan</v>
          </cell>
          <cell r="D312">
            <v>-10000</v>
          </cell>
          <cell r="E312" t="str">
            <v>AUD</v>
          </cell>
          <cell r="F312">
            <v>1</v>
          </cell>
          <cell r="G312">
            <v>10000</v>
          </cell>
          <cell r="H312">
            <v>5000</v>
          </cell>
        </row>
        <row r="313">
          <cell r="A313" t="str">
            <v>00012813</v>
          </cell>
          <cell r="B313" t="str">
            <v>Whittaker Eugene</v>
          </cell>
          <cell r="C313" t="str">
            <v>Alinta Def. EE Share Plan</v>
          </cell>
          <cell r="D313">
            <v>-1000</v>
          </cell>
          <cell r="E313" t="str">
            <v>AUD</v>
          </cell>
          <cell r="F313">
            <v>1</v>
          </cell>
          <cell r="G313">
            <v>1000</v>
          </cell>
          <cell r="H313">
            <v>500</v>
          </cell>
        </row>
        <row r="314">
          <cell r="A314" t="str">
            <v>00012812</v>
          </cell>
          <cell r="B314" t="str">
            <v>Israelsohn Ian</v>
          </cell>
          <cell r="C314" t="str">
            <v>Alinta Def. EE Share Plan</v>
          </cell>
          <cell r="D314">
            <v>-10000</v>
          </cell>
          <cell r="E314" t="str">
            <v>AUD</v>
          </cell>
          <cell r="F314">
            <v>1</v>
          </cell>
          <cell r="G314">
            <v>10000</v>
          </cell>
          <cell r="H314">
            <v>5000</v>
          </cell>
        </row>
        <row r="315">
          <cell r="A315" t="str">
            <v>00012811</v>
          </cell>
          <cell r="B315" t="str">
            <v>Brassil John</v>
          </cell>
          <cell r="C315" t="str">
            <v>Alinta Def. EE Share Plan</v>
          </cell>
          <cell r="D315">
            <v>-1000</v>
          </cell>
          <cell r="E315" t="str">
            <v>AUD</v>
          </cell>
          <cell r="F315">
            <v>1</v>
          </cell>
          <cell r="G315">
            <v>1000</v>
          </cell>
          <cell r="H315">
            <v>500</v>
          </cell>
        </row>
        <row r="316">
          <cell r="A316" t="str">
            <v>00012806</v>
          </cell>
          <cell r="B316" t="str">
            <v>Decker Ronald</v>
          </cell>
          <cell r="C316" t="str">
            <v>Alinta Def. EE Sh Plan AW</v>
          </cell>
          <cell r="D316">
            <v>-1000</v>
          </cell>
          <cell r="E316" t="str">
            <v>AUD</v>
          </cell>
          <cell r="F316">
            <v>1</v>
          </cell>
          <cell r="G316">
            <v>1000</v>
          </cell>
          <cell r="H316">
            <v>500</v>
          </cell>
        </row>
        <row r="317">
          <cell r="A317" t="str">
            <v>00012839</v>
          </cell>
          <cell r="B317" t="str">
            <v>Klyen Stephen</v>
          </cell>
          <cell r="C317" t="str">
            <v>Alinta Def. EE Share Plan</v>
          </cell>
          <cell r="D317">
            <v>-10000</v>
          </cell>
          <cell r="E317" t="str">
            <v>AUD</v>
          </cell>
          <cell r="F317">
            <v>1</v>
          </cell>
          <cell r="G317">
            <v>10000</v>
          </cell>
          <cell r="H317">
            <v>5000</v>
          </cell>
        </row>
        <row r="318">
          <cell r="A318" t="str">
            <v>00012834</v>
          </cell>
          <cell r="B318" t="str">
            <v>Wright Clifford</v>
          </cell>
          <cell r="C318" t="str">
            <v>Alinta Def. EE Share Plan</v>
          </cell>
          <cell r="D318">
            <v>-10000</v>
          </cell>
          <cell r="E318" t="str">
            <v>AUD</v>
          </cell>
          <cell r="F318">
            <v>1</v>
          </cell>
          <cell r="G318">
            <v>10000</v>
          </cell>
          <cell r="H318">
            <v>5000</v>
          </cell>
        </row>
        <row r="319">
          <cell r="A319" t="str">
            <v>00012828</v>
          </cell>
          <cell r="B319" t="str">
            <v>Mercier Colin</v>
          </cell>
          <cell r="C319" t="str">
            <v>Alinta Def. EE Share Plan</v>
          </cell>
          <cell r="D319">
            <v>-10000</v>
          </cell>
          <cell r="E319" t="str">
            <v>AUD</v>
          </cell>
          <cell r="F319">
            <v>1</v>
          </cell>
          <cell r="G319">
            <v>10000</v>
          </cell>
          <cell r="H319">
            <v>5000</v>
          </cell>
        </row>
        <row r="320">
          <cell r="A320" t="str">
            <v>00012827</v>
          </cell>
          <cell r="B320" t="str">
            <v>Curtis James</v>
          </cell>
          <cell r="C320" t="str">
            <v>Alinta Def. EE Share Plan</v>
          </cell>
          <cell r="D320">
            <v>-10000</v>
          </cell>
          <cell r="E320" t="str">
            <v>AUD</v>
          </cell>
          <cell r="F320">
            <v>1</v>
          </cell>
          <cell r="G320">
            <v>10000</v>
          </cell>
          <cell r="H320">
            <v>5000</v>
          </cell>
        </row>
        <row r="321">
          <cell r="A321" t="str">
            <v>00012824</v>
          </cell>
          <cell r="B321" t="str">
            <v>Richardson Vanessa</v>
          </cell>
          <cell r="C321" t="str">
            <v>Alinta Def. EE Share Plan</v>
          </cell>
          <cell r="D321">
            <v>-1000</v>
          </cell>
          <cell r="E321" t="str">
            <v>AUD</v>
          </cell>
          <cell r="F321">
            <v>1</v>
          </cell>
          <cell r="G321">
            <v>1000</v>
          </cell>
          <cell r="H321">
            <v>500</v>
          </cell>
        </row>
        <row r="322">
          <cell r="A322" t="str">
            <v>00012889</v>
          </cell>
          <cell r="B322" t="str">
            <v>Soper John</v>
          </cell>
          <cell r="C322" t="str">
            <v>Alinta Def. EE Share Plan</v>
          </cell>
          <cell r="D322">
            <v>-10000</v>
          </cell>
          <cell r="E322" t="str">
            <v>AUD</v>
          </cell>
          <cell r="F322">
            <v>1</v>
          </cell>
          <cell r="G322">
            <v>10000</v>
          </cell>
          <cell r="H322">
            <v>5000</v>
          </cell>
        </row>
        <row r="323">
          <cell r="A323" t="str">
            <v>00012883</v>
          </cell>
          <cell r="B323" t="str">
            <v>Haynes Stephen</v>
          </cell>
          <cell r="C323" t="str">
            <v>Alinta Def. EE Share Plan</v>
          </cell>
          <cell r="D323">
            <v>-5000</v>
          </cell>
          <cell r="E323" t="str">
            <v>AUD</v>
          </cell>
          <cell r="F323">
            <v>1</v>
          </cell>
          <cell r="G323">
            <v>5000</v>
          </cell>
          <cell r="H323">
            <v>2500</v>
          </cell>
        </row>
        <row r="324">
          <cell r="A324" t="str">
            <v>00012875</v>
          </cell>
          <cell r="B324" t="str">
            <v>Butler Margaret</v>
          </cell>
          <cell r="C324" t="str">
            <v>Alinta Def. EE Share Plan</v>
          </cell>
          <cell r="D324">
            <v>-10000</v>
          </cell>
          <cell r="E324" t="str">
            <v>AUD</v>
          </cell>
          <cell r="F324">
            <v>1</v>
          </cell>
          <cell r="G324">
            <v>10000</v>
          </cell>
          <cell r="H324">
            <v>5000</v>
          </cell>
        </row>
        <row r="325">
          <cell r="A325" t="str">
            <v>00012874</v>
          </cell>
          <cell r="B325" t="str">
            <v>Iancov Peter</v>
          </cell>
          <cell r="C325" t="str">
            <v>Alinta Def. EE Share Plan</v>
          </cell>
          <cell r="D325">
            <v>-12000</v>
          </cell>
          <cell r="E325" t="str">
            <v>AUD</v>
          </cell>
          <cell r="F325">
            <v>1</v>
          </cell>
          <cell r="G325">
            <v>12000</v>
          </cell>
          <cell r="H325">
            <v>5000</v>
          </cell>
        </row>
        <row r="326">
          <cell r="A326" t="str">
            <v>00012872</v>
          </cell>
          <cell r="B326" t="str">
            <v>Young Benjamin</v>
          </cell>
          <cell r="C326" t="str">
            <v>Alinta Def. EE Share Plan</v>
          </cell>
          <cell r="D326">
            <v>-10000</v>
          </cell>
          <cell r="E326" t="str">
            <v>AUD</v>
          </cell>
          <cell r="F326">
            <v>1</v>
          </cell>
          <cell r="G326">
            <v>10000</v>
          </cell>
          <cell r="H326">
            <v>5000</v>
          </cell>
        </row>
        <row r="327">
          <cell r="A327" t="str">
            <v>00012902</v>
          </cell>
          <cell r="B327" t="str">
            <v>Harrington Gavin</v>
          </cell>
          <cell r="C327" t="str">
            <v>Alinta Def. EE Share Plan</v>
          </cell>
          <cell r="D327">
            <v>-10000</v>
          </cell>
          <cell r="E327" t="str">
            <v>AUD</v>
          </cell>
          <cell r="F327">
            <v>1</v>
          </cell>
          <cell r="G327">
            <v>10000</v>
          </cell>
          <cell r="H327">
            <v>5000</v>
          </cell>
        </row>
        <row r="328">
          <cell r="A328" t="str">
            <v>00012901</v>
          </cell>
          <cell r="B328" t="str">
            <v>Lee Sing-E</v>
          </cell>
          <cell r="C328" t="str">
            <v>Alinta Def. EE Share Plan</v>
          </cell>
          <cell r="D328">
            <v>-6000</v>
          </cell>
          <cell r="E328" t="str">
            <v>AUD</v>
          </cell>
          <cell r="F328">
            <v>1</v>
          </cell>
          <cell r="G328">
            <v>6000</v>
          </cell>
          <cell r="H328">
            <v>3000</v>
          </cell>
        </row>
        <row r="329">
          <cell r="A329" t="str">
            <v>00012900</v>
          </cell>
          <cell r="B329" t="str">
            <v>Brooker Tamara</v>
          </cell>
          <cell r="C329" t="str">
            <v>Alinta Def. EE Share Plan</v>
          </cell>
          <cell r="D329">
            <v>-10000</v>
          </cell>
          <cell r="E329" t="str">
            <v>AUD</v>
          </cell>
          <cell r="F329">
            <v>1</v>
          </cell>
          <cell r="G329">
            <v>10000</v>
          </cell>
          <cell r="H329">
            <v>5000</v>
          </cell>
        </row>
        <row r="330">
          <cell r="A330" t="str">
            <v>00012894</v>
          </cell>
          <cell r="B330" t="str">
            <v>Lloyd Sarah</v>
          </cell>
          <cell r="C330" t="str">
            <v>Alinta Def. EE Share Plan</v>
          </cell>
          <cell r="D330">
            <v>-2400</v>
          </cell>
          <cell r="E330" t="str">
            <v>AUD</v>
          </cell>
          <cell r="F330">
            <v>1</v>
          </cell>
          <cell r="G330">
            <v>2400</v>
          </cell>
          <cell r="H330">
            <v>1200</v>
          </cell>
        </row>
        <row r="331">
          <cell r="A331" t="str">
            <v>00012893</v>
          </cell>
          <cell r="B331" t="str">
            <v>Muhar Julie</v>
          </cell>
          <cell r="C331" t="str">
            <v>Alinta Def. EE Share Plan</v>
          </cell>
          <cell r="D331">
            <v>-5000</v>
          </cell>
          <cell r="E331" t="str">
            <v>AUD</v>
          </cell>
          <cell r="F331">
            <v>1</v>
          </cell>
          <cell r="G331">
            <v>5000</v>
          </cell>
          <cell r="H331">
            <v>2500</v>
          </cell>
        </row>
        <row r="332">
          <cell r="A332" t="str">
            <v>00012946</v>
          </cell>
          <cell r="B332" t="str">
            <v>Kaplan Debbie</v>
          </cell>
          <cell r="C332" t="str">
            <v>Alinta Def. EE Share Plan</v>
          </cell>
          <cell r="D332">
            <v>-5000</v>
          </cell>
          <cell r="E332" t="str">
            <v>AUD</v>
          </cell>
          <cell r="F332">
            <v>1</v>
          </cell>
          <cell r="G332">
            <v>5000</v>
          </cell>
          <cell r="H332">
            <v>2500</v>
          </cell>
        </row>
        <row r="333">
          <cell r="A333" t="str">
            <v>00012926</v>
          </cell>
          <cell r="B333" t="str">
            <v>Bastick Mark</v>
          </cell>
          <cell r="C333" t="str">
            <v>Alinta Def. EE Share Plan</v>
          </cell>
          <cell r="D333">
            <v>-10000</v>
          </cell>
          <cell r="E333" t="str">
            <v>AUD</v>
          </cell>
          <cell r="F333">
            <v>1</v>
          </cell>
          <cell r="G333">
            <v>10000</v>
          </cell>
          <cell r="H333">
            <v>5000</v>
          </cell>
        </row>
        <row r="334">
          <cell r="A334" t="str">
            <v>00012918</v>
          </cell>
          <cell r="B334" t="str">
            <v>Kyte Holly</v>
          </cell>
          <cell r="C334" t="str">
            <v>Alinta Def. EE Share Plan</v>
          </cell>
          <cell r="D334">
            <v>-7200</v>
          </cell>
          <cell r="E334" t="str">
            <v>AUD</v>
          </cell>
          <cell r="F334">
            <v>1</v>
          </cell>
          <cell r="G334">
            <v>7200</v>
          </cell>
          <cell r="H334">
            <v>3600</v>
          </cell>
        </row>
        <row r="335">
          <cell r="A335" t="str">
            <v>00012917</v>
          </cell>
          <cell r="B335" t="str">
            <v>Lockyer Toni</v>
          </cell>
          <cell r="C335" t="str">
            <v>Alinta Def. EE Share Plan</v>
          </cell>
          <cell r="D335">
            <v>-3000</v>
          </cell>
          <cell r="E335" t="str">
            <v>AUD</v>
          </cell>
          <cell r="F335">
            <v>1</v>
          </cell>
          <cell r="G335">
            <v>3000</v>
          </cell>
          <cell r="H335">
            <v>1500</v>
          </cell>
        </row>
        <row r="336">
          <cell r="A336" t="str">
            <v>00012914</v>
          </cell>
          <cell r="B336" t="str">
            <v>Saigal Sheena</v>
          </cell>
          <cell r="C336" t="str">
            <v>Alinta Def. EE Share Plan</v>
          </cell>
          <cell r="D336">
            <v>-5000</v>
          </cell>
          <cell r="E336" t="str">
            <v>AUD</v>
          </cell>
          <cell r="F336">
            <v>1</v>
          </cell>
          <cell r="G336">
            <v>5000</v>
          </cell>
          <cell r="H336">
            <v>2500</v>
          </cell>
        </row>
        <row r="337">
          <cell r="A337" t="str">
            <v>00012952</v>
          </cell>
          <cell r="B337" t="str">
            <v>Wilkins Michael</v>
          </cell>
          <cell r="C337" t="str">
            <v>Alinta Def. EE Sh Plan AW</v>
          </cell>
          <cell r="D337">
            <v>-12000</v>
          </cell>
          <cell r="E337" t="str">
            <v>AUD</v>
          </cell>
          <cell r="F337">
            <v>1</v>
          </cell>
          <cell r="G337">
            <v>12000</v>
          </cell>
          <cell r="H337">
            <v>5000</v>
          </cell>
        </row>
        <row r="338">
          <cell r="A338" t="str">
            <v>00012950</v>
          </cell>
          <cell r="B338" t="str">
            <v>Salins Duanne</v>
          </cell>
          <cell r="C338" t="str">
            <v>Alinta Def. EE Share Plan</v>
          </cell>
          <cell r="D338">
            <v>-10000</v>
          </cell>
          <cell r="E338" t="str">
            <v>AUD</v>
          </cell>
          <cell r="F338">
            <v>1</v>
          </cell>
          <cell r="G338">
            <v>10000</v>
          </cell>
          <cell r="H338">
            <v>5000</v>
          </cell>
        </row>
        <row r="339">
          <cell r="A339" t="str">
            <v>00012949</v>
          </cell>
          <cell r="B339" t="str">
            <v>Morton Marnie</v>
          </cell>
          <cell r="C339" t="str">
            <v>Alinta Def. EE Share Plan</v>
          </cell>
          <cell r="D339">
            <v>-20000</v>
          </cell>
          <cell r="E339" t="str">
            <v>AUD</v>
          </cell>
          <cell r="F339">
            <v>1</v>
          </cell>
          <cell r="G339">
            <v>20000</v>
          </cell>
          <cell r="H339">
            <v>5000</v>
          </cell>
        </row>
        <row r="340">
          <cell r="A340" t="str">
            <v>00012948</v>
          </cell>
          <cell r="B340" t="str">
            <v>Rawlings Kim</v>
          </cell>
          <cell r="C340" t="str">
            <v>Alinta Def. EE Share Plan</v>
          </cell>
          <cell r="D340">
            <v>-5000</v>
          </cell>
          <cell r="E340" t="str">
            <v>AUD</v>
          </cell>
          <cell r="F340">
            <v>1</v>
          </cell>
          <cell r="G340">
            <v>5000</v>
          </cell>
          <cell r="H340">
            <v>2500</v>
          </cell>
        </row>
        <row r="341">
          <cell r="A341" t="str">
            <v>00012947</v>
          </cell>
          <cell r="B341" t="str">
            <v>Crichton Andrew</v>
          </cell>
          <cell r="C341" t="str">
            <v>Alinta Def. EE Share Plan</v>
          </cell>
          <cell r="D341">
            <v>-10000</v>
          </cell>
          <cell r="E341" t="str">
            <v>AUD</v>
          </cell>
          <cell r="F341">
            <v>1</v>
          </cell>
          <cell r="G341">
            <v>10000</v>
          </cell>
          <cell r="H341">
            <v>5000</v>
          </cell>
        </row>
        <row r="342">
          <cell r="A342" t="str">
            <v>00012976</v>
          </cell>
          <cell r="B342" t="str">
            <v>Smith Stuart</v>
          </cell>
          <cell r="C342" t="str">
            <v>Alinta Def. EE Share Plan</v>
          </cell>
          <cell r="D342">
            <v>-3600</v>
          </cell>
          <cell r="E342" t="str">
            <v>AUD</v>
          </cell>
          <cell r="F342">
            <v>1</v>
          </cell>
          <cell r="G342">
            <v>3600</v>
          </cell>
          <cell r="H342">
            <v>1800</v>
          </cell>
        </row>
        <row r="343">
          <cell r="A343" t="str">
            <v>00012974</v>
          </cell>
          <cell r="B343" t="str">
            <v>Jolley Sherridan</v>
          </cell>
          <cell r="C343" t="str">
            <v>Alinta Def. EE Share Plan</v>
          </cell>
          <cell r="D343">
            <v>-5000</v>
          </cell>
          <cell r="E343" t="str">
            <v>AUD</v>
          </cell>
          <cell r="F343">
            <v>1</v>
          </cell>
          <cell r="G343">
            <v>5000</v>
          </cell>
          <cell r="H343">
            <v>2500</v>
          </cell>
        </row>
        <row r="344">
          <cell r="A344" t="str">
            <v>00012971</v>
          </cell>
          <cell r="B344" t="str">
            <v>Wood Pamela</v>
          </cell>
          <cell r="C344" t="str">
            <v>Alinta Def. EE Share Plan</v>
          </cell>
          <cell r="D344">
            <v>-1200</v>
          </cell>
          <cell r="E344" t="str">
            <v>AUD</v>
          </cell>
          <cell r="F344">
            <v>1</v>
          </cell>
          <cell r="G344">
            <v>1200</v>
          </cell>
          <cell r="H344">
            <v>600</v>
          </cell>
        </row>
        <row r="345">
          <cell r="A345" t="str">
            <v>00012967</v>
          </cell>
          <cell r="B345" t="str">
            <v>Brackman Kim</v>
          </cell>
          <cell r="C345" t="str">
            <v>Alinta Def. EE Share Plan</v>
          </cell>
          <cell r="D345">
            <v>-1600</v>
          </cell>
          <cell r="E345" t="str">
            <v>AUD</v>
          </cell>
          <cell r="F345">
            <v>1</v>
          </cell>
          <cell r="G345">
            <v>1600</v>
          </cell>
          <cell r="H345">
            <v>800</v>
          </cell>
        </row>
        <row r="346">
          <cell r="A346" t="str">
            <v>00012964</v>
          </cell>
          <cell r="B346" t="str">
            <v>Evans Jeff</v>
          </cell>
          <cell r="C346" t="str">
            <v>Alinta Def. EE Share Plan</v>
          </cell>
          <cell r="D346">
            <v>-8000</v>
          </cell>
          <cell r="E346" t="str">
            <v>AUD</v>
          </cell>
          <cell r="F346">
            <v>1</v>
          </cell>
          <cell r="G346">
            <v>8000</v>
          </cell>
          <cell r="H346">
            <v>4000</v>
          </cell>
        </row>
        <row r="347">
          <cell r="A347" t="str">
            <v>00012995</v>
          </cell>
          <cell r="B347" t="str">
            <v>Paul Roy</v>
          </cell>
          <cell r="C347" t="str">
            <v>Alinta Def. EE Share Plan</v>
          </cell>
          <cell r="D347">
            <v>-10000</v>
          </cell>
          <cell r="E347" t="str">
            <v>AUD</v>
          </cell>
          <cell r="F347">
            <v>1</v>
          </cell>
          <cell r="G347">
            <v>10000</v>
          </cell>
          <cell r="H347">
            <v>5000</v>
          </cell>
        </row>
        <row r="348">
          <cell r="A348" t="str">
            <v>00012994</v>
          </cell>
          <cell r="B348" t="str">
            <v>Donaldson Gerard</v>
          </cell>
          <cell r="C348" t="str">
            <v>Alinta Def. EE Share Plan</v>
          </cell>
          <cell r="D348">
            <v>-10000</v>
          </cell>
          <cell r="E348" t="str">
            <v>AUD</v>
          </cell>
          <cell r="F348">
            <v>1</v>
          </cell>
          <cell r="G348">
            <v>10000</v>
          </cell>
          <cell r="H348">
            <v>5000</v>
          </cell>
        </row>
        <row r="349">
          <cell r="A349" t="str">
            <v>00012993</v>
          </cell>
          <cell r="B349" t="str">
            <v>Stevenson James</v>
          </cell>
          <cell r="C349" t="str">
            <v>Alinta Def. EE Sh Plan AW</v>
          </cell>
          <cell r="D349">
            <v>-2600</v>
          </cell>
          <cell r="E349" t="str">
            <v>AUD</v>
          </cell>
          <cell r="F349">
            <v>1</v>
          </cell>
          <cell r="G349">
            <v>2600</v>
          </cell>
          <cell r="H349">
            <v>1300</v>
          </cell>
        </row>
        <row r="350">
          <cell r="A350" t="str">
            <v>00012984</v>
          </cell>
          <cell r="B350" t="str">
            <v>Chew Clarissa</v>
          </cell>
          <cell r="C350" t="str">
            <v>Alinta Def. EE Share Plan</v>
          </cell>
          <cell r="D350">
            <v>-10000</v>
          </cell>
          <cell r="E350" t="str">
            <v>AUD</v>
          </cell>
          <cell r="F350">
            <v>1</v>
          </cell>
          <cell r="G350">
            <v>10000</v>
          </cell>
          <cell r="H350">
            <v>5000</v>
          </cell>
        </row>
        <row r="351">
          <cell r="A351" t="str">
            <v>00012977</v>
          </cell>
          <cell r="B351" t="str">
            <v>Graham Narelle</v>
          </cell>
          <cell r="C351" t="str">
            <v>Alinta Def. EE Share Plan</v>
          </cell>
          <cell r="D351">
            <v>-4000</v>
          </cell>
          <cell r="E351" t="str">
            <v>AUD</v>
          </cell>
          <cell r="F351">
            <v>1</v>
          </cell>
          <cell r="G351">
            <v>4000</v>
          </cell>
          <cell r="H351">
            <v>2000</v>
          </cell>
        </row>
        <row r="352">
          <cell r="A352" t="str">
            <v>00013012</v>
          </cell>
          <cell r="B352" t="str">
            <v>Knol Eric</v>
          </cell>
          <cell r="C352" t="str">
            <v>Alinta Def. EE Share Plan</v>
          </cell>
          <cell r="D352">
            <v>-3400</v>
          </cell>
          <cell r="E352" t="str">
            <v>AUD</v>
          </cell>
          <cell r="F352">
            <v>1</v>
          </cell>
          <cell r="G352">
            <v>3400</v>
          </cell>
          <cell r="H352">
            <v>1700</v>
          </cell>
        </row>
        <row r="353">
          <cell r="A353" t="str">
            <v>00013010</v>
          </cell>
          <cell r="B353" t="str">
            <v>Smith Michelle</v>
          </cell>
          <cell r="C353" t="str">
            <v>Alinta Def. EE Share Plan</v>
          </cell>
          <cell r="D353">
            <v>-1200</v>
          </cell>
          <cell r="E353" t="str">
            <v>AUD</v>
          </cell>
          <cell r="F353">
            <v>1</v>
          </cell>
          <cell r="G353">
            <v>1200</v>
          </cell>
          <cell r="H353">
            <v>600</v>
          </cell>
        </row>
        <row r="354">
          <cell r="A354" t="str">
            <v>00013007</v>
          </cell>
          <cell r="B354" t="str">
            <v>Buttigieg Samie</v>
          </cell>
          <cell r="C354" t="str">
            <v>Alinta Def. EE Sh Plan AW</v>
          </cell>
          <cell r="D354">
            <v>-192.31</v>
          </cell>
          <cell r="E354" t="str">
            <v>AUD5</v>
          </cell>
          <cell r="F354">
            <v>52</v>
          </cell>
          <cell r="G354">
            <v>10000.120000000001</v>
          </cell>
          <cell r="H354">
            <v>5000</v>
          </cell>
        </row>
        <row r="355">
          <cell r="A355" t="str">
            <v>00013000</v>
          </cell>
          <cell r="B355" t="str">
            <v>Ivory Julie</v>
          </cell>
          <cell r="C355" t="str">
            <v>Alinta Def. EE Share Plan</v>
          </cell>
          <cell r="D355">
            <v>-1000</v>
          </cell>
          <cell r="E355" t="str">
            <v>AUD</v>
          </cell>
          <cell r="F355">
            <v>1</v>
          </cell>
          <cell r="G355">
            <v>1000</v>
          </cell>
          <cell r="H355">
            <v>500</v>
          </cell>
        </row>
        <row r="356">
          <cell r="A356" t="str">
            <v>00012997</v>
          </cell>
          <cell r="B356" t="str">
            <v>Tranter James</v>
          </cell>
          <cell r="C356" t="str">
            <v>Alinta Def. EE Share Plan</v>
          </cell>
          <cell r="D356">
            <v>-5000</v>
          </cell>
          <cell r="E356" t="str">
            <v>AUD</v>
          </cell>
          <cell r="F356">
            <v>1</v>
          </cell>
          <cell r="G356">
            <v>5000</v>
          </cell>
          <cell r="H356">
            <v>2500</v>
          </cell>
        </row>
        <row r="357">
          <cell r="A357" t="str">
            <v>00013022</v>
          </cell>
          <cell r="B357" t="str">
            <v>Meates Amber</v>
          </cell>
          <cell r="C357" t="str">
            <v>Alinta Def. EE Share Plan</v>
          </cell>
          <cell r="D357">
            <v>-1000</v>
          </cell>
          <cell r="E357" t="str">
            <v>AUD</v>
          </cell>
          <cell r="F357">
            <v>1</v>
          </cell>
          <cell r="G357">
            <v>1000</v>
          </cell>
          <cell r="H357">
            <v>500</v>
          </cell>
        </row>
        <row r="358">
          <cell r="A358" t="str">
            <v>00013019</v>
          </cell>
          <cell r="B358" t="str">
            <v>Haymes Fiona</v>
          </cell>
          <cell r="C358" t="str">
            <v>Alinta Def. EE Share Plan</v>
          </cell>
          <cell r="D358">
            <v>-6000</v>
          </cell>
          <cell r="E358" t="str">
            <v>AUD</v>
          </cell>
          <cell r="F358">
            <v>1</v>
          </cell>
          <cell r="G358">
            <v>6000</v>
          </cell>
          <cell r="H358">
            <v>3000</v>
          </cell>
        </row>
        <row r="359">
          <cell r="A359" t="str">
            <v>00013018</v>
          </cell>
          <cell r="B359" t="str">
            <v>Goatcher Jacqueline</v>
          </cell>
          <cell r="C359" t="str">
            <v>Alinta Def. EE Share Plan</v>
          </cell>
          <cell r="D359">
            <v>-5000</v>
          </cell>
          <cell r="E359" t="str">
            <v>AUD</v>
          </cell>
          <cell r="F359">
            <v>1</v>
          </cell>
          <cell r="G359">
            <v>5000</v>
          </cell>
          <cell r="H359">
            <v>2500</v>
          </cell>
        </row>
        <row r="360">
          <cell r="A360" t="str">
            <v>00013016</v>
          </cell>
          <cell r="B360" t="str">
            <v>Brennan Stephen</v>
          </cell>
          <cell r="C360" t="str">
            <v>Alinta Def. EE Share Plan</v>
          </cell>
          <cell r="D360">
            <v>-10000</v>
          </cell>
          <cell r="E360" t="str">
            <v>AUD</v>
          </cell>
          <cell r="F360">
            <v>1</v>
          </cell>
          <cell r="G360">
            <v>10000</v>
          </cell>
          <cell r="H360">
            <v>5000</v>
          </cell>
        </row>
        <row r="361">
          <cell r="A361" t="str">
            <v>00013015</v>
          </cell>
          <cell r="B361" t="str">
            <v>Tharle Adam</v>
          </cell>
          <cell r="C361" t="str">
            <v>Alinta Def. EE Share Plan</v>
          </cell>
          <cell r="D361">
            <v>-14000</v>
          </cell>
          <cell r="E361" t="str">
            <v>AUD</v>
          </cell>
          <cell r="F361">
            <v>1</v>
          </cell>
          <cell r="G361">
            <v>14000</v>
          </cell>
          <cell r="H361">
            <v>5000</v>
          </cell>
        </row>
        <row r="362">
          <cell r="A362" t="str">
            <v>00013028</v>
          </cell>
          <cell r="B362" t="str">
            <v>Beaman Marion</v>
          </cell>
          <cell r="C362" t="str">
            <v>Alinta Def. EE Share Plan</v>
          </cell>
          <cell r="D362">
            <v>-5200</v>
          </cell>
          <cell r="E362" t="str">
            <v>AUD</v>
          </cell>
          <cell r="F362">
            <v>1</v>
          </cell>
          <cell r="G362">
            <v>5200</v>
          </cell>
          <cell r="H362">
            <v>2600</v>
          </cell>
        </row>
        <row r="363">
          <cell r="A363" t="str">
            <v>00013027</v>
          </cell>
          <cell r="B363" t="str">
            <v>Ooi Tina</v>
          </cell>
          <cell r="C363" t="str">
            <v>Alinta Def. EE Share Plan</v>
          </cell>
          <cell r="D363">
            <v>-5000</v>
          </cell>
          <cell r="E363" t="str">
            <v>AUD</v>
          </cell>
          <cell r="F363">
            <v>1</v>
          </cell>
          <cell r="G363">
            <v>5000</v>
          </cell>
          <cell r="H363">
            <v>2500</v>
          </cell>
        </row>
        <row r="364">
          <cell r="A364" t="str">
            <v>00013026</v>
          </cell>
          <cell r="B364" t="str">
            <v>Walker Neil</v>
          </cell>
          <cell r="C364" t="str">
            <v>Alinta Def. EE Share Plan</v>
          </cell>
          <cell r="D364">
            <v>-5000</v>
          </cell>
          <cell r="E364" t="str">
            <v>AUD</v>
          </cell>
          <cell r="F364">
            <v>1</v>
          </cell>
          <cell r="G364">
            <v>5000</v>
          </cell>
          <cell r="H364">
            <v>2500</v>
          </cell>
        </row>
        <row r="365">
          <cell r="A365" t="str">
            <v>00013025</v>
          </cell>
          <cell r="B365" t="str">
            <v>Edwards Sue</v>
          </cell>
          <cell r="C365" t="str">
            <v>Alinta Def. EE Share Plan</v>
          </cell>
          <cell r="D365">
            <v>-4000</v>
          </cell>
          <cell r="E365" t="str">
            <v>AUD</v>
          </cell>
          <cell r="F365">
            <v>1</v>
          </cell>
          <cell r="G365">
            <v>4000</v>
          </cell>
          <cell r="H365">
            <v>2000</v>
          </cell>
        </row>
        <row r="366">
          <cell r="A366" t="str">
            <v>00013023</v>
          </cell>
          <cell r="B366" t="str">
            <v>Handasyde Christopher</v>
          </cell>
          <cell r="C366" t="str">
            <v>Alinta Def. EE Share Plan</v>
          </cell>
          <cell r="D366">
            <v>-5000</v>
          </cell>
          <cell r="E366" t="str">
            <v>AUD</v>
          </cell>
          <cell r="F366">
            <v>1</v>
          </cell>
          <cell r="G366">
            <v>5000</v>
          </cell>
          <cell r="H366">
            <v>2500</v>
          </cell>
        </row>
        <row r="367">
          <cell r="A367" t="str">
            <v>00013035</v>
          </cell>
          <cell r="B367" t="str">
            <v>Mitra Byron</v>
          </cell>
          <cell r="C367" t="str">
            <v>Alinta Def. EE Share Plan</v>
          </cell>
          <cell r="D367">
            <v>-10000</v>
          </cell>
          <cell r="E367" t="str">
            <v>AUD</v>
          </cell>
          <cell r="F367">
            <v>1</v>
          </cell>
          <cell r="G367">
            <v>10000</v>
          </cell>
          <cell r="H367">
            <v>5000</v>
          </cell>
        </row>
        <row r="368">
          <cell r="A368" t="str">
            <v>00013034</v>
          </cell>
          <cell r="B368" t="str">
            <v>La Bouchardiere Marcel</v>
          </cell>
          <cell r="C368" t="str">
            <v>Alinta Def. EE Share Plan</v>
          </cell>
          <cell r="D368">
            <v>-5000</v>
          </cell>
          <cell r="E368" t="str">
            <v>AUD</v>
          </cell>
          <cell r="F368">
            <v>1</v>
          </cell>
          <cell r="G368">
            <v>5000</v>
          </cell>
          <cell r="H368">
            <v>2500</v>
          </cell>
        </row>
        <row r="369">
          <cell r="A369" t="str">
            <v>00013033</v>
          </cell>
          <cell r="B369" t="str">
            <v>Cantwell Gary</v>
          </cell>
          <cell r="C369" t="str">
            <v>Alinta Def. EE Share Plan</v>
          </cell>
          <cell r="D369">
            <v>-1200</v>
          </cell>
          <cell r="E369" t="str">
            <v>AUD</v>
          </cell>
          <cell r="F369">
            <v>1</v>
          </cell>
          <cell r="G369">
            <v>1200</v>
          </cell>
          <cell r="H369">
            <v>600</v>
          </cell>
        </row>
        <row r="370">
          <cell r="A370" t="str">
            <v>00013032</v>
          </cell>
          <cell r="B370" t="str">
            <v>Tsang Hong</v>
          </cell>
          <cell r="C370" t="str">
            <v>Alinta Def. EE Share Plan</v>
          </cell>
          <cell r="D370">
            <v>-2000</v>
          </cell>
          <cell r="E370" t="str">
            <v>AUD</v>
          </cell>
          <cell r="F370">
            <v>1</v>
          </cell>
          <cell r="G370">
            <v>2000</v>
          </cell>
          <cell r="H370">
            <v>1000</v>
          </cell>
        </row>
        <row r="371">
          <cell r="A371" t="str">
            <v>00013031</v>
          </cell>
          <cell r="B371" t="str">
            <v>Pretty Louise</v>
          </cell>
          <cell r="C371" t="str">
            <v>Alinta Def. EE Share Plan</v>
          </cell>
          <cell r="D371">
            <v>-5000</v>
          </cell>
          <cell r="E371" t="str">
            <v>AUD</v>
          </cell>
          <cell r="F371">
            <v>1</v>
          </cell>
          <cell r="G371">
            <v>5000</v>
          </cell>
          <cell r="H371">
            <v>2500</v>
          </cell>
        </row>
        <row r="372">
          <cell r="A372" t="str">
            <v>00013044</v>
          </cell>
          <cell r="B372" t="str">
            <v>Kelly Caroline</v>
          </cell>
          <cell r="C372" t="str">
            <v>Alinta Def. EE Share Plan</v>
          </cell>
          <cell r="D372">
            <v>-5000</v>
          </cell>
          <cell r="E372" t="str">
            <v>AUD</v>
          </cell>
          <cell r="F372">
            <v>1</v>
          </cell>
          <cell r="G372">
            <v>5000</v>
          </cell>
          <cell r="H372">
            <v>2500</v>
          </cell>
        </row>
        <row r="373">
          <cell r="A373" t="str">
            <v>00013042</v>
          </cell>
          <cell r="B373" t="str">
            <v>Green Andrew</v>
          </cell>
          <cell r="C373" t="str">
            <v>Alinta Def. EE Share Plan</v>
          </cell>
          <cell r="D373">
            <v>-1000</v>
          </cell>
          <cell r="E373" t="str">
            <v>AUD</v>
          </cell>
          <cell r="F373">
            <v>1</v>
          </cell>
          <cell r="G373">
            <v>1000</v>
          </cell>
          <cell r="H373">
            <v>500</v>
          </cell>
        </row>
        <row r="374">
          <cell r="A374" t="str">
            <v>00013040</v>
          </cell>
          <cell r="B374" t="str">
            <v>Henwood Shannon</v>
          </cell>
          <cell r="C374" t="str">
            <v>Alinta Def. EE Share Plan</v>
          </cell>
          <cell r="D374">
            <v>-1000</v>
          </cell>
          <cell r="E374" t="str">
            <v>AUD</v>
          </cell>
          <cell r="F374">
            <v>1</v>
          </cell>
          <cell r="G374">
            <v>1000</v>
          </cell>
          <cell r="H374">
            <v>500</v>
          </cell>
        </row>
        <row r="375">
          <cell r="A375" t="str">
            <v>00013039</v>
          </cell>
          <cell r="B375" t="str">
            <v>Reddy Melainie</v>
          </cell>
          <cell r="C375" t="str">
            <v>Alinta Def. EE Share Plan</v>
          </cell>
          <cell r="D375">
            <v>-10000</v>
          </cell>
          <cell r="E375" t="str">
            <v>AUD</v>
          </cell>
          <cell r="F375">
            <v>1</v>
          </cell>
          <cell r="G375">
            <v>10000</v>
          </cell>
          <cell r="H375">
            <v>5000</v>
          </cell>
        </row>
        <row r="376">
          <cell r="A376" t="str">
            <v>00013038</v>
          </cell>
          <cell r="B376" t="str">
            <v>Bedingfield Neil</v>
          </cell>
          <cell r="C376" t="str">
            <v>Alinta Def. EE Share Plan</v>
          </cell>
          <cell r="D376">
            <v>-10000</v>
          </cell>
          <cell r="E376" t="str">
            <v>AUD</v>
          </cell>
          <cell r="F376">
            <v>1</v>
          </cell>
          <cell r="G376">
            <v>10000</v>
          </cell>
          <cell r="H376">
            <v>5000</v>
          </cell>
        </row>
        <row r="377">
          <cell r="A377" t="str">
            <v>00013052</v>
          </cell>
          <cell r="B377" t="str">
            <v>Naylor Chris</v>
          </cell>
          <cell r="C377" t="str">
            <v>Alinta Def. EE Share Plan</v>
          </cell>
          <cell r="D377">
            <v>-35000</v>
          </cell>
          <cell r="E377" t="str">
            <v>AUD</v>
          </cell>
          <cell r="F377">
            <v>1</v>
          </cell>
          <cell r="G377">
            <v>35000</v>
          </cell>
          <cell r="H377">
            <v>5000</v>
          </cell>
        </row>
        <row r="378">
          <cell r="A378" t="str">
            <v>00013051</v>
          </cell>
          <cell r="B378" t="str">
            <v>Blake Jodie</v>
          </cell>
          <cell r="C378" t="str">
            <v>Alinta Def. EE Share Plan</v>
          </cell>
          <cell r="D378">
            <v>-10000</v>
          </cell>
          <cell r="E378" t="str">
            <v>AUD</v>
          </cell>
          <cell r="F378">
            <v>1</v>
          </cell>
          <cell r="G378">
            <v>10000</v>
          </cell>
          <cell r="H378">
            <v>5000</v>
          </cell>
        </row>
        <row r="379">
          <cell r="A379" t="str">
            <v>00013050</v>
          </cell>
          <cell r="B379" t="str">
            <v>Chia Clifford</v>
          </cell>
          <cell r="C379" t="str">
            <v>Alinta Def. EE Share Plan</v>
          </cell>
          <cell r="D379">
            <v>-10000</v>
          </cell>
          <cell r="E379" t="str">
            <v>AUD</v>
          </cell>
          <cell r="F379">
            <v>1</v>
          </cell>
          <cell r="G379">
            <v>10000</v>
          </cell>
          <cell r="H379">
            <v>5000</v>
          </cell>
        </row>
        <row r="380">
          <cell r="A380" t="str">
            <v>00013049</v>
          </cell>
          <cell r="B380" t="str">
            <v>Sharabinth Mahathevan</v>
          </cell>
          <cell r="C380" t="str">
            <v>Alinta Def. EE Share Plan</v>
          </cell>
          <cell r="D380">
            <v>-10000</v>
          </cell>
          <cell r="E380" t="str">
            <v>AUD</v>
          </cell>
          <cell r="F380">
            <v>1</v>
          </cell>
          <cell r="G380">
            <v>10000</v>
          </cell>
          <cell r="H380">
            <v>5000</v>
          </cell>
        </row>
        <row r="381">
          <cell r="A381" t="str">
            <v>00013045</v>
          </cell>
          <cell r="B381" t="str">
            <v>Hurley Olive</v>
          </cell>
          <cell r="C381" t="str">
            <v>Alinta Def. EE Share Plan</v>
          </cell>
          <cell r="D381">
            <v>-10000</v>
          </cell>
          <cell r="E381" t="str">
            <v>AUD</v>
          </cell>
          <cell r="F381">
            <v>1</v>
          </cell>
          <cell r="G381">
            <v>10000</v>
          </cell>
          <cell r="H381">
            <v>5000</v>
          </cell>
        </row>
        <row r="382">
          <cell r="A382" t="str">
            <v>00013058</v>
          </cell>
          <cell r="B382" t="str">
            <v>Brown Shirley</v>
          </cell>
          <cell r="C382" t="str">
            <v>Alinta Def. EE Share Plan</v>
          </cell>
          <cell r="D382">
            <v>-2000</v>
          </cell>
          <cell r="E382" t="str">
            <v>AUD</v>
          </cell>
          <cell r="F382">
            <v>1</v>
          </cell>
          <cell r="G382">
            <v>2000</v>
          </cell>
          <cell r="H382">
            <v>1000</v>
          </cell>
        </row>
        <row r="383">
          <cell r="A383" t="str">
            <v>00013057</v>
          </cell>
          <cell r="B383" t="str">
            <v>Lebrasse Anna</v>
          </cell>
          <cell r="C383" t="str">
            <v>Alinta Def. EE Share Plan</v>
          </cell>
          <cell r="D383">
            <v>-1000</v>
          </cell>
          <cell r="E383" t="str">
            <v>AUD</v>
          </cell>
          <cell r="F383">
            <v>1</v>
          </cell>
          <cell r="G383">
            <v>1000</v>
          </cell>
          <cell r="H383">
            <v>500</v>
          </cell>
        </row>
        <row r="384">
          <cell r="A384" t="str">
            <v>00013056</v>
          </cell>
          <cell r="B384" t="str">
            <v>Klaassen Michael</v>
          </cell>
          <cell r="C384" t="str">
            <v>Alinta Def. EE Share Plan</v>
          </cell>
          <cell r="D384">
            <v>-4000</v>
          </cell>
          <cell r="E384" t="str">
            <v>AUD</v>
          </cell>
          <cell r="F384">
            <v>1</v>
          </cell>
          <cell r="G384">
            <v>4000</v>
          </cell>
          <cell r="H384">
            <v>2000</v>
          </cell>
        </row>
        <row r="385">
          <cell r="A385" t="str">
            <v>00013055</v>
          </cell>
          <cell r="B385" t="str">
            <v>Westerman Andrew</v>
          </cell>
          <cell r="C385" t="str">
            <v>Alinta Def. EE Share Plan</v>
          </cell>
          <cell r="D385">
            <v>-1000</v>
          </cell>
          <cell r="E385" t="str">
            <v>AUD</v>
          </cell>
          <cell r="F385">
            <v>1</v>
          </cell>
          <cell r="G385">
            <v>1000</v>
          </cell>
          <cell r="H385">
            <v>500</v>
          </cell>
        </row>
        <row r="386">
          <cell r="A386" t="str">
            <v>00013054</v>
          </cell>
          <cell r="B386" t="str">
            <v>Ballard Stewart</v>
          </cell>
          <cell r="C386" t="str">
            <v>Alinta Def. EE Share Plan</v>
          </cell>
          <cell r="D386">
            <v>-30000</v>
          </cell>
          <cell r="E386" t="str">
            <v>AUD</v>
          </cell>
          <cell r="F386">
            <v>1</v>
          </cell>
          <cell r="G386">
            <v>30000</v>
          </cell>
          <cell r="H386">
            <v>5000</v>
          </cell>
        </row>
        <row r="387">
          <cell r="A387" t="str">
            <v>00013070</v>
          </cell>
          <cell r="B387" t="str">
            <v>Smith Betty</v>
          </cell>
          <cell r="C387" t="str">
            <v>Alinta Def. EE Share Plan</v>
          </cell>
          <cell r="D387">
            <v>-5400</v>
          </cell>
          <cell r="E387" t="str">
            <v>AUD</v>
          </cell>
          <cell r="F387">
            <v>1</v>
          </cell>
          <cell r="G387">
            <v>5400</v>
          </cell>
          <cell r="H387">
            <v>2700</v>
          </cell>
        </row>
        <row r="388">
          <cell r="A388" t="str">
            <v>00013069</v>
          </cell>
          <cell r="B388" t="str">
            <v>Pilbeam Evelyn</v>
          </cell>
          <cell r="C388" t="str">
            <v>Alinta Def. EE Share Plan</v>
          </cell>
          <cell r="D388">
            <v>-6000</v>
          </cell>
          <cell r="E388" t="str">
            <v>AUD</v>
          </cell>
          <cell r="F388">
            <v>1</v>
          </cell>
          <cell r="G388">
            <v>6000</v>
          </cell>
          <cell r="H388">
            <v>3000</v>
          </cell>
        </row>
        <row r="389">
          <cell r="A389" t="str">
            <v>00013067</v>
          </cell>
          <cell r="B389" t="str">
            <v>English Scott</v>
          </cell>
          <cell r="C389" t="str">
            <v>Alinta Def. EE Share Plan</v>
          </cell>
          <cell r="D389">
            <v>-10000</v>
          </cell>
          <cell r="E389" t="str">
            <v>AUD</v>
          </cell>
          <cell r="F389">
            <v>1</v>
          </cell>
          <cell r="G389">
            <v>10000</v>
          </cell>
          <cell r="H389">
            <v>5000</v>
          </cell>
        </row>
        <row r="390">
          <cell r="A390" t="str">
            <v>00013066</v>
          </cell>
          <cell r="B390" t="str">
            <v>Pope Christopher</v>
          </cell>
          <cell r="C390" t="str">
            <v>Alinta Def. EE Share Plan</v>
          </cell>
          <cell r="D390">
            <v>-10000</v>
          </cell>
          <cell r="E390" t="str">
            <v>AUD</v>
          </cell>
          <cell r="F390">
            <v>1</v>
          </cell>
          <cell r="G390">
            <v>10000</v>
          </cell>
          <cell r="H390">
            <v>5000</v>
          </cell>
        </row>
        <row r="391">
          <cell r="A391" t="str">
            <v>00013064</v>
          </cell>
          <cell r="B391" t="str">
            <v>Pomeroy John</v>
          </cell>
          <cell r="C391" t="str">
            <v>Alinta Def. EE Share Plan</v>
          </cell>
          <cell r="D391">
            <v>-10000</v>
          </cell>
          <cell r="E391" t="str">
            <v>AUD</v>
          </cell>
          <cell r="F391">
            <v>1</v>
          </cell>
          <cell r="G391">
            <v>10000</v>
          </cell>
          <cell r="H391">
            <v>5000</v>
          </cell>
        </row>
        <row r="392">
          <cell r="A392" t="str">
            <v>00013081</v>
          </cell>
          <cell r="B392" t="str">
            <v>Leano Ariel</v>
          </cell>
          <cell r="C392" t="str">
            <v>Alinta Def. EE Share Plan</v>
          </cell>
          <cell r="D392">
            <v>-6600</v>
          </cell>
          <cell r="E392" t="str">
            <v>AUD</v>
          </cell>
          <cell r="F392">
            <v>1</v>
          </cell>
          <cell r="G392">
            <v>6600</v>
          </cell>
          <cell r="H392">
            <v>3300</v>
          </cell>
        </row>
        <row r="393">
          <cell r="A393" t="str">
            <v>00013079</v>
          </cell>
          <cell r="B393" t="str">
            <v>Hooper Kirsty</v>
          </cell>
          <cell r="C393" t="str">
            <v>Alinta Def. EE Share Plan</v>
          </cell>
          <cell r="D393">
            <v>-2000</v>
          </cell>
          <cell r="E393" t="str">
            <v>AUD</v>
          </cell>
          <cell r="F393">
            <v>1</v>
          </cell>
          <cell r="G393">
            <v>2000</v>
          </cell>
          <cell r="H393">
            <v>1000</v>
          </cell>
        </row>
        <row r="394">
          <cell r="A394" t="str">
            <v>00013077</v>
          </cell>
          <cell r="B394" t="str">
            <v>Mohd Noor Shamsuddin</v>
          </cell>
          <cell r="C394" t="str">
            <v>Alinta Def. EE Share Plan</v>
          </cell>
          <cell r="D394">
            <v>-1000</v>
          </cell>
          <cell r="E394" t="str">
            <v>AUD</v>
          </cell>
          <cell r="F394">
            <v>1</v>
          </cell>
          <cell r="G394">
            <v>1000</v>
          </cell>
          <cell r="H394">
            <v>500</v>
          </cell>
        </row>
        <row r="395">
          <cell r="A395" t="str">
            <v>00013074</v>
          </cell>
          <cell r="B395" t="str">
            <v>Barnett Kenneth</v>
          </cell>
          <cell r="C395" t="str">
            <v>Alinta Def. EE Share Plan</v>
          </cell>
          <cell r="D395">
            <v>-1000</v>
          </cell>
          <cell r="E395" t="str">
            <v>AUD</v>
          </cell>
          <cell r="F395">
            <v>1</v>
          </cell>
          <cell r="G395">
            <v>1000</v>
          </cell>
          <cell r="H395">
            <v>500</v>
          </cell>
        </row>
        <row r="396">
          <cell r="A396" t="str">
            <v>00013072</v>
          </cell>
          <cell r="B396" t="str">
            <v>Nairn Pauline</v>
          </cell>
          <cell r="C396" t="str">
            <v>Alinta Def. EE Share Plan</v>
          </cell>
          <cell r="D396">
            <v>-5200</v>
          </cell>
          <cell r="E396" t="str">
            <v>AUD</v>
          </cell>
          <cell r="F396">
            <v>1</v>
          </cell>
          <cell r="G396">
            <v>5200</v>
          </cell>
          <cell r="H396">
            <v>2600</v>
          </cell>
        </row>
        <row r="397">
          <cell r="A397" t="str">
            <v>00013089</v>
          </cell>
          <cell r="B397" t="str">
            <v>Pearce Stephen</v>
          </cell>
          <cell r="C397" t="str">
            <v>Alinta Def. EE Share Plan</v>
          </cell>
          <cell r="D397">
            <v>-12000</v>
          </cell>
          <cell r="E397" t="str">
            <v>AUD</v>
          </cell>
          <cell r="F397">
            <v>1</v>
          </cell>
          <cell r="G397">
            <v>12000</v>
          </cell>
          <cell r="H397">
            <v>5000</v>
          </cell>
        </row>
        <row r="398">
          <cell r="A398" t="str">
            <v>00013086</v>
          </cell>
          <cell r="B398" t="str">
            <v>Michaelson Gregory</v>
          </cell>
          <cell r="C398" t="str">
            <v>Alinta Def. EE Share Plan</v>
          </cell>
          <cell r="D398">
            <v>-1000</v>
          </cell>
          <cell r="E398" t="str">
            <v>AUD</v>
          </cell>
          <cell r="F398">
            <v>1</v>
          </cell>
          <cell r="G398">
            <v>1000</v>
          </cell>
          <cell r="H398">
            <v>500</v>
          </cell>
        </row>
        <row r="399">
          <cell r="A399" t="str">
            <v>00013085</v>
          </cell>
          <cell r="B399" t="str">
            <v>Millias Norman</v>
          </cell>
          <cell r="C399" t="str">
            <v>Alinta Def. EE Share Plan</v>
          </cell>
          <cell r="D399">
            <v>-2000</v>
          </cell>
          <cell r="E399" t="str">
            <v>AUD</v>
          </cell>
          <cell r="F399">
            <v>1</v>
          </cell>
          <cell r="G399">
            <v>2000</v>
          </cell>
          <cell r="H399">
            <v>1000</v>
          </cell>
        </row>
        <row r="400">
          <cell r="A400" t="str">
            <v>00013084</v>
          </cell>
          <cell r="B400" t="str">
            <v>Sunnucks James</v>
          </cell>
          <cell r="C400" t="str">
            <v>Alinta Def. EE Share Plan</v>
          </cell>
          <cell r="D400">
            <v>-5000</v>
          </cell>
          <cell r="E400" t="str">
            <v>AUD</v>
          </cell>
          <cell r="F400">
            <v>1</v>
          </cell>
          <cell r="G400">
            <v>5000</v>
          </cell>
          <cell r="H400">
            <v>2500</v>
          </cell>
        </row>
        <row r="401">
          <cell r="A401" t="str">
            <v>00013083</v>
          </cell>
          <cell r="B401" t="str">
            <v>Rushton Renee</v>
          </cell>
          <cell r="C401" t="str">
            <v>Alinta Def. EE Share Plan</v>
          </cell>
          <cell r="D401">
            <v>-1500</v>
          </cell>
          <cell r="E401" t="str">
            <v>AUD</v>
          </cell>
          <cell r="F401">
            <v>1</v>
          </cell>
          <cell r="G401">
            <v>1500</v>
          </cell>
          <cell r="H401">
            <v>750</v>
          </cell>
        </row>
        <row r="402">
          <cell r="A402" t="str">
            <v>00013113</v>
          </cell>
          <cell r="B402" t="str">
            <v>Bateman Brian</v>
          </cell>
          <cell r="C402" t="str">
            <v>Alinta Def. EE Share Plan</v>
          </cell>
          <cell r="D402">
            <v>-5200</v>
          </cell>
          <cell r="E402" t="str">
            <v>AUD</v>
          </cell>
          <cell r="F402">
            <v>1</v>
          </cell>
          <cell r="G402">
            <v>5200</v>
          </cell>
          <cell r="H402">
            <v>2600</v>
          </cell>
        </row>
        <row r="403">
          <cell r="A403" t="str">
            <v>00013111</v>
          </cell>
          <cell r="B403" t="str">
            <v>Wiegerink Bernardus</v>
          </cell>
          <cell r="C403" t="str">
            <v>Alinta Def. EE Share Plan</v>
          </cell>
          <cell r="D403">
            <v>-10000</v>
          </cell>
          <cell r="E403" t="str">
            <v>AUD</v>
          </cell>
          <cell r="F403">
            <v>1</v>
          </cell>
          <cell r="G403">
            <v>10000</v>
          </cell>
          <cell r="H403">
            <v>5000</v>
          </cell>
        </row>
        <row r="404">
          <cell r="A404" t="str">
            <v>00013107</v>
          </cell>
          <cell r="B404" t="str">
            <v>Nelson Ricky</v>
          </cell>
          <cell r="C404" t="str">
            <v>Alinta Def. EE Share Plan</v>
          </cell>
          <cell r="D404">
            <v>-5000</v>
          </cell>
          <cell r="E404" t="str">
            <v>AUD</v>
          </cell>
          <cell r="F404">
            <v>1</v>
          </cell>
          <cell r="G404">
            <v>5000</v>
          </cell>
          <cell r="H404">
            <v>2500</v>
          </cell>
        </row>
        <row r="405">
          <cell r="A405" t="str">
            <v>00013096</v>
          </cell>
          <cell r="B405" t="str">
            <v>Hamilton Ian</v>
          </cell>
          <cell r="C405" t="str">
            <v>Alinta Def. EE Share Plan</v>
          </cell>
          <cell r="D405">
            <v>-10000</v>
          </cell>
          <cell r="E405" t="str">
            <v>AUD</v>
          </cell>
          <cell r="F405">
            <v>1</v>
          </cell>
          <cell r="G405">
            <v>10000</v>
          </cell>
          <cell r="H405">
            <v>5000</v>
          </cell>
        </row>
        <row r="406">
          <cell r="A406" t="str">
            <v>00013093</v>
          </cell>
          <cell r="B406" t="str">
            <v>Entwisle Michael</v>
          </cell>
          <cell r="C406" t="str">
            <v>Alinta Def. EE Share Plan</v>
          </cell>
          <cell r="D406">
            <v>-10000</v>
          </cell>
          <cell r="E406" t="str">
            <v>AUD</v>
          </cell>
          <cell r="F406">
            <v>1</v>
          </cell>
          <cell r="G406">
            <v>10000</v>
          </cell>
          <cell r="H406">
            <v>5000</v>
          </cell>
        </row>
        <row r="407">
          <cell r="A407" t="str">
            <v>00013155</v>
          </cell>
          <cell r="B407" t="str">
            <v>Perrone Elizabeth</v>
          </cell>
          <cell r="C407" t="str">
            <v>Alinta Def. EE Share Plan</v>
          </cell>
          <cell r="D407">
            <v>-3600</v>
          </cell>
          <cell r="E407" t="str">
            <v>AUD</v>
          </cell>
          <cell r="F407">
            <v>1</v>
          </cell>
          <cell r="G407">
            <v>3600</v>
          </cell>
          <cell r="H407">
            <v>1800</v>
          </cell>
        </row>
        <row r="408">
          <cell r="A408" t="str">
            <v>00013152</v>
          </cell>
          <cell r="B408" t="str">
            <v>van Tonder Jacoba</v>
          </cell>
          <cell r="C408" t="str">
            <v>Alinta Def. EE Share Plan</v>
          </cell>
          <cell r="D408">
            <v>-10000</v>
          </cell>
          <cell r="E408" t="str">
            <v>AUD</v>
          </cell>
          <cell r="F408">
            <v>1</v>
          </cell>
          <cell r="G408">
            <v>10000</v>
          </cell>
          <cell r="H408">
            <v>5000</v>
          </cell>
        </row>
        <row r="409">
          <cell r="A409" t="str">
            <v>00013128</v>
          </cell>
          <cell r="B409" t="str">
            <v>Robinson Peter</v>
          </cell>
          <cell r="C409" t="str">
            <v>Alinta Def. EE Share Plan</v>
          </cell>
          <cell r="D409">
            <v>-2000</v>
          </cell>
          <cell r="E409" t="str">
            <v>AUD</v>
          </cell>
          <cell r="F409">
            <v>1</v>
          </cell>
          <cell r="G409">
            <v>2000</v>
          </cell>
          <cell r="H409">
            <v>1000</v>
          </cell>
        </row>
        <row r="410">
          <cell r="A410" t="str">
            <v>00013123</v>
          </cell>
          <cell r="B410" t="str">
            <v>McNeill Ian</v>
          </cell>
          <cell r="C410" t="str">
            <v>Alinta Def. EE Share Plan</v>
          </cell>
          <cell r="D410">
            <v>-2000</v>
          </cell>
          <cell r="E410" t="str">
            <v>AUD</v>
          </cell>
          <cell r="F410">
            <v>1</v>
          </cell>
          <cell r="G410">
            <v>2000</v>
          </cell>
          <cell r="H410">
            <v>1000</v>
          </cell>
        </row>
        <row r="411">
          <cell r="A411" t="str">
            <v>00013121</v>
          </cell>
          <cell r="B411" t="str">
            <v>Haning Anthony</v>
          </cell>
          <cell r="C411" t="str">
            <v>Alinta Def. EE Share Plan</v>
          </cell>
          <cell r="D411">
            <v>-10000</v>
          </cell>
          <cell r="E411" t="str">
            <v>AUD</v>
          </cell>
          <cell r="F411">
            <v>1</v>
          </cell>
          <cell r="G411">
            <v>10000</v>
          </cell>
          <cell r="H411">
            <v>5000</v>
          </cell>
        </row>
        <row r="412">
          <cell r="A412" t="str">
            <v>00013173</v>
          </cell>
          <cell r="B412" t="str">
            <v>Liu Louis</v>
          </cell>
          <cell r="C412" t="str">
            <v>Alinta Def. EE Share Plan</v>
          </cell>
          <cell r="D412">
            <v>-5000</v>
          </cell>
          <cell r="E412" t="str">
            <v>AUD</v>
          </cell>
          <cell r="F412">
            <v>1</v>
          </cell>
          <cell r="G412">
            <v>5000</v>
          </cell>
          <cell r="H412">
            <v>2500</v>
          </cell>
        </row>
        <row r="413">
          <cell r="A413" t="str">
            <v>00013172</v>
          </cell>
          <cell r="B413" t="str">
            <v>Amor Maurice</v>
          </cell>
          <cell r="C413" t="str">
            <v>Alinta Def. EE Share Plan</v>
          </cell>
          <cell r="D413">
            <v>-10000</v>
          </cell>
          <cell r="E413" t="str">
            <v>AUD</v>
          </cell>
          <cell r="F413">
            <v>1</v>
          </cell>
          <cell r="G413">
            <v>10000</v>
          </cell>
          <cell r="H413">
            <v>5000</v>
          </cell>
        </row>
        <row r="414">
          <cell r="A414" t="str">
            <v>00013171</v>
          </cell>
          <cell r="B414" t="str">
            <v>Gorman Wayne</v>
          </cell>
          <cell r="C414" t="str">
            <v>Alinta Def. EE Share Plan</v>
          </cell>
          <cell r="D414">
            <v>-8000</v>
          </cell>
          <cell r="E414" t="str">
            <v>AUD</v>
          </cell>
          <cell r="F414">
            <v>1</v>
          </cell>
          <cell r="G414">
            <v>8000</v>
          </cell>
          <cell r="H414">
            <v>4000</v>
          </cell>
        </row>
        <row r="415">
          <cell r="A415" t="str">
            <v>00013168</v>
          </cell>
          <cell r="B415" t="str">
            <v>Benham Peter</v>
          </cell>
          <cell r="C415" t="str">
            <v>Alinta Def. EE Share Plan</v>
          </cell>
          <cell r="D415">
            <v>-5000</v>
          </cell>
          <cell r="E415" t="str">
            <v>AUD</v>
          </cell>
          <cell r="F415">
            <v>1</v>
          </cell>
          <cell r="G415">
            <v>5000</v>
          </cell>
          <cell r="H415">
            <v>2500</v>
          </cell>
        </row>
        <row r="416">
          <cell r="A416" t="str">
            <v>00013167</v>
          </cell>
          <cell r="B416" t="str">
            <v>Laing Fiona</v>
          </cell>
          <cell r="C416" t="str">
            <v>Alinta Def. EE Share Plan</v>
          </cell>
          <cell r="D416">
            <v>-5000</v>
          </cell>
          <cell r="E416" t="str">
            <v>AUD</v>
          </cell>
          <cell r="F416">
            <v>1</v>
          </cell>
          <cell r="G416">
            <v>5000</v>
          </cell>
          <cell r="H416">
            <v>2500</v>
          </cell>
        </row>
        <row r="417">
          <cell r="A417" t="str">
            <v>00013210</v>
          </cell>
          <cell r="B417" t="str">
            <v>Penberthy Amanda</v>
          </cell>
          <cell r="C417" t="str">
            <v>Alinta Def. EE Share Plan</v>
          </cell>
          <cell r="D417">
            <v>-2000</v>
          </cell>
          <cell r="E417" t="str">
            <v>AUD</v>
          </cell>
          <cell r="F417">
            <v>1</v>
          </cell>
          <cell r="G417">
            <v>2000</v>
          </cell>
          <cell r="H417">
            <v>1000</v>
          </cell>
        </row>
        <row r="418">
          <cell r="A418" t="str">
            <v>00013205</v>
          </cell>
          <cell r="B418" t="str">
            <v>Ganesan Ananth</v>
          </cell>
          <cell r="C418" t="str">
            <v>Alinta Def. EE Share Plan</v>
          </cell>
          <cell r="D418">
            <v>-5000</v>
          </cell>
          <cell r="E418" t="str">
            <v>AUD</v>
          </cell>
          <cell r="F418">
            <v>1</v>
          </cell>
          <cell r="G418">
            <v>5000</v>
          </cell>
          <cell r="H418">
            <v>2500</v>
          </cell>
        </row>
        <row r="419">
          <cell r="A419" t="str">
            <v>00013200</v>
          </cell>
          <cell r="B419" t="str">
            <v>Smith Caroline</v>
          </cell>
          <cell r="C419" t="str">
            <v>Alinta Def. EE Share Plan</v>
          </cell>
          <cell r="D419">
            <v>-10000</v>
          </cell>
          <cell r="E419" t="str">
            <v>AUD</v>
          </cell>
          <cell r="F419">
            <v>1</v>
          </cell>
          <cell r="G419">
            <v>10000</v>
          </cell>
          <cell r="H419">
            <v>5000</v>
          </cell>
        </row>
        <row r="420">
          <cell r="A420" t="str">
            <v>00013186</v>
          </cell>
          <cell r="B420" t="str">
            <v>Fisher Trevor</v>
          </cell>
          <cell r="C420" t="str">
            <v>Alinta Def. EE Share Plan</v>
          </cell>
          <cell r="D420">
            <v>-10000</v>
          </cell>
          <cell r="E420" t="str">
            <v>AUD</v>
          </cell>
          <cell r="F420">
            <v>1</v>
          </cell>
          <cell r="G420">
            <v>10000</v>
          </cell>
          <cell r="H420">
            <v>5000</v>
          </cell>
        </row>
        <row r="421">
          <cell r="A421" t="str">
            <v>00013180</v>
          </cell>
          <cell r="B421" t="str">
            <v>Steffens Wolfgang</v>
          </cell>
          <cell r="C421" t="str">
            <v>Alinta Def. EE Share Plan</v>
          </cell>
          <cell r="D421">
            <v>-1000</v>
          </cell>
          <cell r="E421" t="str">
            <v>AUD</v>
          </cell>
          <cell r="F421">
            <v>1</v>
          </cell>
          <cell r="G421">
            <v>1000</v>
          </cell>
          <cell r="H421">
            <v>500</v>
          </cell>
        </row>
        <row r="422">
          <cell r="A422" t="str">
            <v>00013285</v>
          </cell>
          <cell r="B422" t="str">
            <v>D'Souza Anna</v>
          </cell>
          <cell r="C422" t="str">
            <v>Alinta Def. EE Share Plan</v>
          </cell>
          <cell r="D422">
            <v>-3000</v>
          </cell>
          <cell r="E422" t="str">
            <v>AUD</v>
          </cell>
          <cell r="F422">
            <v>1</v>
          </cell>
          <cell r="G422">
            <v>3000</v>
          </cell>
          <cell r="H422">
            <v>1500</v>
          </cell>
        </row>
        <row r="423">
          <cell r="A423" t="str">
            <v>00013283</v>
          </cell>
          <cell r="B423" t="str">
            <v>Ambatzis George</v>
          </cell>
          <cell r="C423" t="str">
            <v>Alinta Def. EE Sh Plan AW</v>
          </cell>
          <cell r="D423">
            <v>-5000</v>
          </cell>
          <cell r="E423" t="str">
            <v>AUD</v>
          </cell>
          <cell r="F423">
            <v>1</v>
          </cell>
          <cell r="G423">
            <v>5000</v>
          </cell>
          <cell r="H423">
            <v>2500</v>
          </cell>
        </row>
        <row r="424">
          <cell r="A424" t="str">
            <v>00013278</v>
          </cell>
          <cell r="B424" t="str">
            <v>Kelly Brooke</v>
          </cell>
          <cell r="C424" t="str">
            <v>Alinta Def. EE Share Plan</v>
          </cell>
          <cell r="D424">
            <v>-5000</v>
          </cell>
          <cell r="E424" t="str">
            <v>AUD</v>
          </cell>
          <cell r="F424">
            <v>1</v>
          </cell>
          <cell r="G424">
            <v>5000</v>
          </cell>
          <cell r="H424">
            <v>2500</v>
          </cell>
        </row>
        <row r="425">
          <cell r="A425" t="str">
            <v>00013214</v>
          </cell>
          <cell r="B425" t="str">
            <v>Egan David</v>
          </cell>
          <cell r="C425" t="str">
            <v>Alinta Def. EE Share Plan</v>
          </cell>
          <cell r="D425">
            <v>-2400</v>
          </cell>
          <cell r="E425" t="str">
            <v>AUD</v>
          </cell>
          <cell r="F425">
            <v>1</v>
          </cell>
          <cell r="G425">
            <v>2400</v>
          </cell>
          <cell r="H425">
            <v>1200</v>
          </cell>
        </row>
        <row r="426">
          <cell r="A426" t="str">
            <v>00013212</v>
          </cell>
          <cell r="B426" t="str">
            <v>Burger Simone</v>
          </cell>
          <cell r="C426" t="str">
            <v>Alinta Def. EE Share Plan</v>
          </cell>
          <cell r="D426">
            <v>-10000</v>
          </cell>
          <cell r="E426" t="str">
            <v>AUD</v>
          </cell>
          <cell r="F426">
            <v>1</v>
          </cell>
          <cell r="G426">
            <v>10000</v>
          </cell>
          <cell r="H426">
            <v>5000</v>
          </cell>
        </row>
        <row r="427">
          <cell r="A427" t="str">
            <v>00013307</v>
          </cell>
          <cell r="B427" t="str">
            <v>Nicholls Colin</v>
          </cell>
          <cell r="C427" t="str">
            <v>Alinta Def. EE Sh Plan AW</v>
          </cell>
          <cell r="D427">
            <v>-2000</v>
          </cell>
          <cell r="E427" t="str">
            <v>AUD</v>
          </cell>
          <cell r="F427">
            <v>1</v>
          </cell>
          <cell r="G427">
            <v>2000</v>
          </cell>
          <cell r="H427">
            <v>1000</v>
          </cell>
        </row>
        <row r="428">
          <cell r="A428" t="str">
            <v>00013304</v>
          </cell>
          <cell r="B428" t="str">
            <v>Moore Ian</v>
          </cell>
          <cell r="C428" t="str">
            <v>Alinta Def. EE Sh Plan AW</v>
          </cell>
          <cell r="D428">
            <v>-1000</v>
          </cell>
          <cell r="E428" t="str">
            <v>AUD</v>
          </cell>
          <cell r="F428">
            <v>1</v>
          </cell>
          <cell r="G428">
            <v>1000</v>
          </cell>
          <cell r="H428">
            <v>500</v>
          </cell>
        </row>
        <row r="429">
          <cell r="A429" t="str">
            <v>00013301</v>
          </cell>
          <cell r="B429" t="str">
            <v>Laughlin Michael</v>
          </cell>
          <cell r="C429" t="str">
            <v>Alinta Def. EE Sh Plan AW</v>
          </cell>
          <cell r="D429">
            <v>-2700</v>
          </cell>
          <cell r="E429" t="str">
            <v>AUD</v>
          </cell>
          <cell r="F429">
            <v>1</v>
          </cell>
          <cell r="G429">
            <v>2700</v>
          </cell>
          <cell r="H429">
            <v>1350</v>
          </cell>
        </row>
        <row r="430">
          <cell r="A430" t="str">
            <v>00013290</v>
          </cell>
          <cell r="B430" t="str">
            <v>Cook Ian</v>
          </cell>
          <cell r="C430" t="str">
            <v>Alinta Def. EE Sh Plan AW</v>
          </cell>
          <cell r="D430">
            <v>-10000</v>
          </cell>
          <cell r="E430" t="str">
            <v>AUD</v>
          </cell>
          <cell r="F430">
            <v>1</v>
          </cell>
          <cell r="G430">
            <v>10000</v>
          </cell>
          <cell r="H430">
            <v>5000</v>
          </cell>
        </row>
        <row r="431">
          <cell r="A431" t="str">
            <v>00013287</v>
          </cell>
          <cell r="B431" t="str">
            <v>Caratti Stephen</v>
          </cell>
          <cell r="C431" t="str">
            <v>Alinta Def. EE Share Plan</v>
          </cell>
          <cell r="D431">
            <v>-5000</v>
          </cell>
          <cell r="E431" t="str">
            <v>AUD</v>
          </cell>
          <cell r="F431">
            <v>1</v>
          </cell>
          <cell r="G431">
            <v>5000</v>
          </cell>
          <cell r="H431">
            <v>2500</v>
          </cell>
        </row>
        <row r="432">
          <cell r="A432" t="str">
            <v>00013319</v>
          </cell>
          <cell r="B432" t="str">
            <v>Bracken Sandra</v>
          </cell>
          <cell r="C432" t="str">
            <v>Alinta Def. EE Sh Plan AW</v>
          </cell>
          <cell r="D432">
            <v>-2500</v>
          </cell>
          <cell r="E432" t="str">
            <v>AUD</v>
          </cell>
          <cell r="F432">
            <v>1</v>
          </cell>
          <cell r="G432">
            <v>2500</v>
          </cell>
          <cell r="H432">
            <v>1250</v>
          </cell>
        </row>
        <row r="433">
          <cell r="A433" t="str">
            <v>00013318</v>
          </cell>
          <cell r="B433" t="str">
            <v>Weston Gary</v>
          </cell>
          <cell r="C433" t="str">
            <v>Alinta Def. EE Sh Plan AW</v>
          </cell>
          <cell r="D433">
            <v>-5000</v>
          </cell>
          <cell r="E433" t="str">
            <v>AUD</v>
          </cell>
          <cell r="F433">
            <v>1</v>
          </cell>
          <cell r="G433">
            <v>5000</v>
          </cell>
          <cell r="H433">
            <v>2500</v>
          </cell>
        </row>
        <row r="434">
          <cell r="A434" t="str">
            <v>00013315</v>
          </cell>
          <cell r="B434" t="str">
            <v>York Maxwell</v>
          </cell>
          <cell r="C434" t="str">
            <v>Alinta Def. EE Sh Plan AW</v>
          </cell>
          <cell r="D434">
            <v>-1000</v>
          </cell>
          <cell r="E434" t="str">
            <v>AUD</v>
          </cell>
          <cell r="F434">
            <v>1</v>
          </cell>
          <cell r="G434">
            <v>1000</v>
          </cell>
          <cell r="H434">
            <v>500</v>
          </cell>
        </row>
        <row r="435">
          <cell r="A435" t="str">
            <v>00013312</v>
          </cell>
          <cell r="B435" t="str">
            <v>Riali Soultana</v>
          </cell>
          <cell r="C435" t="str">
            <v>Alinta Def. EE Share Plan</v>
          </cell>
          <cell r="D435">
            <v>-10000</v>
          </cell>
          <cell r="E435" t="str">
            <v>AUD</v>
          </cell>
          <cell r="F435">
            <v>1</v>
          </cell>
          <cell r="G435">
            <v>10000</v>
          </cell>
          <cell r="H435">
            <v>5000</v>
          </cell>
        </row>
        <row r="436">
          <cell r="A436" t="str">
            <v>00013310</v>
          </cell>
          <cell r="B436" t="str">
            <v>Sperlungo Frank</v>
          </cell>
          <cell r="C436" t="str">
            <v>Alinta Def. EE Sh Plan AW</v>
          </cell>
          <cell r="D436">
            <v>-5000</v>
          </cell>
          <cell r="E436" t="str">
            <v>AUD</v>
          </cell>
          <cell r="F436">
            <v>1</v>
          </cell>
          <cell r="G436">
            <v>5000</v>
          </cell>
          <cell r="H436">
            <v>2500</v>
          </cell>
        </row>
        <row r="437">
          <cell r="A437" t="str">
            <v>00013329</v>
          </cell>
          <cell r="B437" t="str">
            <v>Flower Ann</v>
          </cell>
          <cell r="C437" t="str">
            <v>Alinta Def. EE Sh Plan AW</v>
          </cell>
          <cell r="D437">
            <v>-10000</v>
          </cell>
          <cell r="E437" t="str">
            <v>AUD</v>
          </cell>
          <cell r="F437">
            <v>1</v>
          </cell>
          <cell r="G437">
            <v>10000</v>
          </cell>
          <cell r="H437">
            <v>5000</v>
          </cell>
        </row>
        <row r="438">
          <cell r="A438" t="str">
            <v>00013327</v>
          </cell>
          <cell r="B438" t="str">
            <v>Duong Lam</v>
          </cell>
          <cell r="C438" t="str">
            <v>Alinta Def. EE Sh Plan AW</v>
          </cell>
          <cell r="D438">
            <v>-10000</v>
          </cell>
          <cell r="E438" t="str">
            <v>AUD</v>
          </cell>
          <cell r="F438">
            <v>1</v>
          </cell>
          <cell r="G438">
            <v>10000</v>
          </cell>
          <cell r="H438">
            <v>5000</v>
          </cell>
        </row>
        <row r="439">
          <cell r="A439" t="str">
            <v>00013325</v>
          </cell>
          <cell r="B439" t="str">
            <v>Glew Geoffrey</v>
          </cell>
          <cell r="C439" t="str">
            <v>Alinta Def. EE Sh Plan AW</v>
          </cell>
          <cell r="D439">
            <v>-1900</v>
          </cell>
          <cell r="E439" t="str">
            <v>AUD</v>
          </cell>
          <cell r="F439">
            <v>1</v>
          </cell>
          <cell r="G439">
            <v>1900</v>
          </cell>
          <cell r="H439">
            <v>950</v>
          </cell>
        </row>
        <row r="440">
          <cell r="A440" t="str">
            <v>00013324</v>
          </cell>
          <cell r="B440" t="str">
            <v>Green Craig</v>
          </cell>
          <cell r="C440" t="str">
            <v>Alinta Def. EE Sh Plan AW</v>
          </cell>
          <cell r="D440">
            <v>-5000</v>
          </cell>
          <cell r="E440" t="str">
            <v>AUD</v>
          </cell>
          <cell r="F440">
            <v>1</v>
          </cell>
          <cell r="G440">
            <v>5000</v>
          </cell>
          <cell r="H440">
            <v>2500</v>
          </cell>
        </row>
        <row r="441">
          <cell r="A441" t="str">
            <v>00013323</v>
          </cell>
          <cell r="B441" t="str">
            <v>Polifrone Aldo</v>
          </cell>
          <cell r="C441" t="str">
            <v>Alinta Def. EE Sh Plan AW</v>
          </cell>
          <cell r="D441">
            <v>-10000</v>
          </cell>
          <cell r="E441" t="str">
            <v>AUD</v>
          </cell>
          <cell r="F441">
            <v>1</v>
          </cell>
          <cell r="G441">
            <v>10000</v>
          </cell>
          <cell r="H441">
            <v>5000</v>
          </cell>
        </row>
        <row r="442">
          <cell r="A442" t="str">
            <v>00013336</v>
          </cell>
          <cell r="B442" t="str">
            <v>Mulcahy Martin</v>
          </cell>
          <cell r="C442" t="str">
            <v>Alinta Def. EE Sh Plan AW</v>
          </cell>
          <cell r="D442">
            <v>-5000</v>
          </cell>
          <cell r="E442" t="str">
            <v>AUD</v>
          </cell>
          <cell r="F442">
            <v>1</v>
          </cell>
          <cell r="G442">
            <v>5000</v>
          </cell>
          <cell r="H442">
            <v>2500</v>
          </cell>
        </row>
        <row r="443">
          <cell r="A443" t="str">
            <v>00013335</v>
          </cell>
          <cell r="B443" t="str">
            <v>Molnar Joanne</v>
          </cell>
          <cell r="C443" t="str">
            <v>Alinta Def. EE Sh Plan AW</v>
          </cell>
          <cell r="D443">
            <v>-2000</v>
          </cell>
          <cell r="E443" t="str">
            <v>AUD</v>
          </cell>
          <cell r="F443">
            <v>1</v>
          </cell>
          <cell r="G443">
            <v>2000</v>
          </cell>
          <cell r="H443">
            <v>1000</v>
          </cell>
        </row>
        <row r="444">
          <cell r="A444" t="str">
            <v>00013333</v>
          </cell>
          <cell r="B444" t="str">
            <v>Lind Anthony</v>
          </cell>
          <cell r="C444" t="str">
            <v>Alinta Def. EE Sh Plan AW</v>
          </cell>
          <cell r="D444">
            <v>-2600</v>
          </cell>
          <cell r="E444" t="str">
            <v>AUD</v>
          </cell>
          <cell r="F444">
            <v>1</v>
          </cell>
          <cell r="G444">
            <v>2600</v>
          </cell>
          <cell r="H444">
            <v>1300</v>
          </cell>
        </row>
        <row r="445">
          <cell r="A445" t="str">
            <v>00013331</v>
          </cell>
          <cell r="B445" t="str">
            <v>Kowal David</v>
          </cell>
          <cell r="C445" t="str">
            <v>Alinta Def. EE Sh Plan AW</v>
          </cell>
          <cell r="D445">
            <v>-10000</v>
          </cell>
          <cell r="E445" t="str">
            <v>AUD</v>
          </cell>
          <cell r="F445">
            <v>1</v>
          </cell>
          <cell r="G445">
            <v>10000</v>
          </cell>
          <cell r="H445">
            <v>5000</v>
          </cell>
        </row>
        <row r="446">
          <cell r="A446" t="str">
            <v>00013330</v>
          </cell>
          <cell r="B446" t="str">
            <v>Karam Karen</v>
          </cell>
          <cell r="C446" t="str">
            <v>Alinta Def. EE Sh Plan AW</v>
          </cell>
          <cell r="D446">
            <v>-5000</v>
          </cell>
          <cell r="E446" t="str">
            <v>AUD</v>
          </cell>
          <cell r="F446">
            <v>1</v>
          </cell>
          <cell r="G446">
            <v>5000</v>
          </cell>
          <cell r="H446">
            <v>2500</v>
          </cell>
        </row>
        <row r="447">
          <cell r="A447" t="str">
            <v>00013345</v>
          </cell>
          <cell r="B447" t="str">
            <v>McCarthy Bernard</v>
          </cell>
          <cell r="C447" t="str">
            <v>Alinta Def. EE Sh Plan AW</v>
          </cell>
          <cell r="D447">
            <v>-6000</v>
          </cell>
          <cell r="E447" t="str">
            <v>AUD</v>
          </cell>
          <cell r="F447">
            <v>1</v>
          </cell>
          <cell r="G447">
            <v>6000</v>
          </cell>
          <cell r="H447">
            <v>3000</v>
          </cell>
        </row>
        <row r="448">
          <cell r="A448" t="str">
            <v>00013343</v>
          </cell>
          <cell r="B448" t="str">
            <v>Kelly Wayne</v>
          </cell>
          <cell r="C448" t="str">
            <v>Alinta Def. EE Sh Plan AW</v>
          </cell>
          <cell r="D448">
            <v>-10000</v>
          </cell>
          <cell r="E448" t="str">
            <v>AUD</v>
          </cell>
          <cell r="F448">
            <v>1</v>
          </cell>
          <cell r="G448">
            <v>10000</v>
          </cell>
          <cell r="H448">
            <v>5000</v>
          </cell>
        </row>
        <row r="449">
          <cell r="A449" t="str">
            <v>00013342</v>
          </cell>
          <cell r="B449" t="str">
            <v>McRobert Alexander</v>
          </cell>
          <cell r="C449" t="str">
            <v>Alinta Def. EE Sh Plan AW</v>
          </cell>
          <cell r="D449">
            <v>-76.923000000000002</v>
          </cell>
          <cell r="E449" t="str">
            <v>AUD5</v>
          </cell>
          <cell r="F449">
            <v>52</v>
          </cell>
          <cell r="G449">
            <v>3999.9960000000001</v>
          </cell>
          <cell r="H449">
            <v>1999.998</v>
          </cell>
        </row>
        <row r="450">
          <cell r="A450" t="str">
            <v>00013341</v>
          </cell>
          <cell r="B450" t="str">
            <v>Gillis Peter</v>
          </cell>
          <cell r="C450" t="str">
            <v>Alinta Def. EE Sh Plan AW</v>
          </cell>
          <cell r="D450">
            <v>-5200</v>
          </cell>
          <cell r="E450" t="str">
            <v>AUD</v>
          </cell>
          <cell r="F450">
            <v>1</v>
          </cell>
          <cell r="G450">
            <v>5200</v>
          </cell>
          <cell r="H450">
            <v>2600</v>
          </cell>
        </row>
        <row r="451">
          <cell r="A451" t="str">
            <v>00013339</v>
          </cell>
          <cell r="B451" t="str">
            <v>Walsh Shane</v>
          </cell>
          <cell r="C451" t="str">
            <v>Alinta Def. EE Sh Plan AW</v>
          </cell>
          <cell r="D451">
            <v>-10000</v>
          </cell>
          <cell r="E451" t="str">
            <v>AUD</v>
          </cell>
          <cell r="F451">
            <v>1</v>
          </cell>
          <cell r="G451">
            <v>10000</v>
          </cell>
          <cell r="H451">
            <v>5000</v>
          </cell>
        </row>
        <row r="452">
          <cell r="A452" t="str">
            <v>00013360</v>
          </cell>
          <cell r="B452" t="str">
            <v>Bablis Chris</v>
          </cell>
          <cell r="C452" t="str">
            <v>Alinta Def. EE Sh Plan AW</v>
          </cell>
          <cell r="D452">
            <v>-8000</v>
          </cell>
          <cell r="E452" t="str">
            <v>AUD</v>
          </cell>
          <cell r="F452">
            <v>1</v>
          </cell>
          <cell r="G452">
            <v>8000</v>
          </cell>
          <cell r="H452">
            <v>4000</v>
          </cell>
        </row>
        <row r="453">
          <cell r="A453" t="str">
            <v>00013359</v>
          </cell>
          <cell r="B453" t="str">
            <v>Burleigh Joanne</v>
          </cell>
          <cell r="C453" t="str">
            <v>Alinta Def. EE Sh Plan AW</v>
          </cell>
          <cell r="D453">
            <v>-5200</v>
          </cell>
          <cell r="E453" t="str">
            <v>AUD</v>
          </cell>
          <cell r="F453">
            <v>1</v>
          </cell>
          <cell r="G453">
            <v>5200</v>
          </cell>
          <cell r="H453">
            <v>2600</v>
          </cell>
        </row>
        <row r="454">
          <cell r="A454" t="str">
            <v>00013356</v>
          </cell>
          <cell r="B454" t="str">
            <v>Chaplin Richard</v>
          </cell>
          <cell r="C454" t="str">
            <v>Alinta Def. EE Sh Plan AW</v>
          </cell>
          <cell r="D454">
            <v>-4500</v>
          </cell>
          <cell r="E454" t="str">
            <v>AUD</v>
          </cell>
          <cell r="F454">
            <v>1</v>
          </cell>
          <cell r="G454">
            <v>4500</v>
          </cell>
          <cell r="H454">
            <v>2250</v>
          </cell>
        </row>
        <row r="455">
          <cell r="A455" t="str">
            <v>00013353</v>
          </cell>
          <cell r="B455" t="str">
            <v>Rossetto Simone</v>
          </cell>
          <cell r="C455" t="str">
            <v>Alinta Def. EE Sh Plan AW</v>
          </cell>
          <cell r="D455">
            <v>-2000</v>
          </cell>
          <cell r="E455" t="str">
            <v>AUD</v>
          </cell>
          <cell r="F455">
            <v>1</v>
          </cell>
          <cell r="G455">
            <v>2000</v>
          </cell>
          <cell r="H455">
            <v>1000</v>
          </cell>
        </row>
        <row r="456">
          <cell r="A456" t="str">
            <v>00013352</v>
          </cell>
          <cell r="B456" t="str">
            <v>Hitchiner Scott</v>
          </cell>
          <cell r="C456" t="str">
            <v>Alinta Def. EE Sh Plan AW</v>
          </cell>
          <cell r="D456">
            <v>-10000</v>
          </cell>
          <cell r="E456" t="str">
            <v>AUD</v>
          </cell>
          <cell r="F456">
            <v>1</v>
          </cell>
          <cell r="G456">
            <v>10000</v>
          </cell>
          <cell r="H456">
            <v>5000</v>
          </cell>
        </row>
        <row r="457">
          <cell r="A457" t="str">
            <v>00013371</v>
          </cell>
          <cell r="B457" t="str">
            <v>Hague John</v>
          </cell>
          <cell r="C457" t="str">
            <v>Alinta Def. EE Sh Plan AW</v>
          </cell>
          <cell r="D457">
            <v>-2200</v>
          </cell>
          <cell r="E457" t="str">
            <v>AUD</v>
          </cell>
          <cell r="F457">
            <v>1</v>
          </cell>
          <cell r="G457">
            <v>2200</v>
          </cell>
          <cell r="H457">
            <v>1100</v>
          </cell>
        </row>
        <row r="458">
          <cell r="A458" t="str">
            <v>00013369</v>
          </cell>
          <cell r="B458" t="str">
            <v>Thompson Malcolm</v>
          </cell>
          <cell r="C458" t="str">
            <v>Alinta Def. EE Sh Plan AW</v>
          </cell>
          <cell r="D458">
            <v>-1000</v>
          </cell>
          <cell r="E458" t="str">
            <v>AUD</v>
          </cell>
          <cell r="F458">
            <v>1</v>
          </cell>
          <cell r="G458">
            <v>1000</v>
          </cell>
          <cell r="H458">
            <v>500</v>
          </cell>
        </row>
        <row r="459">
          <cell r="A459" t="str">
            <v>00013367</v>
          </cell>
          <cell r="B459" t="str">
            <v>Hong Richard</v>
          </cell>
          <cell r="C459" t="str">
            <v>Alinta Def. EE Share Plan</v>
          </cell>
          <cell r="D459">
            <v>-10000</v>
          </cell>
          <cell r="E459" t="str">
            <v>AUD</v>
          </cell>
          <cell r="F459">
            <v>1</v>
          </cell>
          <cell r="G459">
            <v>10000</v>
          </cell>
          <cell r="H459">
            <v>5000</v>
          </cell>
        </row>
        <row r="460">
          <cell r="A460" t="str">
            <v>00013364</v>
          </cell>
          <cell r="B460" t="str">
            <v>Demosthenous Andrew</v>
          </cell>
          <cell r="C460" t="str">
            <v>Alinta Def. EE Sh Plan AW</v>
          </cell>
          <cell r="D460">
            <v>-2000</v>
          </cell>
          <cell r="E460" t="str">
            <v>AUD</v>
          </cell>
          <cell r="F460">
            <v>1</v>
          </cell>
          <cell r="G460">
            <v>2000</v>
          </cell>
          <cell r="H460">
            <v>1000</v>
          </cell>
        </row>
        <row r="461">
          <cell r="A461" t="str">
            <v>00013363</v>
          </cell>
          <cell r="B461" t="str">
            <v>Panjkovic Tanja</v>
          </cell>
          <cell r="C461" t="str">
            <v>Alinta Def. EE Sh Plan AW</v>
          </cell>
          <cell r="D461">
            <v>-5200</v>
          </cell>
          <cell r="E461" t="str">
            <v>AUD</v>
          </cell>
          <cell r="F461">
            <v>1</v>
          </cell>
          <cell r="G461">
            <v>5200</v>
          </cell>
          <cell r="H461">
            <v>2600</v>
          </cell>
        </row>
        <row r="462">
          <cell r="A462" t="str">
            <v>00013390</v>
          </cell>
          <cell r="B462" t="str">
            <v>Page Anthony</v>
          </cell>
          <cell r="C462" t="str">
            <v>Alinta Def. EE Share Plan</v>
          </cell>
          <cell r="D462">
            <v>-10000</v>
          </cell>
          <cell r="E462" t="str">
            <v>AUD</v>
          </cell>
          <cell r="F462">
            <v>1</v>
          </cell>
          <cell r="G462">
            <v>10000</v>
          </cell>
          <cell r="H462">
            <v>5000</v>
          </cell>
        </row>
        <row r="463">
          <cell r="A463" t="str">
            <v>00013386</v>
          </cell>
          <cell r="B463" t="str">
            <v>Divitcos Helen</v>
          </cell>
          <cell r="C463" t="str">
            <v>Alinta Def. EE Share Plan</v>
          </cell>
          <cell r="D463">
            <v>-5200</v>
          </cell>
          <cell r="E463" t="str">
            <v>AUD</v>
          </cell>
          <cell r="F463">
            <v>1</v>
          </cell>
          <cell r="G463">
            <v>5200</v>
          </cell>
          <cell r="H463">
            <v>2600</v>
          </cell>
        </row>
        <row r="464">
          <cell r="A464" t="str">
            <v>00013381</v>
          </cell>
          <cell r="B464" t="str">
            <v>Fitch Benjamin</v>
          </cell>
          <cell r="C464" t="str">
            <v>Alinta Def. EE Share Plan</v>
          </cell>
          <cell r="D464">
            <v>-5000</v>
          </cell>
          <cell r="E464" t="str">
            <v>AUD</v>
          </cell>
          <cell r="F464">
            <v>1</v>
          </cell>
          <cell r="G464">
            <v>5000</v>
          </cell>
          <cell r="H464">
            <v>2500</v>
          </cell>
        </row>
        <row r="465">
          <cell r="A465" t="str">
            <v>00013377</v>
          </cell>
          <cell r="B465" t="str">
            <v>Nelson Ben</v>
          </cell>
          <cell r="C465" t="str">
            <v>Alinta Def. EE Share Plan</v>
          </cell>
          <cell r="D465">
            <v>-1000</v>
          </cell>
          <cell r="E465" t="str">
            <v>AUD</v>
          </cell>
          <cell r="F465">
            <v>1</v>
          </cell>
          <cell r="G465">
            <v>1000</v>
          </cell>
          <cell r="H465">
            <v>500</v>
          </cell>
        </row>
        <row r="466">
          <cell r="A466" t="str">
            <v>00013376</v>
          </cell>
          <cell r="B466" t="str">
            <v>Ruck Kevin</v>
          </cell>
          <cell r="C466" t="str">
            <v>Alinta Def. EE Sh Plan AW</v>
          </cell>
          <cell r="D466">
            <v>-3000</v>
          </cell>
          <cell r="E466" t="str">
            <v>AUD</v>
          </cell>
          <cell r="F466">
            <v>1</v>
          </cell>
          <cell r="G466">
            <v>3000</v>
          </cell>
          <cell r="H466">
            <v>1500</v>
          </cell>
        </row>
        <row r="467">
          <cell r="A467" t="str">
            <v>00013416</v>
          </cell>
          <cell r="B467" t="str">
            <v>Papageorgiou Dimitrios</v>
          </cell>
          <cell r="C467" t="str">
            <v>Alinta Def. EE Share Plan</v>
          </cell>
          <cell r="D467">
            <v>-5000</v>
          </cell>
          <cell r="E467" t="str">
            <v>AUD</v>
          </cell>
          <cell r="F467">
            <v>1</v>
          </cell>
          <cell r="G467">
            <v>5000</v>
          </cell>
          <cell r="H467">
            <v>2500</v>
          </cell>
        </row>
        <row r="468">
          <cell r="A468" t="str">
            <v>00013402</v>
          </cell>
          <cell r="B468" t="str">
            <v>Vizcay Carlos</v>
          </cell>
          <cell r="C468" t="str">
            <v>Alinta Def. EE Share Plan</v>
          </cell>
          <cell r="D468">
            <v>-10000</v>
          </cell>
          <cell r="E468" t="str">
            <v>AUD</v>
          </cell>
          <cell r="F468">
            <v>1</v>
          </cell>
          <cell r="G468">
            <v>10000</v>
          </cell>
          <cell r="H468">
            <v>5000</v>
          </cell>
        </row>
        <row r="469">
          <cell r="A469" t="str">
            <v>00013399</v>
          </cell>
          <cell r="B469" t="str">
            <v>Bragilevsky Alex</v>
          </cell>
          <cell r="C469" t="str">
            <v>Alinta Def. EE Share Plan</v>
          </cell>
          <cell r="D469">
            <v>-4000</v>
          </cell>
          <cell r="E469" t="str">
            <v>AUD</v>
          </cell>
          <cell r="F469">
            <v>1</v>
          </cell>
          <cell r="G469">
            <v>4000</v>
          </cell>
          <cell r="H469">
            <v>2000</v>
          </cell>
        </row>
        <row r="470">
          <cell r="A470" t="str">
            <v>00013398</v>
          </cell>
          <cell r="B470" t="str">
            <v>Lai Ho Ming</v>
          </cell>
          <cell r="C470" t="str">
            <v>Alinta Def. EE Share Plan</v>
          </cell>
          <cell r="D470">
            <v>-5200</v>
          </cell>
          <cell r="E470" t="str">
            <v>AUD</v>
          </cell>
          <cell r="F470">
            <v>1</v>
          </cell>
          <cell r="G470">
            <v>5200</v>
          </cell>
          <cell r="H470">
            <v>2600</v>
          </cell>
        </row>
        <row r="471">
          <cell r="A471" t="str">
            <v>00013394</v>
          </cell>
          <cell r="B471" t="str">
            <v>Zilberg Renata</v>
          </cell>
          <cell r="C471" t="str">
            <v>Alinta Def. EE Share Plan</v>
          </cell>
          <cell r="D471">
            <v>-10000</v>
          </cell>
          <cell r="E471" t="str">
            <v>AUD</v>
          </cell>
          <cell r="F471">
            <v>1</v>
          </cell>
          <cell r="G471">
            <v>10000</v>
          </cell>
          <cell r="H471">
            <v>5000</v>
          </cell>
        </row>
        <row r="472">
          <cell r="A472" t="str">
            <v>00013436</v>
          </cell>
          <cell r="B472" t="str">
            <v>Thorpe Alice</v>
          </cell>
          <cell r="C472" t="str">
            <v>Alinta Def. EE Share Plan</v>
          </cell>
          <cell r="D472">
            <v>-10000</v>
          </cell>
          <cell r="E472" t="str">
            <v>AUD</v>
          </cell>
          <cell r="F472">
            <v>1</v>
          </cell>
          <cell r="G472">
            <v>10000</v>
          </cell>
          <cell r="H472">
            <v>5000</v>
          </cell>
        </row>
        <row r="473">
          <cell r="A473" t="str">
            <v>00013434</v>
          </cell>
          <cell r="B473" t="str">
            <v>Cotas Edel</v>
          </cell>
          <cell r="C473" t="str">
            <v>Alinta Def. EE Sh Plan AW</v>
          </cell>
          <cell r="D473">
            <v>-192.31</v>
          </cell>
          <cell r="E473" t="str">
            <v>AUD5</v>
          </cell>
          <cell r="F473">
            <v>52</v>
          </cell>
          <cell r="G473">
            <v>10000.120000000001</v>
          </cell>
          <cell r="H473">
            <v>5000</v>
          </cell>
        </row>
        <row r="474">
          <cell r="A474" t="str">
            <v>00013431</v>
          </cell>
          <cell r="B474" t="str">
            <v>Mutch Albert</v>
          </cell>
          <cell r="C474" t="str">
            <v>Alinta Def. EE Share Plan</v>
          </cell>
          <cell r="D474">
            <v>-10000</v>
          </cell>
          <cell r="E474" t="str">
            <v>AUD</v>
          </cell>
          <cell r="F474">
            <v>1</v>
          </cell>
          <cell r="G474">
            <v>10000</v>
          </cell>
          <cell r="H474">
            <v>5000</v>
          </cell>
        </row>
        <row r="475">
          <cell r="A475" t="str">
            <v>00013424</v>
          </cell>
          <cell r="B475" t="str">
            <v>Feng Hao-Ying</v>
          </cell>
          <cell r="C475" t="str">
            <v>Alinta Def. EE Share Plan</v>
          </cell>
          <cell r="D475">
            <v>-2000</v>
          </cell>
          <cell r="E475" t="str">
            <v>AUD</v>
          </cell>
          <cell r="F475">
            <v>1</v>
          </cell>
          <cell r="G475">
            <v>2000</v>
          </cell>
          <cell r="H475">
            <v>1000</v>
          </cell>
        </row>
        <row r="476">
          <cell r="A476" t="str">
            <v>00013420</v>
          </cell>
          <cell r="B476" t="str">
            <v>Scotchbrook Justin</v>
          </cell>
          <cell r="C476" t="str">
            <v>Alinta Def. EE Share Plan</v>
          </cell>
          <cell r="D476">
            <v>-4000</v>
          </cell>
          <cell r="E476" t="str">
            <v>AUD</v>
          </cell>
          <cell r="F476">
            <v>1</v>
          </cell>
          <cell r="G476">
            <v>4000</v>
          </cell>
          <cell r="H476">
            <v>2000</v>
          </cell>
        </row>
        <row r="477">
          <cell r="A477" t="str">
            <v>00013463</v>
          </cell>
          <cell r="B477" t="str">
            <v>McPherson Peter</v>
          </cell>
          <cell r="C477" t="str">
            <v>Alinta Def. EE Share Plan</v>
          </cell>
          <cell r="D477">
            <v>-5200</v>
          </cell>
          <cell r="E477" t="str">
            <v>AUD</v>
          </cell>
          <cell r="F477">
            <v>1</v>
          </cell>
          <cell r="G477">
            <v>5200</v>
          </cell>
          <cell r="H477">
            <v>2600</v>
          </cell>
        </row>
        <row r="478">
          <cell r="A478" t="str">
            <v>00013445</v>
          </cell>
          <cell r="B478" t="str">
            <v>Manapsal Harold</v>
          </cell>
          <cell r="C478" t="str">
            <v>Alinta Def. EE Sh Plan AW</v>
          </cell>
          <cell r="D478">
            <v>-192.31</v>
          </cell>
          <cell r="E478" t="str">
            <v>AUD5</v>
          </cell>
          <cell r="F478">
            <v>52</v>
          </cell>
          <cell r="G478">
            <v>10000.120000000001</v>
          </cell>
          <cell r="H478">
            <v>5000</v>
          </cell>
        </row>
        <row r="479">
          <cell r="A479" t="str">
            <v>00013440</v>
          </cell>
          <cell r="B479" t="str">
            <v>Beckett Christopher</v>
          </cell>
          <cell r="C479" t="str">
            <v>Alinta Def. EE Share Plan</v>
          </cell>
          <cell r="D479">
            <v>-3000</v>
          </cell>
          <cell r="E479" t="str">
            <v>AUD</v>
          </cell>
          <cell r="F479">
            <v>1</v>
          </cell>
          <cell r="G479">
            <v>3000</v>
          </cell>
          <cell r="H479">
            <v>1500</v>
          </cell>
        </row>
        <row r="480">
          <cell r="A480" t="str">
            <v>00013439</v>
          </cell>
          <cell r="B480" t="str">
            <v>Kenny Andrew</v>
          </cell>
          <cell r="C480" t="str">
            <v>Alinta Def. EE Share Plan</v>
          </cell>
          <cell r="D480">
            <v>-5000</v>
          </cell>
          <cell r="E480" t="str">
            <v>AUD</v>
          </cell>
          <cell r="F480">
            <v>1</v>
          </cell>
          <cell r="G480">
            <v>5000</v>
          </cell>
          <cell r="H480">
            <v>2500</v>
          </cell>
        </row>
        <row r="481">
          <cell r="A481" t="str">
            <v>00013437</v>
          </cell>
          <cell r="B481" t="str">
            <v>Sachchithananthan Nirooshan</v>
          </cell>
          <cell r="C481" t="str">
            <v>Alinta Def. EE Share Plan</v>
          </cell>
          <cell r="D481">
            <v>-4800</v>
          </cell>
          <cell r="E481" t="str">
            <v>AUD</v>
          </cell>
          <cell r="F481">
            <v>1</v>
          </cell>
          <cell r="G481">
            <v>4800</v>
          </cell>
          <cell r="H481">
            <v>2400</v>
          </cell>
        </row>
        <row r="482">
          <cell r="A482" t="str">
            <v>00013511</v>
          </cell>
          <cell r="B482" t="str">
            <v>Wrigley David</v>
          </cell>
          <cell r="C482" t="str">
            <v>Alinta Def. EE Share Plan</v>
          </cell>
          <cell r="D482">
            <v>-10000</v>
          </cell>
          <cell r="E482" t="str">
            <v>AUD</v>
          </cell>
          <cell r="F482">
            <v>1</v>
          </cell>
          <cell r="G482">
            <v>10000</v>
          </cell>
          <cell r="H482">
            <v>5000</v>
          </cell>
        </row>
        <row r="483">
          <cell r="A483" t="str">
            <v>00013508</v>
          </cell>
          <cell r="B483" t="str">
            <v>Mott Laurence</v>
          </cell>
          <cell r="C483" t="str">
            <v>Alinta Def. EE Share Plan</v>
          </cell>
          <cell r="D483">
            <v>-2400</v>
          </cell>
          <cell r="E483" t="str">
            <v>AUD</v>
          </cell>
          <cell r="F483">
            <v>1</v>
          </cell>
          <cell r="G483">
            <v>2400</v>
          </cell>
          <cell r="H483">
            <v>1200</v>
          </cell>
        </row>
        <row r="484">
          <cell r="A484" t="str">
            <v>00013504</v>
          </cell>
          <cell r="B484" t="str">
            <v>Innes Sharney</v>
          </cell>
          <cell r="C484" t="str">
            <v>Alinta Def. EE Share Plan</v>
          </cell>
          <cell r="D484">
            <v>-10000</v>
          </cell>
          <cell r="E484" t="str">
            <v>AUD</v>
          </cell>
          <cell r="F484">
            <v>1</v>
          </cell>
          <cell r="G484">
            <v>10000</v>
          </cell>
          <cell r="H484">
            <v>5000</v>
          </cell>
        </row>
        <row r="485">
          <cell r="A485" t="str">
            <v>00013487</v>
          </cell>
          <cell r="B485" t="str">
            <v>Dunford Neil</v>
          </cell>
          <cell r="C485" t="str">
            <v>Alinta Def. EE Share Plan</v>
          </cell>
          <cell r="D485">
            <v>-5400</v>
          </cell>
          <cell r="E485" t="str">
            <v>AUD</v>
          </cell>
          <cell r="F485">
            <v>1</v>
          </cell>
          <cell r="G485">
            <v>5400</v>
          </cell>
          <cell r="H485">
            <v>2700</v>
          </cell>
        </row>
        <row r="486">
          <cell r="A486" t="str">
            <v>00013485</v>
          </cell>
          <cell r="B486" t="str">
            <v>Randall Steve</v>
          </cell>
          <cell r="C486" t="str">
            <v>Alinta Def. EE Sh Plan AW</v>
          </cell>
          <cell r="D486">
            <v>-48.08</v>
          </cell>
          <cell r="E486" t="str">
            <v>AUD5</v>
          </cell>
          <cell r="F486">
            <v>52</v>
          </cell>
          <cell r="G486">
            <v>2500.16</v>
          </cell>
          <cell r="H486">
            <v>1250.08</v>
          </cell>
        </row>
        <row r="487">
          <cell r="A487" t="str">
            <v>00013574</v>
          </cell>
          <cell r="B487" t="str">
            <v>Pavlidis Maria</v>
          </cell>
          <cell r="C487" t="str">
            <v>Alinta Def. EE Share Plan</v>
          </cell>
          <cell r="D487">
            <v>-2000</v>
          </cell>
          <cell r="E487" t="str">
            <v>AUD</v>
          </cell>
          <cell r="F487">
            <v>1</v>
          </cell>
          <cell r="G487">
            <v>2000</v>
          </cell>
          <cell r="H487">
            <v>1000</v>
          </cell>
        </row>
        <row r="488">
          <cell r="A488" t="str">
            <v>00013551</v>
          </cell>
          <cell r="B488" t="str">
            <v>Lightfoot Lisa</v>
          </cell>
          <cell r="C488" t="str">
            <v>Alinta Def. EE Share Plan</v>
          </cell>
          <cell r="D488">
            <v>-8000</v>
          </cell>
          <cell r="E488" t="str">
            <v>AUD</v>
          </cell>
          <cell r="F488">
            <v>1</v>
          </cell>
          <cell r="G488">
            <v>8000</v>
          </cell>
          <cell r="H488">
            <v>4000</v>
          </cell>
        </row>
        <row r="489">
          <cell r="A489" t="str">
            <v>00013550</v>
          </cell>
          <cell r="B489" t="str">
            <v>McKinnon Mark</v>
          </cell>
          <cell r="C489" t="str">
            <v>Alinta Def. EE Share Plan</v>
          </cell>
          <cell r="D489">
            <v>-10000</v>
          </cell>
          <cell r="E489" t="str">
            <v>AUD</v>
          </cell>
          <cell r="F489">
            <v>1</v>
          </cell>
          <cell r="G489">
            <v>10000</v>
          </cell>
          <cell r="H489">
            <v>5000</v>
          </cell>
        </row>
        <row r="490">
          <cell r="A490" t="str">
            <v>00013546</v>
          </cell>
          <cell r="B490" t="str">
            <v>Kalms Shelley</v>
          </cell>
          <cell r="C490" t="str">
            <v>Alinta Def. EE Share Plan</v>
          </cell>
          <cell r="D490">
            <v>-10000</v>
          </cell>
          <cell r="E490" t="str">
            <v>AUD</v>
          </cell>
          <cell r="F490">
            <v>1</v>
          </cell>
          <cell r="G490">
            <v>10000</v>
          </cell>
          <cell r="H490">
            <v>5000</v>
          </cell>
        </row>
        <row r="491">
          <cell r="A491" t="str">
            <v>00013515</v>
          </cell>
          <cell r="B491" t="str">
            <v>Billstein Annie</v>
          </cell>
          <cell r="C491" t="str">
            <v>Alinta Def. EE Share Plan</v>
          </cell>
          <cell r="D491">
            <v>-2500</v>
          </cell>
          <cell r="E491" t="str">
            <v>AUD</v>
          </cell>
          <cell r="F491">
            <v>1</v>
          </cell>
          <cell r="G491">
            <v>2500</v>
          </cell>
          <cell r="H491">
            <v>1250</v>
          </cell>
        </row>
        <row r="492">
          <cell r="A492" t="str">
            <v>00013597</v>
          </cell>
          <cell r="B492" t="str">
            <v>Castricum Eric</v>
          </cell>
          <cell r="C492" t="str">
            <v>Alinta Def. EE Share Plan</v>
          </cell>
          <cell r="D492">
            <v>-1000</v>
          </cell>
          <cell r="E492" t="str">
            <v>AUD</v>
          </cell>
          <cell r="F492">
            <v>1</v>
          </cell>
          <cell r="G492">
            <v>1000</v>
          </cell>
          <cell r="H492">
            <v>500</v>
          </cell>
        </row>
        <row r="493">
          <cell r="A493" t="str">
            <v>00013595</v>
          </cell>
          <cell r="B493" t="str">
            <v>Bracegirdle Paul</v>
          </cell>
          <cell r="C493" t="str">
            <v>Alinta Def. EE Share Plan</v>
          </cell>
          <cell r="D493">
            <v>-2000</v>
          </cell>
          <cell r="E493" t="str">
            <v>AUD</v>
          </cell>
          <cell r="F493">
            <v>1</v>
          </cell>
          <cell r="G493">
            <v>2000</v>
          </cell>
          <cell r="H493">
            <v>1000</v>
          </cell>
        </row>
        <row r="494">
          <cell r="A494" t="str">
            <v>00013593</v>
          </cell>
          <cell r="B494" t="str">
            <v>Trew Bruce</v>
          </cell>
          <cell r="C494" t="str">
            <v>Alinta Def. EE Share Plan</v>
          </cell>
          <cell r="D494">
            <v>-10000</v>
          </cell>
          <cell r="E494" t="str">
            <v>AUD</v>
          </cell>
          <cell r="F494">
            <v>1</v>
          </cell>
          <cell r="G494">
            <v>10000</v>
          </cell>
          <cell r="H494">
            <v>5000</v>
          </cell>
        </row>
        <row r="495">
          <cell r="A495" t="str">
            <v>00013579</v>
          </cell>
          <cell r="B495" t="str">
            <v>Buckingham Mary</v>
          </cell>
          <cell r="C495" t="str">
            <v>Alinta Def. EE Share Plan</v>
          </cell>
          <cell r="D495">
            <v>-5000</v>
          </cell>
          <cell r="E495" t="str">
            <v>AUD</v>
          </cell>
          <cell r="F495">
            <v>1</v>
          </cell>
          <cell r="G495">
            <v>5000</v>
          </cell>
          <cell r="H495">
            <v>2500</v>
          </cell>
        </row>
        <row r="496">
          <cell r="A496" t="str">
            <v>00013577</v>
          </cell>
          <cell r="B496" t="str">
            <v>Bowles Bradley</v>
          </cell>
          <cell r="C496" t="str">
            <v>Alinta Def. EE Share Plan</v>
          </cell>
          <cell r="D496">
            <v>-5000</v>
          </cell>
          <cell r="E496" t="str">
            <v>AUD</v>
          </cell>
          <cell r="F496">
            <v>1</v>
          </cell>
          <cell r="G496">
            <v>5000</v>
          </cell>
          <cell r="H496">
            <v>2500</v>
          </cell>
        </row>
        <row r="497">
          <cell r="A497" t="str">
            <v>00013605</v>
          </cell>
          <cell r="B497" t="str">
            <v>Polland Manousos</v>
          </cell>
          <cell r="C497" t="str">
            <v>Alinta Def. EE Share Plan</v>
          </cell>
          <cell r="D497">
            <v>-5000</v>
          </cell>
          <cell r="E497" t="str">
            <v>AUD</v>
          </cell>
          <cell r="F497">
            <v>1</v>
          </cell>
          <cell r="G497">
            <v>5000</v>
          </cell>
          <cell r="H497">
            <v>2500</v>
          </cell>
        </row>
        <row r="498">
          <cell r="A498" t="str">
            <v>00013602</v>
          </cell>
          <cell r="B498" t="str">
            <v>Frost Colin</v>
          </cell>
          <cell r="C498" t="str">
            <v>Alinta Def. EE Share Plan</v>
          </cell>
          <cell r="D498">
            <v>-4000</v>
          </cell>
          <cell r="E498" t="str">
            <v>AUD</v>
          </cell>
          <cell r="F498">
            <v>1</v>
          </cell>
          <cell r="G498">
            <v>4000</v>
          </cell>
          <cell r="H498">
            <v>2000</v>
          </cell>
        </row>
        <row r="499">
          <cell r="A499" t="str">
            <v>00013600</v>
          </cell>
          <cell r="B499" t="str">
            <v>Berenato Mark</v>
          </cell>
          <cell r="C499" t="str">
            <v>Alinta Def. EE Share Plan</v>
          </cell>
          <cell r="D499">
            <v>-1000</v>
          </cell>
          <cell r="E499" t="str">
            <v>AUD</v>
          </cell>
          <cell r="F499">
            <v>1</v>
          </cell>
          <cell r="G499">
            <v>1000</v>
          </cell>
          <cell r="H499">
            <v>500</v>
          </cell>
        </row>
        <row r="500">
          <cell r="A500" t="str">
            <v>00013599</v>
          </cell>
          <cell r="B500" t="str">
            <v>Dean John</v>
          </cell>
          <cell r="C500" t="str">
            <v>Alinta Def. EE Share Plan</v>
          </cell>
          <cell r="D500">
            <v>-2000</v>
          </cell>
          <cell r="E500" t="str">
            <v>AUD</v>
          </cell>
          <cell r="F500">
            <v>1</v>
          </cell>
          <cell r="G500">
            <v>2000</v>
          </cell>
          <cell r="H500">
            <v>1000</v>
          </cell>
        </row>
        <row r="501">
          <cell r="A501" t="str">
            <v>00013598</v>
          </cell>
          <cell r="B501" t="str">
            <v>Doyle Robert</v>
          </cell>
          <cell r="C501" t="str">
            <v>Alinta Def. EE Share Plan</v>
          </cell>
          <cell r="D501">
            <v>-10000</v>
          </cell>
          <cell r="E501" t="str">
            <v>AUD</v>
          </cell>
          <cell r="F501">
            <v>1</v>
          </cell>
          <cell r="G501">
            <v>10000</v>
          </cell>
          <cell r="H501">
            <v>5000</v>
          </cell>
        </row>
        <row r="502">
          <cell r="A502" t="str">
            <v>00013613</v>
          </cell>
          <cell r="B502" t="str">
            <v>Rennie Brian</v>
          </cell>
          <cell r="C502" t="str">
            <v>Alinta Def. EE Share Plan</v>
          </cell>
          <cell r="D502">
            <v>-10000</v>
          </cell>
          <cell r="E502" t="str">
            <v>AUD</v>
          </cell>
          <cell r="F502">
            <v>1</v>
          </cell>
          <cell r="G502">
            <v>10000</v>
          </cell>
          <cell r="H502">
            <v>5000</v>
          </cell>
        </row>
        <row r="503">
          <cell r="A503" t="str">
            <v>00013611</v>
          </cell>
          <cell r="B503" t="str">
            <v>Guthrie Michael</v>
          </cell>
          <cell r="C503" t="str">
            <v>Alinta Def. EE Share Plan</v>
          </cell>
          <cell r="D503">
            <v>-7800</v>
          </cell>
          <cell r="E503" t="str">
            <v>AUD</v>
          </cell>
          <cell r="F503">
            <v>1</v>
          </cell>
          <cell r="G503">
            <v>7800</v>
          </cell>
          <cell r="H503">
            <v>3900</v>
          </cell>
        </row>
        <row r="504">
          <cell r="A504" t="str">
            <v>00013608</v>
          </cell>
          <cell r="B504" t="str">
            <v>Box Gregory</v>
          </cell>
          <cell r="C504" t="str">
            <v>Alinta Def. EE Share Plan</v>
          </cell>
          <cell r="D504">
            <v>-10000</v>
          </cell>
          <cell r="E504" t="str">
            <v>AUD</v>
          </cell>
          <cell r="F504">
            <v>1</v>
          </cell>
          <cell r="G504">
            <v>10000</v>
          </cell>
          <cell r="H504">
            <v>5000</v>
          </cell>
        </row>
        <row r="505">
          <cell r="A505" t="str">
            <v>00013607</v>
          </cell>
          <cell r="B505" t="str">
            <v>Van Leeuwen Colin</v>
          </cell>
          <cell r="C505" t="str">
            <v>Alinta Def. EE Share Plan</v>
          </cell>
          <cell r="D505">
            <v>-5000</v>
          </cell>
          <cell r="E505" t="str">
            <v>AUD</v>
          </cell>
          <cell r="F505">
            <v>1</v>
          </cell>
          <cell r="G505">
            <v>5000</v>
          </cell>
          <cell r="H505">
            <v>2500</v>
          </cell>
        </row>
        <row r="506">
          <cell r="A506" t="str">
            <v>00013606</v>
          </cell>
          <cell r="B506" t="str">
            <v>Crawford Graeme</v>
          </cell>
          <cell r="C506" t="str">
            <v>Alinta Def. EE Share Plan</v>
          </cell>
          <cell r="D506">
            <v>-5000</v>
          </cell>
          <cell r="E506" t="str">
            <v>AUD</v>
          </cell>
          <cell r="F506">
            <v>1</v>
          </cell>
          <cell r="G506">
            <v>5000</v>
          </cell>
          <cell r="H506">
            <v>2500</v>
          </cell>
        </row>
        <row r="507">
          <cell r="A507" t="str">
            <v>00013627</v>
          </cell>
          <cell r="B507" t="str">
            <v>Robinson Steven</v>
          </cell>
          <cell r="C507" t="str">
            <v>Alinta Def. EE Share Plan</v>
          </cell>
          <cell r="D507">
            <v>-5200</v>
          </cell>
          <cell r="E507" t="str">
            <v>AUD</v>
          </cell>
          <cell r="F507">
            <v>1</v>
          </cell>
          <cell r="G507">
            <v>5200</v>
          </cell>
          <cell r="H507">
            <v>2600</v>
          </cell>
        </row>
        <row r="508">
          <cell r="A508" t="str">
            <v>00013624</v>
          </cell>
          <cell r="B508" t="str">
            <v>Pearson Joy</v>
          </cell>
          <cell r="C508" t="str">
            <v>Alinta Def. EE Share Plan</v>
          </cell>
          <cell r="D508">
            <v>-1500</v>
          </cell>
          <cell r="E508" t="str">
            <v>AUD</v>
          </cell>
          <cell r="F508">
            <v>1</v>
          </cell>
          <cell r="G508">
            <v>1500</v>
          </cell>
          <cell r="H508">
            <v>750</v>
          </cell>
        </row>
        <row r="509">
          <cell r="A509" t="str">
            <v>00013622</v>
          </cell>
          <cell r="B509" t="str">
            <v>Anthony Damon</v>
          </cell>
          <cell r="C509" t="str">
            <v>Alinta Def. EE Share Plan</v>
          </cell>
          <cell r="D509">
            <v>-10000</v>
          </cell>
          <cell r="E509" t="str">
            <v>AUD</v>
          </cell>
          <cell r="F509">
            <v>1</v>
          </cell>
          <cell r="G509">
            <v>10000</v>
          </cell>
          <cell r="H509">
            <v>5000</v>
          </cell>
        </row>
        <row r="510">
          <cell r="A510" t="str">
            <v>00013615</v>
          </cell>
          <cell r="B510" t="str">
            <v>Caines Shawn</v>
          </cell>
          <cell r="C510" t="str">
            <v>Alinta Def. EE Share Plan</v>
          </cell>
          <cell r="D510">
            <v>-1500</v>
          </cell>
          <cell r="E510" t="str">
            <v>AUD</v>
          </cell>
          <cell r="F510">
            <v>1</v>
          </cell>
          <cell r="G510">
            <v>1500</v>
          </cell>
          <cell r="H510">
            <v>750</v>
          </cell>
        </row>
        <row r="511">
          <cell r="A511" t="str">
            <v>00013614</v>
          </cell>
          <cell r="B511" t="str">
            <v>Tossell David</v>
          </cell>
          <cell r="C511" t="str">
            <v>Alinta Def. EE Share Plan</v>
          </cell>
          <cell r="D511">
            <v>-8400</v>
          </cell>
          <cell r="E511" t="str">
            <v>AUD</v>
          </cell>
          <cell r="F511">
            <v>1</v>
          </cell>
          <cell r="G511">
            <v>8400</v>
          </cell>
          <cell r="H511">
            <v>4200</v>
          </cell>
        </row>
        <row r="512">
          <cell r="A512" t="str">
            <v>00013638</v>
          </cell>
          <cell r="B512" t="str">
            <v>Hammond Terrence</v>
          </cell>
          <cell r="C512" t="str">
            <v>Alinta Def. EE Share Plan</v>
          </cell>
          <cell r="D512">
            <v>-1500</v>
          </cell>
          <cell r="E512" t="str">
            <v>AUD</v>
          </cell>
          <cell r="F512">
            <v>1</v>
          </cell>
          <cell r="G512">
            <v>1500</v>
          </cell>
          <cell r="H512">
            <v>750</v>
          </cell>
        </row>
        <row r="513">
          <cell r="A513" t="str">
            <v>00013637</v>
          </cell>
          <cell r="B513" t="str">
            <v>Bishop Louise</v>
          </cell>
          <cell r="C513" t="str">
            <v>Alinta Def. EE Share Plan</v>
          </cell>
          <cell r="D513">
            <v>-2000</v>
          </cell>
          <cell r="E513" t="str">
            <v>AUD</v>
          </cell>
          <cell r="F513">
            <v>1</v>
          </cell>
          <cell r="G513">
            <v>2000</v>
          </cell>
          <cell r="H513">
            <v>1000</v>
          </cell>
        </row>
        <row r="514">
          <cell r="A514" t="str">
            <v>00013636</v>
          </cell>
          <cell r="B514" t="str">
            <v>Teesdale Elizabeth</v>
          </cell>
          <cell r="C514" t="str">
            <v>Alinta Def. EE Share Plan</v>
          </cell>
          <cell r="D514">
            <v>-1200</v>
          </cell>
          <cell r="E514" t="str">
            <v>AUD</v>
          </cell>
          <cell r="F514">
            <v>1</v>
          </cell>
          <cell r="G514">
            <v>1200</v>
          </cell>
          <cell r="H514">
            <v>600</v>
          </cell>
        </row>
        <row r="515">
          <cell r="A515" t="str">
            <v>00013629</v>
          </cell>
          <cell r="B515" t="str">
            <v>Connell Christopher</v>
          </cell>
          <cell r="C515" t="str">
            <v>Alinta Def. EE Share Plan</v>
          </cell>
          <cell r="D515">
            <v>-10000</v>
          </cell>
          <cell r="E515" t="str">
            <v>AUD</v>
          </cell>
          <cell r="F515">
            <v>1</v>
          </cell>
          <cell r="G515">
            <v>10000</v>
          </cell>
          <cell r="H515">
            <v>5000</v>
          </cell>
        </row>
        <row r="516">
          <cell r="A516" t="str">
            <v>00013628</v>
          </cell>
          <cell r="B516" t="str">
            <v>Rogers Gary</v>
          </cell>
          <cell r="C516" t="str">
            <v>Alinta Def. EE Share Plan</v>
          </cell>
          <cell r="D516">
            <v>-13000</v>
          </cell>
          <cell r="E516" t="str">
            <v>AUD</v>
          </cell>
          <cell r="F516">
            <v>1</v>
          </cell>
          <cell r="G516">
            <v>13000</v>
          </cell>
          <cell r="H516">
            <v>5000</v>
          </cell>
        </row>
        <row r="517">
          <cell r="A517" t="str">
            <v>00013646</v>
          </cell>
          <cell r="B517" t="str">
            <v>Norris Garry</v>
          </cell>
          <cell r="C517" t="str">
            <v>Alinta Def. EE Share Plan</v>
          </cell>
          <cell r="D517">
            <v>-6200</v>
          </cell>
          <cell r="E517" t="str">
            <v>AUD</v>
          </cell>
          <cell r="F517">
            <v>1</v>
          </cell>
          <cell r="G517">
            <v>6200</v>
          </cell>
          <cell r="H517">
            <v>3100</v>
          </cell>
        </row>
        <row r="518">
          <cell r="A518" t="str">
            <v>00013645</v>
          </cell>
          <cell r="B518" t="str">
            <v>Whitaker Gregory</v>
          </cell>
          <cell r="C518" t="str">
            <v>Alinta Def. EE Share Plan</v>
          </cell>
          <cell r="D518">
            <v>-5000</v>
          </cell>
          <cell r="E518" t="str">
            <v>AUD</v>
          </cell>
          <cell r="F518">
            <v>1</v>
          </cell>
          <cell r="G518">
            <v>5000</v>
          </cell>
          <cell r="H518">
            <v>2500</v>
          </cell>
        </row>
        <row r="519">
          <cell r="A519" t="str">
            <v>00013644</v>
          </cell>
          <cell r="B519" t="str">
            <v>Taylor Paul</v>
          </cell>
          <cell r="C519" t="str">
            <v>Alinta Def. EE Share Plan</v>
          </cell>
          <cell r="D519">
            <v>-4000</v>
          </cell>
          <cell r="E519" t="str">
            <v>AUD</v>
          </cell>
          <cell r="F519">
            <v>1</v>
          </cell>
          <cell r="G519">
            <v>4000</v>
          </cell>
          <cell r="H519">
            <v>2000</v>
          </cell>
        </row>
        <row r="520">
          <cell r="A520" t="str">
            <v>00013641</v>
          </cell>
          <cell r="B520" t="str">
            <v>Stone Brett</v>
          </cell>
          <cell r="C520" t="str">
            <v>Alinta Def. EE Share Plan</v>
          </cell>
          <cell r="D520">
            <v>-10000</v>
          </cell>
          <cell r="E520" t="str">
            <v>AUD</v>
          </cell>
          <cell r="F520">
            <v>1</v>
          </cell>
          <cell r="G520">
            <v>10000</v>
          </cell>
          <cell r="H520">
            <v>5000</v>
          </cell>
        </row>
        <row r="521">
          <cell r="A521" t="str">
            <v>00013640</v>
          </cell>
          <cell r="B521" t="str">
            <v>Allen Sara</v>
          </cell>
          <cell r="C521" t="str">
            <v>Alinta Def. EE Share Plan</v>
          </cell>
          <cell r="D521">
            <v>-2000</v>
          </cell>
          <cell r="E521" t="str">
            <v>AUD</v>
          </cell>
          <cell r="F521">
            <v>1</v>
          </cell>
          <cell r="G521">
            <v>2000</v>
          </cell>
          <cell r="H521">
            <v>1000</v>
          </cell>
        </row>
        <row r="522">
          <cell r="A522" t="str">
            <v>00013655</v>
          </cell>
          <cell r="B522" t="str">
            <v>Geusher Besim</v>
          </cell>
          <cell r="C522" t="str">
            <v>Alinta Def. EE Share Plan</v>
          </cell>
          <cell r="D522">
            <v>-10000</v>
          </cell>
          <cell r="E522" t="str">
            <v>AUD</v>
          </cell>
          <cell r="F522">
            <v>1</v>
          </cell>
          <cell r="G522">
            <v>10000</v>
          </cell>
          <cell r="H522">
            <v>5000</v>
          </cell>
        </row>
        <row r="523">
          <cell r="A523" t="str">
            <v>00013653</v>
          </cell>
          <cell r="B523" t="str">
            <v>Gander Michael</v>
          </cell>
          <cell r="C523" t="str">
            <v>Alinta Def. EE Share Plan</v>
          </cell>
          <cell r="D523">
            <v>-10000</v>
          </cell>
          <cell r="E523" t="str">
            <v>AUD</v>
          </cell>
          <cell r="F523">
            <v>1</v>
          </cell>
          <cell r="G523">
            <v>10000</v>
          </cell>
          <cell r="H523">
            <v>5000</v>
          </cell>
        </row>
        <row r="524">
          <cell r="A524" t="str">
            <v>00013652</v>
          </cell>
          <cell r="B524" t="str">
            <v>Puljak John</v>
          </cell>
          <cell r="C524" t="str">
            <v>Alinta Def. EE Share Plan</v>
          </cell>
          <cell r="D524">
            <v>-2000</v>
          </cell>
          <cell r="E524" t="str">
            <v>AUD</v>
          </cell>
          <cell r="F524">
            <v>1</v>
          </cell>
          <cell r="G524">
            <v>2000</v>
          </cell>
          <cell r="H524">
            <v>1000</v>
          </cell>
        </row>
        <row r="525">
          <cell r="A525" t="str">
            <v>00013651</v>
          </cell>
          <cell r="B525" t="str">
            <v>Barnfield Mark</v>
          </cell>
          <cell r="C525" t="str">
            <v>Alinta Def. EE Share Plan</v>
          </cell>
          <cell r="D525">
            <v>-10000</v>
          </cell>
          <cell r="E525" t="str">
            <v>AUD</v>
          </cell>
          <cell r="F525">
            <v>1</v>
          </cell>
          <cell r="G525">
            <v>10000</v>
          </cell>
          <cell r="H525">
            <v>5000</v>
          </cell>
        </row>
        <row r="526">
          <cell r="A526" t="str">
            <v>00013648</v>
          </cell>
          <cell r="B526" t="str">
            <v>Bryzenski Simon</v>
          </cell>
          <cell r="C526" t="str">
            <v>Alinta Def. EE Share Plan</v>
          </cell>
          <cell r="D526">
            <v>-2000</v>
          </cell>
          <cell r="E526" t="str">
            <v>AUD</v>
          </cell>
          <cell r="F526">
            <v>1</v>
          </cell>
          <cell r="G526">
            <v>2000</v>
          </cell>
          <cell r="H526">
            <v>1000</v>
          </cell>
        </row>
        <row r="527">
          <cell r="A527" t="str">
            <v>00013661</v>
          </cell>
          <cell r="B527" t="str">
            <v>Coleborn Gregory</v>
          </cell>
          <cell r="C527" t="str">
            <v>Alinta Def. EE Share Plan</v>
          </cell>
          <cell r="D527">
            <v>-2400</v>
          </cell>
          <cell r="E527" t="str">
            <v>AUD</v>
          </cell>
          <cell r="F527">
            <v>1</v>
          </cell>
          <cell r="G527">
            <v>2400</v>
          </cell>
          <cell r="H527">
            <v>1200</v>
          </cell>
        </row>
        <row r="528">
          <cell r="A528" t="str">
            <v>00013660</v>
          </cell>
          <cell r="B528" t="str">
            <v>Procter Brendan</v>
          </cell>
          <cell r="C528" t="str">
            <v>Alinta Def. EE Share Plan</v>
          </cell>
          <cell r="D528">
            <v>-2500</v>
          </cell>
          <cell r="E528" t="str">
            <v>AUD</v>
          </cell>
          <cell r="F528">
            <v>1</v>
          </cell>
          <cell r="G528">
            <v>2500</v>
          </cell>
          <cell r="H528">
            <v>1250</v>
          </cell>
        </row>
        <row r="529">
          <cell r="A529" t="str">
            <v>00013659</v>
          </cell>
          <cell r="B529" t="str">
            <v>Lovell Gregory</v>
          </cell>
          <cell r="C529" t="str">
            <v>Alinta Def. EE Share Plan</v>
          </cell>
          <cell r="D529">
            <v>-1500</v>
          </cell>
          <cell r="E529" t="str">
            <v>AUD</v>
          </cell>
          <cell r="F529">
            <v>1</v>
          </cell>
          <cell r="G529">
            <v>1500</v>
          </cell>
          <cell r="H529">
            <v>750</v>
          </cell>
        </row>
        <row r="530">
          <cell r="A530" t="str">
            <v>00013657</v>
          </cell>
          <cell r="B530" t="str">
            <v>Bonnici Steven</v>
          </cell>
          <cell r="C530" t="str">
            <v>Alinta Def. EE Share Plan</v>
          </cell>
          <cell r="D530">
            <v>-8000</v>
          </cell>
          <cell r="E530" t="str">
            <v>AUD</v>
          </cell>
          <cell r="F530">
            <v>1</v>
          </cell>
          <cell r="G530">
            <v>8000</v>
          </cell>
          <cell r="H530">
            <v>4000</v>
          </cell>
        </row>
        <row r="531">
          <cell r="A531" t="str">
            <v>00013656</v>
          </cell>
          <cell r="B531" t="str">
            <v>Haagensen Darren</v>
          </cell>
          <cell r="C531" t="str">
            <v>Alinta Def. EE Share Plan</v>
          </cell>
          <cell r="D531">
            <v>-10000</v>
          </cell>
          <cell r="E531" t="str">
            <v>AUD</v>
          </cell>
          <cell r="F531">
            <v>1</v>
          </cell>
          <cell r="G531">
            <v>10000</v>
          </cell>
          <cell r="H531">
            <v>5000</v>
          </cell>
        </row>
        <row r="532">
          <cell r="A532" t="str">
            <v>00013669</v>
          </cell>
          <cell r="B532" t="str">
            <v>Lamprecht John</v>
          </cell>
          <cell r="C532" t="str">
            <v>Alinta Def. EE Share Plan</v>
          </cell>
          <cell r="D532">
            <v>-10000</v>
          </cell>
          <cell r="E532" t="str">
            <v>AUD</v>
          </cell>
          <cell r="F532">
            <v>1</v>
          </cell>
          <cell r="G532">
            <v>10000</v>
          </cell>
          <cell r="H532">
            <v>5000</v>
          </cell>
        </row>
        <row r="533">
          <cell r="A533" t="str">
            <v>00013668</v>
          </cell>
          <cell r="B533" t="str">
            <v>Nelson Kenneth</v>
          </cell>
          <cell r="C533" t="str">
            <v>Alinta Def. EE Share Plan</v>
          </cell>
          <cell r="D533">
            <v>-2000</v>
          </cell>
          <cell r="E533" t="str">
            <v>AUD</v>
          </cell>
          <cell r="F533">
            <v>1</v>
          </cell>
          <cell r="G533">
            <v>2000</v>
          </cell>
          <cell r="H533">
            <v>1000</v>
          </cell>
        </row>
        <row r="534">
          <cell r="A534" t="str">
            <v>00013666</v>
          </cell>
          <cell r="B534" t="str">
            <v>Kumar Rohit</v>
          </cell>
          <cell r="C534" t="str">
            <v>Alinta Def. EE Share Plan</v>
          </cell>
          <cell r="D534">
            <v>-15000</v>
          </cell>
          <cell r="E534" t="str">
            <v>AUD</v>
          </cell>
          <cell r="F534">
            <v>1</v>
          </cell>
          <cell r="G534">
            <v>15000</v>
          </cell>
          <cell r="H534">
            <v>5000</v>
          </cell>
        </row>
        <row r="535">
          <cell r="A535" t="str">
            <v>00013665</v>
          </cell>
          <cell r="B535" t="str">
            <v>Borek Hans</v>
          </cell>
          <cell r="C535" t="str">
            <v>Alinta Def. EE Share Plan</v>
          </cell>
          <cell r="D535">
            <v>-12000</v>
          </cell>
          <cell r="E535" t="str">
            <v>AUD</v>
          </cell>
          <cell r="F535">
            <v>1</v>
          </cell>
          <cell r="G535">
            <v>12000</v>
          </cell>
          <cell r="H535">
            <v>5000</v>
          </cell>
        </row>
        <row r="536">
          <cell r="A536" t="str">
            <v>00013663</v>
          </cell>
          <cell r="B536" t="str">
            <v>Armstrong Julie</v>
          </cell>
          <cell r="C536" t="str">
            <v>Alinta Def. EE Share Plan</v>
          </cell>
          <cell r="D536">
            <v>-5000</v>
          </cell>
          <cell r="E536" t="str">
            <v>AUD</v>
          </cell>
          <cell r="F536">
            <v>1</v>
          </cell>
          <cell r="G536">
            <v>5000</v>
          </cell>
          <cell r="H536">
            <v>2500</v>
          </cell>
        </row>
        <row r="537">
          <cell r="A537" t="str">
            <v>00013676</v>
          </cell>
          <cell r="B537" t="str">
            <v>MacTaggart Timothy</v>
          </cell>
          <cell r="C537" t="str">
            <v>Alinta Def. EE Share Plan</v>
          </cell>
          <cell r="D537">
            <v>-10000</v>
          </cell>
          <cell r="E537" t="str">
            <v>AUD</v>
          </cell>
          <cell r="F537">
            <v>1</v>
          </cell>
          <cell r="G537">
            <v>10000</v>
          </cell>
          <cell r="H537">
            <v>5000</v>
          </cell>
        </row>
        <row r="538">
          <cell r="A538" t="str">
            <v>00013675</v>
          </cell>
          <cell r="B538" t="str">
            <v>Krammer Hans</v>
          </cell>
          <cell r="C538" t="str">
            <v>Alinta Def. EE Share Plan</v>
          </cell>
          <cell r="D538">
            <v>-5000</v>
          </cell>
          <cell r="E538" t="str">
            <v>AUD</v>
          </cell>
          <cell r="F538">
            <v>1</v>
          </cell>
          <cell r="G538">
            <v>5000</v>
          </cell>
          <cell r="H538">
            <v>2500</v>
          </cell>
        </row>
        <row r="539">
          <cell r="A539" t="str">
            <v>00013674</v>
          </cell>
          <cell r="B539" t="str">
            <v>Maher Luke</v>
          </cell>
          <cell r="C539" t="str">
            <v>Alinta Def. EE Share Plan</v>
          </cell>
          <cell r="D539">
            <v>-1000</v>
          </cell>
          <cell r="E539" t="str">
            <v>AUD</v>
          </cell>
          <cell r="F539">
            <v>1</v>
          </cell>
          <cell r="G539">
            <v>1000</v>
          </cell>
          <cell r="H539">
            <v>500</v>
          </cell>
        </row>
        <row r="540">
          <cell r="A540" t="str">
            <v>00013672</v>
          </cell>
          <cell r="B540" t="str">
            <v>Polatsidis John</v>
          </cell>
          <cell r="C540" t="str">
            <v>Alinta Def. EE Share Plan</v>
          </cell>
          <cell r="D540">
            <v>-10000</v>
          </cell>
          <cell r="E540" t="str">
            <v>AUD</v>
          </cell>
          <cell r="F540">
            <v>1</v>
          </cell>
          <cell r="G540">
            <v>10000</v>
          </cell>
          <cell r="H540">
            <v>5000</v>
          </cell>
        </row>
        <row r="541">
          <cell r="A541" t="str">
            <v>00013671</v>
          </cell>
          <cell r="B541" t="str">
            <v>Vulic Nick</v>
          </cell>
          <cell r="C541" t="str">
            <v>Alinta Def. EE Share Plan</v>
          </cell>
          <cell r="D541">
            <v>-2000</v>
          </cell>
          <cell r="E541" t="str">
            <v>AUD</v>
          </cell>
          <cell r="F541">
            <v>1</v>
          </cell>
          <cell r="G541">
            <v>2000</v>
          </cell>
          <cell r="H541">
            <v>1000</v>
          </cell>
        </row>
        <row r="542">
          <cell r="A542" t="str">
            <v>00013684</v>
          </cell>
          <cell r="B542" t="str">
            <v>Coppen David</v>
          </cell>
          <cell r="C542" t="str">
            <v>Alinta Def. EE Share Plan</v>
          </cell>
          <cell r="D542">
            <v>-16200</v>
          </cell>
          <cell r="E542" t="str">
            <v>AUD</v>
          </cell>
          <cell r="F542">
            <v>1</v>
          </cell>
          <cell r="G542">
            <v>16200</v>
          </cell>
          <cell r="H542">
            <v>5000</v>
          </cell>
        </row>
        <row r="543">
          <cell r="A543" t="str">
            <v>00013683</v>
          </cell>
          <cell r="B543" t="str">
            <v>Drabble Peter</v>
          </cell>
          <cell r="C543" t="str">
            <v>Alinta Def. EE Share Plan</v>
          </cell>
          <cell r="D543">
            <v>-10000</v>
          </cell>
          <cell r="E543" t="str">
            <v>AUD</v>
          </cell>
          <cell r="F543">
            <v>1</v>
          </cell>
          <cell r="G543">
            <v>10000</v>
          </cell>
          <cell r="H543">
            <v>5000</v>
          </cell>
        </row>
        <row r="544">
          <cell r="A544" t="str">
            <v>00013681</v>
          </cell>
          <cell r="B544" t="str">
            <v>Drust Rodney</v>
          </cell>
          <cell r="C544" t="str">
            <v>Alinta Def. EE Share Plan</v>
          </cell>
          <cell r="D544">
            <v>-5000</v>
          </cell>
          <cell r="E544" t="str">
            <v>AUD</v>
          </cell>
          <cell r="F544">
            <v>1</v>
          </cell>
          <cell r="G544">
            <v>5000</v>
          </cell>
          <cell r="H544">
            <v>2500</v>
          </cell>
        </row>
        <row r="545">
          <cell r="A545" t="str">
            <v>00013679</v>
          </cell>
          <cell r="B545" t="str">
            <v>Halfweeg Terrance</v>
          </cell>
          <cell r="C545" t="str">
            <v>Alinta Def. EE Share Plan</v>
          </cell>
          <cell r="D545">
            <v>-8400</v>
          </cell>
          <cell r="E545" t="str">
            <v>AUD</v>
          </cell>
          <cell r="F545">
            <v>1</v>
          </cell>
          <cell r="G545">
            <v>8400</v>
          </cell>
          <cell r="H545">
            <v>4200</v>
          </cell>
        </row>
        <row r="546">
          <cell r="A546" t="str">
            <v>00013677</v>
          </cell>
          <cell r="B546" t="str">
            <v>Kandasamy Dinesh</v>
          </cell>
          <cell r="C546" t="str">
            <v>Alinta Def. EE Share Plan</v>
          </cell>
          <cell r="D546">
            <v>-1000</v>
          </cell>
          <cell r="E546" t="str">
            <v>AUD</v>
          </cell>
          <cell r="F546">
            <v>1</v>
          </cell>
          <cell r="G546">
            <v>1000</v>
          </cell>
          <cell r="H546">
            <v>500</v>
          </cell>
        </row>
        <row r="547">
          <cell r="A547" t="str">
            <v>00013691</v>
          </cell>
          <cell r="B547" t="str">
            <v>Larkins Donna</v>
          </cell>
          <cell r="C547" t="str">
            <v>Alinta Def. EE Share Plan</v>
          </cell>
          <cell r="D547">
            <v>-2500</v>
          </cell>
          <cell r="E547" t="str">
            <v>AUD</v>
          </cell>
          <cell r="F547">
            <v>1</v>
          </cell>
          <cell r="G547">
            <v>2500</v>
          </cell>
          <cell r="H547">
            <v>1250</v>
          </cell>
        </row>
        <row r="548">
          <cell r="A548" t="str">
            <v>00013690</v>
          </cell>
          <cell r="B548" t="str">
            <v>Bennett Robert</v>
          </cell>
          <cell r="C548" t="str">
            <v>Alinta Def. EE Share Plan</v>
          </cell>
          <cell r="D548">
            <v>-7800</v>
          </cell>
          <cell r="E548" t="str">
            <v>AUD</v>
          </cell>
          <cell r="F548">
            <v>1</v>
          </cell>
          <cell r="G548">
            <v>7800</v>
          </cell>
          <cell r="H548">
            <v>3900</v>
          </cell>
        </row>
        <row r="549">
          <cell r="A549" t="str">
            <v>00013689</v>
          </cell>
          <cell r="B549" t="str">
            <v>Boujos Philip</v>
          </cell>
          <cell r="C549" t="str">
            <v>Alinta Def. EE Share Plan</v>
          </cell>
          <cell r="D549">
            <v>-5200</v>
          </cell>
          <cell r="E549" t="str">
            <v>AUD</v>
          </cell>
          <cell r="F549">
            <v>1</v>
          </cell>
          <cell r="G549">
            <v>5200</v>
          </cell>
          <cell r="H549">
            <v>2600</v>
          </cell>
        </row>
        <row r="550">
          <cell r="A550" t="str">
            <v>00013687</v>
          </cell>
          <cell r="B550" t="str">
            <v>Brown Cyril</v>
          </cell>
          <cell r="C550" t="str">
            <v>Alinta Def. EE Share Plan</v>
          </cell>
          <cell r="D550">
            <v>-10000</v>
          </cell>
          <cell r="E550" t="str">
            <v>AUD</v>
          </cell>
          <cell r="F550">
            <v>1</v>
          </cell>
          <cell r="G550">
            <v>10000</v>
          </cell>
          <cell r="H550">
            <v>5000</v>
          </cell>
        </row>
        <row r="551">
          <cell r="A551" t="str">
            <v>00013685</v>
          </cell>
          <cell r="B551" t="str">
            <v>Lancaster Linton</v>
          </cell>
          <cell r="C551" t="str">
            <v>Alinta Def. EE Share Plan</v>
          </cell>
          <cell r="D551">
            <v>-5000</v>
          </cell>
          <cell r="E551" t="str">
            <v>AUD</v>
          </cell>
          <cell r="F551">
            <v>1</v>
          </cell>
          <cell r="G551">
            <v>5000</v>
          </cell>
          <cell r="H551">
            <v>2500</v>
          </cell>
        </row>
        <row r="552">
          <cell r="A552" t="str">
            <v>00013697</v>
          </cell>
          <cell r="B552" t="str">
            <v>Lingard Thomas</v>
          </cell>
          <cell r="C552" t="str">
            <v>Alinta Def. EE Share Plan</v>
          </cell>
          <cell r="D552">
            <v>-10000</v>
          </cell>
          <cell r="E552" t="str">
            <v>AUD</v>
          </cell>
          <cell r="F552">
            <v>1</v>
          </cell>
          <cell r="G552">
            <v>10000</v>
          </cell>
          <cell r="H552">
            <v>5000</v>
          </cell>
        </row>
        <row r="553">
          <cell r="A553" t="str">
            <v>00013696</v>
          </cell>
          <cell r="B553" t="str">
            <v>Baetsen Huburt</v>
          </cell>
          <cell r="C553" t="str">
            <v>Alinta Def. EE Share Plan</v>
          </cell>
          <cell r="D553">
            <v>-10000</v>
          </cell>
          <cell r="E553" t="str">
            <v>AUD</v>
          </cell>
          <cell r="F553">
            <v>1</v>
          </cell>
          <cell r="G553">
            <v>10000</v>
          </cell>
          <cell r="H553">
            <v>5000</v>
          </cell>
        </row>
        <row r="554">
          <cell r="A554" t="str">
            <v>00013695</v>
          </cell>
          <cell r="B554" t="str">
            <v>Edwards Robert</v>
          </cell>
          <cell r="C554" t="str">
            <v>Alinta Def. EE Share Plan</v>
          </cell>
          <cell r="D554">
            <v>-10000</v>
          </cell>
          <cell r="E554" t="str">
            <v>AUD</v>
          </cell>
          <cell r="F554">
            <v>1</v>
          </cell>
          <cell r="G554">
            <v>10000</v>
          </cell>
          <cell r="H554">
            <v>5000</v>
          </cell>
        </row>
        <row r="555">
          <cell r="A555" t="str">
            <v>00013694</v>
          </cell>
          <cell r="B555" t="str">
            <v>Woods Terry</v>
          </cell>
          <cell r="C555" t="str">
            <v>Alinta Def. EE Share Plan</v>
          </cell>
          <cell r="D555">
            <v>-10000</v>
          </cell>
          <cell r="E555" t="str">
            <v>AUD</v>
          </cell>
          <cell r="F555">
            <v>1</v>
          </cell>
          <cell r="G555">
            <v>10000</v>
          </cell>
          <cell r="H555">
            <v>5000</v>
          </cell>
        </row>
        <row r="556">
          <cell r="A556" t="str">
            <v>00013692</v>
          </cell>
          <cell r="B556" t="str">
            <v>Vuletic David</v>
          </cell>
          <cell r="C556" t="str">
            <v>Alinta Def. EE Share Plan</v>
          </cell>
          <cell r="D556">
            <v>-1500</v>
          </cell>
          <cell r="E556" t="str">
            <v>AUD</v>
          </cell>
          <cell r="F556">
            <v>1</v>
          </cell>
          <cell r="G556">
            <v>1500</v>
          </cell>
          <cell r="H556">
            <v>750</v>
          </cell>
        </row>
        <row r="557">
          <cell r="A557" t="str">
            <v>00013709</v>
          </cell>
          <cell r="B557" t="str">
            <v>Hill Percival</v>
          </cell>
          <cell r="C557" t="str">
            <v>Alinta Def. EE Share Plan</v>
          </cell>
          <cell r="D557">
            <v>-10000</v>
          </cell>
          <cell r="E557" t="str">
            <v>AUD</v>
          </cell>
          <cell r="F557">
            <v>1</v>
          </cell>
          <cell r="G557">
            <v>10000</v>
          </cell>
          <cell r="H557">
            <v>5000</v>
          </cell>
        </row>
        <row r="558">
          <cell r="A558" t="str">
            <v>00013708</v>
          </cell>
          <cell r="B558" t="str">
            <v>Lapham Brett</v>
          </cell>
          <cell r="C558" t="str">
            <v>Alinta Def. EE Share Plan</v>
          </cell>
          <cell r="D558">
            <v>-5000</v>
          </cell>
          <cell r="E558" t="str">
            <v>AUD</v>
          </cell>
          <cell r="F558">
            <v>1</v>
          </cell>
          <cell r="G558">
            <v>5000</v>
          </cell>
          <cell r="H558">
            <v>2500</v>
          </cell>
        </row>
        <row r="559">
          <cell r="A559" t="str">
            <v>00013707</v>
          </cell>
          <cell r="B559" t="str">
            <v>Kerrison Gavin</v>
          </cell>
          <cell r="C559" t="str">
            <v>Alinta Def. EE Share Plan</v>
          </cell>
          <cell r="D559">
            <v>-1800</v>
          </cell>
          <cell r="E559" t="str">
            <v>AUD</v>
          </cell>
          <cell r="F559">
            <v>1</v>
          </cell>
          <cell r="G559">
            <v>1800</v>
          </cell>
          <cell r="H559">
            <v>900</v>
          </cell>
        </row>
        <row r="560">
          <cell r="A560" t="str">
            <v>00013706</v>
          </cell>
          <cell r="B560" t="str">
            <v>Kaehler Brendon</v>
          </cell>
          <cell r="C560" t="str">
            <v>Alinta Def. EE Share Plan</v>
          </cell>
          <cell r="D560">
            <v>-10000</v>
          </cell>
          <cell r="E560" t="str">
            <v>AUD</v>
          </cell>
          <cell r="F560">
            <v>1</v>
          </cell>
          <cell r="G560">
            <v>10000</v>
          </cell>
          <cell r="H560">
            <v>5000</v>
          </cell>
        </row>
        <row r="561">
          <cell r="A561" t="str">
            <v>00013705</v>
          </cell>
          <cell r="B561" t="str">
            <v>Jackson Gary</v>
          </cell>
          <cell r="C561" t="str">
            <v>Alinta Def. EE Share Plan</v>
          </cell>
          <cell r="D561">
            <v>-10000</v>
          </cell>
          <cell r="E561" t="str">
            <v>AUD</v>
          </cell>
          <cell r="F561">
            <v>1</v>
          </cell>
          <cell r="G561">
            <v>10000</v>
          </cell>
          <cell r="H561">
            <v>5000</v>
          </cell>
        </row>
        <row r="562">
          <cell r="A562" t="str">
            <v>00013715</v>
          </cell>
          <cell r="B562" t="str">
            <v>Lundgren Brian</v>
          </cell>
          <cell r="C562" t="str">
            <v>Alinta Def. EE Share Plan</v>
          </cell>
          <cell r="D562">
            <v>-15600</v>
          </cell>
          <cell r="E562" t="str">
            <v>AUD</v>
          </cell>
          <cell r="F562">
            <v>1</v>
          </cell>
          <cell r="G562">
            <v>15600</v>
          </cell>
          <cell r="H562">
            <v>5000</v>
          </cell>
        </row>
        <row r="563">
          <cell r="A563" t="str">
            <v>00013714</v>
          </cell>
          <cell r="B563" t="str">
            <v>Wasley Robert</v>
          </cell>
          <cell r="C563" t="str">
            <v>Alinta Def. EE Share Plan</v>
          </cell>
          <cell r="D563">
            <v>-10000</v>
          </cell>
          <cell r="E563" t="str">
            <v>AUD</v>
          </cell>
          <cell r="F563">
            <v>1</v>
          </cell>
          <cell r="G563">
            <v>10000</v>
          </cell>
          <cell r="H563">
            <v>5000</v>
          </cell>
        </row>
        <row r="564">
          <cell r="A564" t="str">
            <v>00013713</v>
          </cell>
          <cell r="B564" t="str">
            <v>Holt Jeffrey</v>
          </cell>
          <cell r="C564" t="str">
            <v>Alinta Def. EE Share Plan</v>
          </cell>
          <cell r="D564">
            <v>-10000</v>
          </cell>
          <cell r="E564" t="str">
            <v>AUD</v>
          </cell>
          <cell r="F564">
            <v>1</v>
          </cell>
          <cell r="G564">
            <v>10000</v>
          </cell>
          <cell r="H564">
            <v>5000</v>
          </cell>
        </row>
        <row r="565">
          <cell r="A565" t="str">
            <v>00013711</v>
          </cell>
          <cell r="B565" t="str">
            <v>Widdison Kenneth</v>
          </cell>
          <cell r="C565" t="str">
            <v>Alinta Def. EE Share Plan</v>
          </cell>
          <cell r="D565">
            <v>-4800</v>
          </cell>
          <cell r="E565" t="str">
            <v>AUD</v>
          </cell>
          <cell r="F565">
            <v>1</v>
          </cell>
          <cell r="G565">
            <v>4800</v>
          </cell>
          <cell r="H565">
            <v>2400</v>
          </cell>
        </row>
        <row r="566">
          <cell r="A566" t="str">
            <v>00013710</v>
          </cell>
          <cell r="B566" t="str">
            <v>Hynes Andrew</v>
          </cell>
          <cell r="C566" t="str">
            <v>Alinta Def. EE Share Plan</v>
          </cell>
          <cell r="D566">
            <v>-5300</v>
          </cell>
          <cell r="E566" t="str">
            <v>AUD</v>
          </cell>
          <cell r="F566">
            <v>1</v>
          </cell>
          <cell r="G566">
            <v>5300</v>
          </cell>
          <cell r="H566">
            <v>2650</v>
          </cell>
        </row>
        <row r="567">
          <cell r="A567" t="str">
            <v>00013724</v>
          </cell>
          <cell r="B567" t="str">
            <v>McDonald Sara</v>
          </cell>
          <cell r="C567" t="str">
            <v>Alinta Def. EE Share Plan</v>
          </cell>
          <cell r="D567">
            <v>-1500</v>
          </cell>
          <cell r="E567" t="str">
            <v>AUD</v>
          </cell>
          <cell r="F567">
            <v>1</v>
          </cell>
          <cell r="G567">
            <v>1500</v>
          </cell>
          <cell r="H567">
            <v>750</v>
          </cell>
        </row>
        <row r="568">
          <cell r="A568" t="str">
            <v>00013722</v>
          </cell>
          <cell r="B568" t="str">
            <v>Hughes Gordon</v>
          </cell>
          <cell r="C568" t="str">
            <v>Alinta Def. EE Share Plan</v>
          </cell>
          <cell r="D568">
            <v>-10000</v>
          </cell>
          <cell r="E568" t="str">
            <v>AUD</v>
          </cell>
          <cell r="F568">
            <v>1</v>
          </cell>
          <cell r="G568">
            <v>10000</v>
          </cell>
          <cell r="H568">
            <v>5000</v>
          </cell>
        </row>
        <row r="569">
          <cell r="A569" t="str">
            <v>00013721</v>
          </cell>
          <cell r="B569" t="str">
            <v>Fanderlinden Gary</v>
          </cell>
          <cell r="C569" t="str">
            <v>Alinta Def. EE Share Plan</v>
          </cell>
          <cell r="D569">
            <v>-5200</v>
          </cell>
          <cell r="E569" t="str">
            <v>AUD</v>
          </cell>
          <cell r="F569">
            <v>1</v>
          </cell>
          <cell r="G569">
            <v>5200</v>
          </cell>
          <cell r="H569">
            <v>2600</v>
          </cell>
        </row>
        <row r="570">
          <cell r="A570" t="str">
            <v>00013720</v>
          </cell>
          <cell r="B570" t="str">
            <v>Bennet Lyle</v>
          </cell>
          <cell r="C570" t="str">
            <v>Alinta Def. EE Share Plan</v>
          </cell>
          <cell r="D570">
            <v>-5000</v>
          </cell>
          <cell r="E570" t="str">
            <v>AUD</v>
          </cell>
          <cell r="F570">
            <v>1</v>
          </cell>
          <cell r="G570">
            <v>5000</v>
          </cell>
          <cell r="H570">
            <v>2500</v>
          </cell>
        </row>
        <row r="571">
          <cell r="A571" t="str">
            <v>00013716</v>
          </cell>
          <cell r="B571" t="str">
            <v>Bartley Stanley</v>
          </cell>
          <cell r="C571" t="str">
            <v>Alinta Def. EE Share Plan</v>
          </cell>
          <cell r="D571">
            <v>-4800</v>
          </cell>
          <cell r="E571" t="str">
            <v>AUD</v>
          </cell>
          <cell r="F571">
            <v>1</v>
          </cell>
          <cell r="G571">
            <v>4800</v>
          </cell>
          <cell r="H571">
            <v>2400</v>
          </cell>
        </row>
        <row r="572">
          <cell r="A572" t="str">
            <v>00013732</v>
          </cell>
          <cell r="B572" t="str">
            <v>Devries Ernie</v>
          </cell>
          <cell r="C572" t="str">
            <v>Alinta Def. EE Share Plan</v>
          </cell>
          <cell r="D572">
            <v>-10000</v>
          </cell>
          <cell r="E572" t="str">
            <v>AUD</v>
          </cell>
          <cell r="F572">
            <v>1</v>
          </cell>
          <cell r="G572">
            <v>10000</v>
          </cell>
          <cell r="H572">
            <v>5000</v>
          </cell>
        </row>
        <row r="573">
          <cell r="A573" t="str">
            <v>00013731</v>
          </cell>
          <cell r="B573" t="str">
            <v>Deane Russell</v>
          </cell>
          <cell r="C573" t="str">
            <v>Alinta Def. EE Share Plan</v>
          </cell>
          <cell r="D573">
            <v>-4000</v>
          </cell>
          <cell r="E573" t="str">
            <v>AUD</v>
          </cell>
          <cell r="F573">
            <v>1</v>
          </cell>
          <cell r="G573">
            <v>4000</v>
          </cell>
          <cell r="H573">
            <v>2000</v>
          </cell>
        </row>
        <row r="574">
          <cell r="A574" t="str">
            <v>00013729</v>
          </cell>
          <cell r="B574" t="str">
            <v>Burke James</v>
          </cell>
          <cell r="C574" t="str">
            <v>Alinta Def. EE Share Plan</v>
          </cell>
          <cell r="D574">
            <v>-1000</v>
          </cell>
          <cell r="E574" t="str">
            <v>AUD</v>
          </cell>
          <cell r="F574">
            <v>1</v>
          </cell>
          <cell r="G574">
            <v>1000</v>
          </cell>
          <cell r="H574">
            <v>500</v>
          </cell>
        </row>
        <row r="575">
          <cell r="A575" t="str">
            <v>00013727</v>
          </cell>
          <cell r="B575" t="str">
            <v>Williams Mark</v>
          </cell>
          <cell r="C575" t="str">
            <v>Alinta Def. EE Share Plan</v>
          </cell>
          <cell r="D575">
            <v>-5200</v>
          </cell>
          <cell r="E575" t="str">
            <v>AUD</v>
          </cell>
          <cell r="F575">
            <v>1</v>
          </cell>
          <cell r="G575">
            <v>5200</v>
          </cell>
          <cell r="H575">
            <v>2600</v>
          </cell>
        </row>
        <row r="576">
          <cell r="A576" t="str">
            <v>00013725</v>
          </cell>
          <cell r="B576" t="str">
            <v>Muharemovic Husein</v>
          </cell>
          <cell r="C576" t="str">
            <v>Alinta Def. EE Share Plan</v>
          </cell>
          <cell r="D576">
            <v>-5000</v>
          </cell>
          <cell r="E576" t="str">
            <v>AUD</v>
          </cell>
          <cell r="F576">
            <v>1</v>
          </cell>
          <cell r="G576">
            <v>5000</v>
          </cell>
          <cell r="H576">
            <v>2500</v>
          </cell>
        </row>
        <row r="577">
          <cell r="A577" t="str">
            <v>00013742</v>
          </cell>
          <cell r="B577" t="str">
            <v>Winnell Timothy</v>
          </cell>
          <cell r="C577" t="str">
            <v>Alinta Def. EE Share Plan</v>
          </cell>
          <cell r="D577">
            <v>-10000</v>
          </cell>
          <cell r="E577" t="str">
            <v>AUD</v>
          </cell>
          <cell r="F577">
            <v>1</v>
          </cell>
          <cell r="G577">
            <v>10000</v>
          </cell>
          <cell r="H577">
            <v>5000</v>
          </cell>
        </row>
        <row r="578">
          <cell r="A578" t="str">
            <v>00013741</v>
          </cell>
          <cell r="B578" t="str">
            <v>D'Olimpio Mark</v>
          </cell>
          <cell r="C578" t="str">
            <v>Alinta Def. EE Share Plan</v>
          </cell>
          <cell r="D578">
            <v>-10000</v>
          </cell>
          <cell r="E578" t="str">
            <v>AUD</v>
          </cell>
          <cell r="F578">
            <v>1</v>
          </cell>
          <cell r="G578">
            <v>10000</v>
          </cell>
          <cell r="H578">
            <v>5000</v>
          </cell>
        </row>
        <row r="579">
          <cell r="A579" t="str">
            <v>00013740</v>
          </cell>
          <cell r="B579" t="str">
            <v>Zhou Jian Zhong</v>
          </cell>
          <cell r="C579" t="str">
            <v>Alinta Def. EE Share Plan</v>
          </cell>
          <cell r="D579">
            <v>-10000</v>
          </cell>
          <cell r="E579" t="str">
            <v>AUD</v>
          </cell>
          <cell r="F579">
            <v>1</v>
          </cell>
          <cell r="G579">
            <v>10000</v>
          </cell>
          <cell r="H579">
            <v>5000</v>
          </cell>
        </row>
        <row r="580">
          <cell r="A580" t="str">
            <v>00013737</v>
          </cell>
          <cell r="B580" t="str">
            <v>Kennedy Ide</v>
          </cell>
          <cell r="C580" t="str">
            <v>Alinta Def. EE Share Plan</v>
          </cell>
          <cell r="D580">
            <v>-10000</v>
          </cell>
          <cell r="E580" t="str">
            <v>AUD</v>
          </cell>
          <cell r="F580">
            <v>1</v>
          </cell>
          <cell r="G580">
            <v>10000</v>
          </cell>
          <cell r="H580">
            <v>5000</v>
          </cell>
        </row>
        <row r="581">
          <cell r="A581" t="str">
            <v>00013734</v>
          </cell>
          <cell r="B581" t="str">
            <v>Slapar Gary</v>
          </cell>
          <cell r="C581" t="str">
            <v>Alinta Def. EE Share Plan</v>
          </cell>
          <cell r="D581">
            <v>-1200</v>
          </cell>
          <cell r="E581" t="str">
            <v>AUD</v>
          </cell>
          <cell r="F581">
            <v>1</v>
          </cell>
          <cell r="G581">
            <v>1200</v>
          </cell>
          <cell r="H581">
            <v>600</v>
          </cell>
        </row>
        <row r="582">
          <cell r="A582" t="str">
            <v>00013750</v>
          </cell>
          <cell r="B582" t="str">
            <v>Bender Michael</v>
          </cell>
          <cell r="C582" t="str">
            <v>Alinta Def. EE Share Plan</v>
          </cell>
          <cell r="D582">
            <v>-5200</v>
          </cell>
          <cell r="E582" t="str">
            <v>AUD</v>
          </cell>
          <cell r="F582">
            <v>1</v>
          </cell>
          <cell r="G582">
            <v>5200</v>
          </cell>
          <cell r="H582">
            <v>2600</v>
          </cell>
        </row>
        <row r="583">
          <cell r="A583" t="str">
            <v>00013747</v>
          </cell>
          <cell r="B583" t="str">
            <v>Jie Kim-Sung</v>
          </cell>
          <cell r="C583" t="str">
            <v>Alinta Def. EE Share Plan</v>
          </cell>
          <cell r="D583">
            <v>-10000</v>
          </cell>
          <cell r="E583" t="str">
            <v>AUD</v>
          </cell>
          <cell r="F583">
            <v>1</v>
          </cell>
          <cell r="G583">
            <v>10000</v>
          </cell>
          <cell r="H583">
            <v>5000</v>
          </cell>
        </row>
        <row r="584">
          <cell r="A584" t="str">
            <v>00013746</v>
          </cell>
          <cell r="B584" t="str">
            <v>Gould Mark</v>
          </cell>
          <cell r="C584" t="str">
            <v>Alinta Def. EE Share Plan</v>
          </cell>
          <cell r="D584">
            <v>-9600</v>
          </cell>
          <cell r="E584" t="str">
            <v>AUD</v>
          </cell>
          <cell r="F584">
            <v>1</v>
          </cell>
          <cell r="G584">
            <v>9600</v>
          </cell>
          <cell r="H584">
            <v>4800</v>
          </cell>
        </row>
        <row r="585">
          <cell r="A585" t="str">
            <v>00013744</v>
          </cell>
          <cell r="B585" t="str">
            <v>Williams Brian</v>
          </cell>
          <cell r="C585" t="str">
            <v>Alinta Def. EE Share Plan</v>
          </cell>
          <cell r="D585">
            <v>-2600</v>
          </cell>
          <cell r="E585" t="str">
            <v>AUD</v>
          </cell>
          <cell r="F585">
            <v>1</v>
          </cell>
          <cell r="G585">
            <v>2600</v>
          </cell>
          <cell r="H585">
            <v>1300</v>
          </cell>
        </row>
        <row r="586">
          <cell r="A586" t="str">
            <v>00013743</v>
          </cell>
          <cell r="B586" t="str">
            <v>Kemmerer David</v>
          </cell>
          <cell r="C586" t="str">
            <v>Alinta Def. EE Share Plan</v>
          </cell>
          <cell r="D586">
            <v>-5000</v>
          </cell>
          <cell r="E586" t="str">
            <v>AUD</v>
          </cell>
          <cell r="F586">
            <v>1</v>
          </cell>
          <cell r="G586">
            <v>5000</v>
          </cell>
          <cell r="H586">
            <v>2500</v>
          </cell>
        </row>
        <row r="587">
          <cell r="A587" t="str">
            <v>00013758</v>
          </cell>
          <cell r="B587" t="str">
            <v>Philpott Craig</v>
          </cell>
          <cell r="C587" t="str">
            <v>Alinta Def. EE Share Plan</v>
          </cell>
          <cell r="D587">
            <v>-10000</v>
          </cell>
          <cell r="E587" t="str">
            <v>AUD</v>
          </cell>
          <cell r="F587">
            <v>1</v>
          </cell>
          <cell r="G587">
            <v>10000</v>
          </cell>
          <cell r="H587">
            <v>5000</v>
          </cell>
        </row>
        <row r="588">
          <cell r="A588" t="str">
            <v>00013757</v>
          </cell>
          <cell r="B588" t="str">
            <v>Dusting Kevin</v>
          </cell>
          <cell r="C588" t="str">
            <v>Alinta Def. EE Share Plan</v>
          </cell>
          <cell r="D588">
            <v>-5000</v>
          </cell>
          <cell r="E588" t="str">
            <v>AUD</v>
          </cell>
          <cell r="F588">
            <v>1</v>
          </cell>
          <cell r="G588">
            <v>5000</v>
          </cell>
          <cell r="H588">
            <v>2500</v>
          </cell>
        </row>
        <row r="589">
          <cell r="A589" t="str">
            <v>00013756</v>
          </cell>
          <cell r="B589" t="str">
            <v>Larson John</v>
          </cell>
          <cell r="C589" t="str">
            <v>Alinta Def. EE Share Plan</v>
          </cell>
          <cell r="D589">
            <v>-10000</v>
          </cell>
          <cell r="E589" t="str">
            <v>AUD</v>
          </cell>
          <cell r="F589">
            <v>1</v>
          </cell>
          <cell r="G589">
            <v>10000</v>
          </cell>
          <cell r="H589">
            <v>5000</v>
          </cell>
        </row>
        <row r="590">
          <cell r="A590" t="str">
            <v>00013755</v>
          </cell>
          <cell r="B590" t="str">
            <v>Quabba Damien</v>
          </cell>
          <cell r="C590" t="str">
            <v>Alinta Def. EE Share Plan</v>
          </cell>
          <cell r="D590">
            <v>-10000</v>
          </cell>
          <cell r="E590" t="str">
            <v>AUD</v>
          </cell>
          <cell r="F590">
            <v>1</v>
          </cell>
          <cell r="G590">
            <v>10000</v>
          </cell>
          <cell r="H590">
            <v>5000</v>
          </cell>
        </row>
        <row r="591">
          <cell r="A591" t="str">
            <v>00013754</v>
          </cell>
          <cell r="B591" t="str">
            <v>Hutchinson Paul</v>
          </cell>
          <cell r="C591" t="str">
            <v>Alinta Def. EE Share Plan</v>
          </cell>
          <cell r="D591">
            <v>-10400</v>
          </cell>
          <cell r="E591" t="str">
            <v>AUD</v>
          </cell>
          <cell r="F591">
            <v>1</v>
          </cell>
          <cell r="G591">
            <v>10400</v>
          </cell>
          <cell r="H591">
            <v>5000</v>
          </cell>
        </row>
        <row r="592">
          <cell r="A592" t="str">
            <v>00013776</v>
          </cell>
          <cell r="B592" t="str">
            <v>Price John</v>
          </cell>
          <cell r="C592" t="str">
            <v>Alinta Def. EE Share Plan</v>
          </cell>
          <cell r="D592">
            <v>-7200</v>
          </cell>
          <cell r="E592" t="str">
            <v>AUD</v>
          </cell>
          <cell r="F592">
            <v>1</v>
          </cell>
          <cell r="G592">
            <v>7200</v>
          </cell>
          <cell r="H592">
            <v>3600</v>
          </cell>
        </row>
        <row r="593">
          <cell r="A593" t="str">
            <v>00013772</v>
          </cell>
          <cell r="B593" t="str">
            <v>Swyer Ian</v>
          </cell>
          <cell r="C593" t="str">
            <v>Alinta Def. EE Share Plan</v>
          </cell>
          <cell r="D593">
            <v>-5200</v>
          </cell>
          <cell r="E593" t="str">
            <v>AUD</v>
          </cell>
          <cell r="F593">
            <v>1</v>
          </cell>
          <cell r="G593">
            <v>5200</v>
          </cell>
          <cell r="H593">
            <v>2600</v>
          </cell>
        </row>
        <row r="594">
          <cell r="A594" t="str">
            <v>00013769</v>
          </cell>
          <cell r="B594" t="str">
            <v>Hughan Brian</v>
          </cell>
          <cell r="C594" t="str">
            <v>Alinta Def. EE Share Plan</v>
          </cell>
          <cell r="D594">
            <v>-5200</v>
          </cell>
          <cell r="E594" t="str">
            <v>AUD</v>
          </cell>
          <cell r="F594">
            <v>1</v>
          </cell>
          <cell r="G594">
            <v>5200</v>
          </cell>
          <cell r="H594">
            <v>2600</v>
          </cell>
        </row>
        <row r="595">
          <cell r="A595" t="str">
            <v>00013768</v>
          </cell>
          <cell r="B595" t="str">
            <v>Dai Xuemei</v>
          </cell>
          <cell r="C595" t="str">
            <v>Alinta Def. EE Share Plan</v>
          </cell>
          <cell r="D595">
            <v>-10000</v>
          </cell>
          <cell r="E595" t="str">
            <v>AUD</v>
          </cell>
          <cell r="F595">
            <v>1</v>
          </cell>
          <cell r="G595">
            <v>10000</v>
          </cell>
          <cell r="H595">
            <v>5000</v>
          </cell>
        </row>
        <row r="596">
          <cell r="A596" t="str">
            <v>00013759</v>
          </cell>
          <cell r="B596" t="str">
            <v>Armstrong Melissa</v>
          </cell>
          <cell r="C596" t="str">
            <v>Alinta Def. EE Share Plan</v>
          </cell>
          <cell r="D596">
            <v>-2000</v>
          </cell>
          <cell r="E596" t="str">
            <v>AUD</v>
          </cell>
          <cell r="F596">
            <v>1</v>
          </cell>
          <cell r="G596">
            <v>2000</v>
          </cell>
          <cell r="H596">
            <v>1000</v>
          </cell>
        </row>
        <row r="597">
          <cell r="A597" t="str">
            <v>00013783</v>
          </cell>
          <cell r="B597" t="str">
            <v>Cooper Jason</v>
          </cell>
          <cell r="C597" t="str">
            <v>Alinta Def. EE Share Plan</v>
          </cell>
          <cell r="D597">
            <v>-2000</v>
          </cell>
          <cell r="E597" t="str">
            <v>AUD</v>
          </cell>
          <cell r="F597">
            <v>1</v>
          </cell>
          <cell r="G597">
            <v>2000</v>
          </cell>
          <cell r="H597">
            <v>1000</v>
          </cell>
        </row>
        <row r="598">
          <cell r="A598" t="str">
            <v>00013782</v>
          </cell>
          <cell r="B598" t="str">
            <v>Osredkar Frank</v>
          </cell>
          <cell r="C598" t="str">
            <v>Alinta Def. EE Share Plan</v>
          </cell>
          <cell r="D598">
            <v>-5200</v>
          </cell>
          <cell r="E598" t="str">
            <v>AUD</v>
          </cell>
          <cell r="F598">
            <v>1</v>
          </cell>
          <cell r="G598">
            <v>5200</v>
          </cell>
          <cell r="H598">
            <v>2600</v>
          </cell>
        </row>
        <row r="599">
          <cell r="A599" t="str">
            <v>00013781</v>
          </cell>
          <cell r="B599" t="str">
            <v>Clarke Royce</v>
          </cell>
          <cell r="C599" t="str">
            <v>Alinta Def. EE Share Plan</v>
          </cell>
          <cell r="D599">
            <v>-5200</v>
          </cell>
          <cell r="E599" t="str">
            <v>AUD</v>
          </cell>
          <cell r="F599">
            <v>1</v>
          </cell>
          <cell r="G599">
            <v>5200</v>
          </cell>
          <cell r="H599">
            <v>2600</v>
          </cell>
        </row>
        <row r="600">
          <cell r="A600" t="str">
            <v>00013778</v>
          </cell>
          <cell r="B600" t="str">
            <v>Walters Ian</v>
          </cell>
          <cell r="C600" t="str">
            <v>Alinta Def. EE Share Plan</v>
          </cell>
          <cell r="D600">
            <v>-3000</v>
          </cell>
          <cell r="E600" t="str">
            <v>AUD</v>
          </cell>
          <cell r="F600">
            <v>1</v>
          </cell>
          <cell r="G600">
            <v>3000</v>
          </cell>
          <cell r="H600">
            <v>1500</v>
          </cell>
        </row>
        <row r="601">
          <cell r="A601" t="str">
            <v>00013777</v>
          </cell>
          <cell r="B601" t="str">
            <v>Thompson Alan</v>
          </cell>
          <cell r="C601" t="str">
            <v>Alinta Def. EE Share Plan</v>
          </cell>
          <cell r="D601">
            <v>-5000</v>
          </cell>
          <cell r="E601" t="str">
            <v>AUD</v>
          </cell>
          <cell r="F601">
            <v>1</v>
          </cell>
          <cell r="G601">
            <v>5000</v>
          </cell>
          <cell r="H601">
            <v>2500</v>
          </cell>
        </row>
        <row r="602">
          <cell r="A602" t="str">
            <v>00013808</v>
          </cell>
          <cell r="B602" t="str">
            <v>Reardon Shaun</v>
          </cell>
          <cell r="C602" t="str">
            <v>Alinta Def. EE Share Plan</v>
          </cell>
          <cell r="D602">
            <v>-10000</v>
          </cell>
          <cell r="E602" t="str">
            <v>AUD</v>
          </cell>
          <cell r="F602">
            <v>1</v>
          </cell>
          <cell r="G602">
            <v>10000</v>
          </cell>
          <cell r="H602">
            <v>5000</v>
          </cell>
        </row>
        <row r="603">
          <cell r="A603" t="str">
            <v>00013806</v>
          </cell>
          <cell r="B603" t="str">
            <v>van Weel John</v>
          </cell>
          <cell r="C603" t="str">
            <v>Alinta Def. EE Share Plan</v>
          </cell>
          <cell r="D603">
            <v>-5000</v>
          </cell>
          <cell r="E603" t="str">
            <v>AUD</v>
          </cell>
          <cell r="F603">
            <v>1</v>
          </cell>
          <cell r="G603">
            <v>5000</v>
          </cell>
          <cell r="H603">
            <v>2500</v>
          </cell>
        </row>
        <row r="604">
          <cell r="A604" t="str">
            <v>00013788</v>
          </cell>
          <cell r="B604" t="str">
            <v>Franklin Karen</v>
          </cell>
          <cell r="C604" t="str">
            <v>Alinta Def. EE Share Plan</v>
          </cell>
          <cell r="D604">
            <v>-10000</v>
          </cell>
          <cell r="E604" t="str">
            <v>AUD</v>
          </cell>
          <cell r="F604">
            <v>1</v>
          </cell>
          <cell r="G604">
            <v>10000</v>
          </cell>
          <cell r="H604">
            <v>5000</v>
          </cell>
        </row>
        <row r="605">
          <cell r="A605" t="str">
            <v>00013787</v>
          </cell>
          <cell r="B605" t="str">
            <v>Flower Adam</v>
          </cell>
          <cell r="C605" t="str">
            <v>Alinta Def. EE Share Plan</v>
          </cell>
          <cell r="D605">
            <v>-9900</v>
          </cell>
          <cell r="E605" t="str">
            <v>AUD</v>
          </cell>
          <cell r="F605">
            <v>1</v>
          </cell>
          <cell r="G605">
            <v>9900</v>
          </cell>
          <cell r="H605">
            <v>4950</v>
          </cell>
        </row>
        <row r="606">
          <cell r="A606" t="str">
            <v>00013784</v>
          </cell>
          <cell r="B606" t="str">
            <v>Stevens Robert</v>
          </cell>
          <cell r="C606" t="str">
            <v>Alinta Def. EE Share Plan</v>
          </cell>
          <cell r="D606">
            <v>-5000</v>
          </cell>
          <cell r="E606" t="str">
            <v>AUD</v>
          </cell>
          <cell r="F606">
            <v>1</v>
          </cell>
          <cell r="G606">
            <v>5000</v>
          </cell>
          <cell r="H606">
            <v>2500</v>
          </cell>
        </row>
        <row r="607">
          <cell r="A607" t="str">
            <v>00013987</v>
          </cell>
          <cell r="B607" t="str">
            <v>Ironside Jennie</v>
          </cell>
          <cell r="C607" t="str">
            <v>Alinta Def. EE Share Plan</v>
          </cell>
          <cell r="D607">
            <v>-10000</v>
          </cell>
          <cell r="E607" t="str">
            <v>AUD</v>
          </cell>
          <cell r="F607">
            <v>1</v>
          </cell>
          <cell r="G607">
            <v>10000</v>
          </cell>
          <cell r="H607">
            <v>5000</v>
          </cell>
        </row>
        <row r="608">
          <cell r="A608" t="str">
            <v>00013968</v>
          </cell>
          <cell r="B608" t="str">
            <v>Volf David</v>
          </cell>
          <cell r="C608" t="str">
            <v>Alinta Def. EE Share Plan</v>
          </cell>
          <cell r="D608">
            <v>-4000</v>
          </cell>
          <cell r="E608" t="str">
            <v>AUD</v>
          </cell>
          <cell r="F608">
            <v>1</v>
          </cell>
          <cell r="G608">
            <v>4000</v>
          </cell>
          <cell r="H608">
            <v>2000</v>
          </cell>
        </row>
        <row r="609">
          <cell r="A609" t="str">
            <v>00013943</v>
          </cell>
          <cell r="B609" t="str">
            <v>Attewell Grant</v>
          </cell>
          <cell r="C609" t="str">
            <v>Alinta Def. EE Share Plan</v>
          </cell>
          <cell r="D609">
            <v>-5000</v>
          </cell>
          <cell r="E609" t="str">
            <v>AUD</v>
          </cell>
          <cell r="F609">
            <v>1</v>
          </cell>
          <cell r="G609">
            <v>5000</v>
          </cell>
          <cell r="H609">
            <v>2500</v>
          </cell>
        </row>
        <row r="610">
          <cell r="A610" t="str">
            <v>00013879</v>
          </cell>
          <cell r="B610" t="str">
            <v>O'Brien Richard</v>
          </cell>
          <cell r="C610" t="str">
            <v>Alinta Def. EE Share Plan</v>
          </cell>
          <cell r="D610">
            <v>-5000</v>
          </cell>
          <cell r="E610" t="str">
            <v>AUD</v>
          </cell>
          <cell r="F610">
            <v>1</v>
          </cell>
          <cell r="G610">
            <v>5000</v>
          </cell>
          <cell r="H610">
            <v>2500</v>
          </cell>
        </row>
        <row r="611">
          <cell r="A611" t="str">
            <v>00013853</v>
          </cell>
          <cell r="B611" t="str">
            <v>Gonsalvez Marlene</v>
          </cell>
          <cell r="C611" t="str">
            <v>Alinta Def. EE Share Plan</v>
          </cell>
          <cell r="D611">
            <v>-10000</v>
          </cell>
          <cell r="E611" t="str">
            <v>AUD</v>
          </cell>
          <cell r="F611">
            <v>1</v>
          </cell>
          <cell r="G611">
            <v>10000</v>
          </cell>
          <cell r="H611">
            <v>5000</v>
          </cell>
        </row>
        <row r="612">
          <cell r="A612" t="str">
            <v>00014061</v>
          </cell>
          <cell r="B612" t="str">
            <v>Fletcher William</v>
          </cell>
          <cell r="C612" t="str">
            <v>Alinta Def. EE Share Plan</v>
          </cell>
          <cell r="D612">
            <v>-10000</v>
          </cell>
          <cell r="E612" t="str">
            <v>AUD</v>
          </cell>
          <cell r="F612">
            <v>1</v>
          </cell>
          <cell r="G612">
            <v>10000</v>
          </cell>
          <cell r="H612">
            <v>5000</v>
          </cell>
        </row>
        <row r="613">
          <cell r="A613" t="str">
            <v>00014015</v>
          </cell>
          <cell r="B613" t="str">
            <v>Carver Tanya</v>
          </cell>
          <cell r="C613" t="str">
            <v>Alinta Def. EE Share Plan</v>
          </cell>
          <cell r="D613">
            <v>-1000</v>
          </cell>
          <cell r="E613" t="str">
            <v>AUD</v>
          </cell>
          <cell r="F613">
            <v>1</v>
          </cell>
          <cell r="G613">
            <v>1000</v>
          </cell>
          <cell r="H613">
            <v>500</v>
          </cell>
        </row>
        <row r="614">
          <cell r="A614" t="str">
            <v>00014002</v>
          </cell>
          <cell r="B614" t="str">
            <v>Waryszczuk Tony</v>
          </cell>
          <cell r="C614" t="str">
            <v>Alinta Def. EE Share Plan</v>
          </cell>
          <cell r="D614">
            <v>-2000</v>
          </cell>
          <cell r="E614" t="str">
            <v>AUD</v>
          </cell>
          <cell r="F614">
            <v>1</v>
          </cell>
          <cell r="G614">
            <v>2000</v>
          </cell>
          <cell r="H614">
            <v>1000</v>
          </cell>
        </row>
        <row r="615">
          <cell r="A615" t="str">
            <v>00014001</v>
          </cell>
          <cell r="B615" t="str">
            <v>Nelson Katrina</v>
          </cell>
          <cell r="C615" t="str">
            <v>Alinta Def. EE Share Plan</v>
          </cell>
          <cell r="D615">
            <v>-2000</v>
          </cell>
          <cell r="E615" t="str">
            <v>AUD</v>
          </cell>
          <cell r="F615">
            <v>1</v>
          </cell>
          <cell r="G615">
            <v>2000</v>
          </cell>
          <cell r="H615">
            <v>1000</v>
          </cell>
        </row>
        <row r="616">
          <cell r="A616" t="str">
            <v>00013998</v>
          </cell>
          <cell r="B616" t="str">
            <v>Garg Sumit</v>
          </cell>
          <cell r="C616" t="str">
            <v>Alinta Def. EE Share Plan</v>
          </cell>
          <cell r="D616">
            <v>-10000</v>
          </cell>
          <cell r="E616" t="str">
            <v>AUD</v>
          </cell>
          <cell r="F616">
            <v>1</v>
          </cell>
          <cell r="G616">
            <v>10000</v>
          </cell>
          <cell r="H616">
            <v>5000</v>
          </cell>
        </row>
        <row r="617">
          <cell r="A617" t="str">
            <v>00018202</v>
          </cell>
          <cell r="B617" t="str">
            <v>Godsall Russell</v>
          </cell>
          <cell r="C617" t="str">
            <v>Alinta Def. EE Sh Plan AW</v>
          </cell>
          <cell r="D617">
            <v>-192.31</v>
          </cell>
          <cell r="E617" t="str">
            <v>AUD</v>
          </cell>
          <cell r="F617">
            <v>1</v>
          </cell>
          <cell r="G617">
            <v>192.31</v>
          </cell>
          <cell r="H617">
            <v>96.155000000000001</v>
          </cell>
        </row>
        <row r="618">
          <cell r="A618" t="str">
            <v>00018201</v>
          </cell>
          <cell r="B618" t="str">
            <v>Thomson Bruce</v>
          </cell>
          <cell r="C618" t="str">
            <v>Alinta Def. EE Sh Plan AW</v>
          </cell>
          <cell r="D618">
            <v>-230.76</v>
          </cell>
          <cell r="E618" t="str">
            <v>AUD</v>
          </cell>
          <cell r="F618">
            <v>1</v>
          </cell>
          <cell r="G618">
            <v>230.76</v>
          </cell>
          <cell r="H618">
            <v>115.38</v>
          </cell>
        </row>
        <row r="619">
          <cell r="A619" t="str">
            <v>00018200</v>
          </cell>
          <cell r="B619" t="str">
            <v>Dong Andrew</v>
          </cell>
          <cell r="C619" t="str">
            <v>Alinta Def. EE Sh Plan AW</v>
          </cell>
          <cell r="D619">
            <v>-57.69</v>
          </cell>
          <cell r="E619" t="str">
            <v>AUD</v>
          </cell>
          <cell r="F619">
            <v>1</v>
          </cell>
          <cell r="G619">
            <v>57.69</v>
          </cell>
          <cell r="H619">
            <v>28.844999999999999</v>
          </cell>
        </row>
        <row r="620">
          <cell r="A620" t="str">
            <v>00014109</v>
          </cell>
          <cell r="B620" t="str">
            <v>Fennessy Peter</v>
          </cell>
          <cell r="C620" t="str">
            <v>Alinta Def. EE Share Plan</v>
          </cell>
          <cell r="D620">
            <v>-10000</v>
          </cell>
          <cell r="E620" t="str">
            <v>AUD</v>
          </cell>
          <cell r="F620">
            <v>1</v>
          </cell>
          <cell r="G620">
            <v>10000</v>
          </cell>
          <cell r="H620">
            <v>5000</v>
          </cell>
        </row>
        <row r="621">
          <cell r="A621" t="str">
            <v>00014108</v>
          </cell>
          <cell r="B621" t="str">
            <v>McDonald John</v>
          </cell>
          <cell r="C621" t="str">
            <v>Alinta Def. EE Share Plan</v>
          </cell>
          <cell r="D621">
            <v>-10000</v>
          </cell>
          <cell r="E621" t="str">
            <v>AUD</v>
          </cell>
          <cell r="F621">
            <v>1</v>
          </cell>
          <cell r="G621">
            <v>10000</v>
          </cell>
          <cell r="H621">
            <v>5000</v>
          </cell>
        </row>
        <row r="622">
          <cell r="A622" t="str">
            <v>00018214</v>
          </cell>
          <cell r="B622" t="str">
            <v>Higson Brian</v>
          </cell>
          <cell r="C622" t="str">
            <v>Alinta Def. EE Sh Plan AW</v>
          </cell>
          <cell r="D622">
            <v>-38.46</v>
          </cell>
          <cell r="E622" t="str">
            <v>AUD</v>
          </cell>
          <cell r="F622">
            <v>26</v>
          </cell>
          <cell r="G622">
            <v>999.96</v>
          </cell>
          <cell r="H622">
            <v>499.98</v>
          </cell>
        </row>
        <row r="623">
          <cell r="A623" t="str">
            <v>00018212</v>
          </cell>
          <cell r="B623" t="str">
            <v>Casey Stephen</v>
          </cell>
          <cell r="C623" t="str">
            <v>Alinta Def. EE Sh Plan AW</v>
          </cell>
          <cell r="D623">
            <v>-57.69</v>
          </cell>
          <cell r="E623" t="str">
            <v>AUD</v>
          </cell>
          <cell r="F623">
            <v>26</v>
          </cell>
          <cell r="G623">
            <v>1499.94</v>
          </cell>
          <cell r="H623">
            <v>749.97</v>
          </cell>
        </row>
        <row r="624">
          <cell r="A624" t="str">
            <v>00018207</v>
          </cell>
          <cell r="B624" t="str">
            <v>Marshall Matthew</v>
          </cell>
          <cell r="C624" t="str">
            <v>Alinta Def. EE Sh Plan AW</v>
          </cell>
          <cell r="D624">
            <v>-384.61</v>
          </cell>
          <cell r="E624" t="str">
            <v>AUD</v>
          </cell>
          <cell r="F624">
            <v>26</v>
          </cell>
          <cell r="G624">
            <v>9999.86</v>
          </cell>
          <cell r="H624">
            <v>4999.93</v>
          </cell>
        </row>
        <row r="625">
          <cell r="A625" t="str">
            <v>00018206</v>
          </cell>
          <cell r="B625" t="str">
            <v>Swain Kade</v>
          </cell>
          <cell r="C625" t="str">
            <v>Alinta Def. EE Sh Plan AW</v>
          </cell>
          <cell r="D625">
            <v>-76.92</v>
          </cell>
          <cell r="E625" t="str">
            <v>AUD</v>
          </cell>
          <cell r="F625">
            <v>26</v>
          </cell>
          <cell r="G625">
            <v>1999.92</v>
          </cell>
          <cell r="H625">
            <v>999.96</v>
          </cell>
        </row>
        <row r="626">
          <cell r="A626" t="str">
            <v>00018205</v>
          </cell>
          <cell r="B626" t="str">
            <v>Sanders Paul</v>
          </cell>
          <cell r="C626" t="str">
            <v>Alinta Def. EE Sh Plan AW</v>
          </cell>
          <cell r="D626">
            <v>-38.46</v>
          </cell>
          <cell r="E626" t="str">
            <v>AUD</v>
          </cell>
          <cell r="F626">
            <v>26</v>
          </cell>
          <cell r="G626">
            <v>999.96</v>
          </cell>
          <cell r="H626">
            <v>499.98</v>
          </cell>
        </row>
        <row r="627">
          <cell r="A627" t="str">
            <v>00018221</v>
          </cell>
          <cell r="B627" t="str">
            <v>Olley David</v>
          </cell>
          <cell r="C627" t="str">
            <v>Alinta Def. EE Sh Plan AW</v>
          </cell>
          <cell r="D627">
            <v>-96.15</v>
          </cell>
          <cell r="E627" t="str">
            <v>AUD</v>
          </cell>
          <cell r="F627">
            <v>26</v>
          </cell>
          <cell r="G627">
            <v>2499.9</v>
          </cell>
          <cell r="H627">
            <v>1249.95</v>
          </cell>
        </row>
        <row r="628">
          <cell r="A628" t="str">
            <v>00018220</v>
          </cell>
          <cell r="B628" t="str">
            <v>Davies Gordon</v>
          </cell>
          <cell r="C628" t="str">
            <v>Alinta Def. EE Sh Plan AW</v>
          </cell>
          <cell r="D628">
            <v>-307.69</v>
          </cell>
          <cell r="E628" t="str">
            <v>AUD</v>
          </cell>
          <cell r="F628">
            <v>26</v>
          </cell>
          <cell r="G628">
            <v>7999.94</v>
          </cell>
          <cell r="H628">
            <v>3999.97</v>
          </cell>
        </row>
        <row r="629">
          <cell r="A629" t="str">
            <v>00018219</v>
          </cell>
          <cell r="B629" t="str">
            <v>Straight Geoffrey</v>
          </cell>
          <cell r="C629" t="str">
            <v>Alinta Def. EE Sh Plan AW</v>
          </cell>
          <cell r="D629">
            <v>-192.3</v>
          </cell>
          <cell r="E629" t="str">
            <v>AUD</v>
          </cell>
          <cell r="F629">
            <v>26</v>
          </cell>
          <cell r="G629">
            <v>4999.8</v>
          </cell>
          <cell r="H629">
            <v>2499.9</v>
          </cell>
        </row>
        <row r="630">
          <cell r="A630" t="str">
            <v>00018216</v>
          </cell>
          <cell r="B630" t="str">
            <v>Gilligan Christine</v>
          </cell>
          <cell r="C630" t="str">
            <v>Alinta Def. EE Sh Plan AW</v>
          </cell>
          <cell r="D630">
            <v>-100</v>
          </cell>
          <cell r="E630" t="str">
            <v>AUD</v>
          </cell>
          <cell r="F630">
            <v>26</v>
          </cell>
          <cell r="G630">
            <v>2600</v>
          </cell>
          <cell r="H630">
            <v>1300</v>
          </cell>
        </row>
        <row r="631">
          <cell r="A631" t="str">
            <v>00018215</v>
          </cell>
          <cell r="B631" t="str">
            <v>Pache Nicole</v>
          </cell>
          <cell r="C631" t="str">
            <v>Alinta Def. EE Sh Plan AW</v>
          </cell>
          <cell r="D631">
            <v>-96.15</v>
          </cell>
          <cell r="E631" t="str">
            <v>AUD</v>
          </cell>
          <cell r="F631">
            <v>26</v>
          </cell>
          <cell r="G631">
            <v>2499.9</v>
          </cell>
          <cell r="H631">
            <v>1249.95</v>
          </cell>
        </row>
        <row r="632">
          <cell r="A632" t="str">
            <v>00018237</v>
          </cell>
          <cell r="B632" t="str">
            <v>Shaw Ian</v>
          </cell>
          <cell r="C632" t="str">
            <v>Alinta Def. EE Sh Plan AW</v>
          </cell>
          <cell r="D632">
            <v>-192.3</v>
          </cell>
          <cell r="E632" t="str">
            <v>AUD</v>
          </cell>
          <cell r="F632">
            <v>26</v>
          </cell>
          <cell r="G632">
            <v>4999.8</v>
          </cell>
          <cell r="H632">
            <v>2499.9</v>
          </cell>
        </row>
        <row r="633">
          <cell r="A633" t="str">
            <v>00018236</v>
          </cell>
          <cell r="B633" t="str">
            <v>Powell Darryl</v>
          </cell>
          <cell r="C633" t="str">
            <v>Alinta Def. EE Sh Plan AW</v>
          </cell>
          <cell r="D633">
            <v>-115.38</v>
          </cell>
          <cell r="E633" t="str">
            <v>AUD</v>
          </cell>
          <cell r="F633">
            <v>26</v>
          </cell>
          <cell r="G633">
            <v>2999.88</v>
          </cell>
          <cell r="H633">
            <v>1499.94</v>
          </cell>
        </row>
        <row r="634">
          <cell r="A634" t="str">
            <v>00018233</v>
          </cell>
          <cell r="B634" t="str">
            <v>Lane John</v>
          </cell>
          <cell r="C634" t="str">
            <v>Alinta Def. EE Sh Plan AW</v>
          </cell>
          <cell r="D634">
            <v>-38.46</v>
          </cell>
          <cell r="E634" t="str">
            <v>AUD</v>
          </cell>
          <cell r="F634">
            <v>26</v>
          </cell>
          <cell r="G634">
            <v>999.96</v>
          </cell>
          <cell r="H634">
            <v>499.98</v>
          </cell>
        </row>
        <row r="635">
          <cell r="A635" t="str">
            <v>00018227</v>
          </cell>
          <cell r="B635" t="str">
            <v>Di Marco Domenic</v>
          </cell>
          <cell r="C635" t="str">
            <v>Alinta Def. EE Sh Plan AW</v>
          </cell>
          <cell r="D635">
            <v>-150</v>
          </cell>
          <cell r="E635" t="str">
            <v>AUD</v>
          </cell>
          <cell r="F635">
            <v>26</v>
          </cell>
          <cell r="G635">
            <v>3900</v>
          </cell>
          <cell r="H635">
            <v>1950</v>
          </cell>
        </row>
        <row r="636">
          <cell r="A636" t="str">
            <v>00018223</v>
          </cell>
          <cell r="B636" t="str">
            <v>Nordmann Jonathan</v>
          </cell>
          <cell r="C636" t="str">
            <v>Alinta Def. EE Sh Plan AW</v>
          </cell>
          <cell r="D636">
            <v>-384.61</v>
          </cell>
          <cell r="E636" t="str">
            <v>AUD</v>
          </cell>
          <cell r="F636">
            <v>26</v>
          </cell>
          <cell r="G636">
            <v>9999.86</v>
          </cell>
          <cell r="H636">
            <v>4999.93</v>
          </cell>
        </row>
        <row r="637">
          <cell r="A637" t="str">
            <v>00018244</v>
          </cell>
          <cell r="B637" t="str">
            <v>Horwood Graham</v>
          </cell>
          <cell r="C637" t="str">
            <v>Alinta Def. EE Sh Plan AW</v>
          </cell>
          <cell r="D637">
            <v>-46.15</v>
          </cell>
          <cell r="E637" t="str">
            <v>AUD</v>
          </cell>
          <cell r="F637">
            <v>26</v>
          </cell>
          <cell r="G637">
            <v>1199.8999999999999</v>
          </cell>
          <cell r="H637">
            <v>599.94999999999993</v>
          </cell>
        </row>
        <row r="638">
          <cell r="A638" t="str">
            <v>00018243</v>
          </cell>
          <cell r="B638" t="str">
            <v>Law Geoffrey</v>
          </cell>
          <cell r="C638" t="str">
            <v>Alinta Def. EE Sh Plan AW</v>
          </cell>
          <cell r="D638">
            <v>-192.3</v>
          </cell>
          <cell r="E638" t="str">
            <v>AUD</v>
          </cell>
          <cell r="F638">
            <v>26</v>
          </cell>
          <cell r="G638">
            <v>4999.8</v>
          </cell>
          <cell r="H638">
            <v>2499.9</v>
          </cell>
        </row>
        <row r="639">
          <cell r="A639" t="str">
            <v>00018241</v>
          </cell>
          <cell r="B639" t="str">
            <v>Webb Richard</v>
          </cell>
          <cell r="C639" t="str">
            <v>Alinta Def. EE Sh Plan AW</v>
          </cell>
          <cell r="D639">
            <v>-192.31</v>
          </cell>
          <cell r="E639" t="str">
            <v>AUD</v>
          </cell>
          <cell r="F639">
            <v>26</v>
          </cell>
          <cell r="G639">
            <v>5000.0600000000004</v>
          </cell>
          <cell r="H639">
            <v>2500.0300000000002</v>
          </cell>
        </row>
        <row r="640">
          <cell r="A640" t="str">
            <v>00018240</v>
          </cell>
          <cell r="B640" t="str">
            <v>Karlovsky Gregory</v>
          </cell>
          <cell r="C640" t="str">
            <v>Alinta Def. EE Sh Plan AW</v>
          </cell>
          <cell r="D640">
            <v>-384.62</v>
          </cell>
          <cell r="E640" t="str">
            <v>AUD</v>
          </cell>
          <cell r="F640">
            <v>26</v>
          </cell>
          <cell r="G640">
            <v>10000.120000000001</v>
          </cell>
          <cell r="H640">
            <v>5000</v>
          </cell>
        </row>
        <row r="641">
          <cell r="A641" t="str">
            <v>00018238</v>
          </cell>
          <cell r="B641" t="str">
            <v>McCarthy Michael</v>
          </cell>
          <cell r="C641" t="str">
            <v>Alinta Def. EE Sh Plan AW</v>
          </cell>
          <cell r="D641">
            <v>-384.61</v>
          </cell>
          <cell r="E641" t="str">
            <v>AUD</v>
          </cell>
          <cell r="F641">
            <v>26</v>
          </cell>
          <cell r="G641">
            <v>9999.86</v>
          </cell>
          <cell r="H641">
            <v>4999.93</v>
          </cell>
        </row>
        <row r="642">
          <cell r="A642" t="str">
            <v>00018263</v>
          </cell>
          <cell r="B642" t="str">
            <v>Sharpe Bernard</v>
          </cell>
          <cell r="C642" t="str">
            <v>Alinta Def. EE Sh Plan AW</v>
          </cell>
          <cell r="D642">
            <v>-96.15</v>
          </cell>
          <cell r="E642" t="str">
            <v>AUD</v>
          </cell>
          <cell r="F642">
            <v>26</v>
          </cell>
          <cell r="G642">
            <v>2499.9</v>
          </cell>
          <cell r="H642">
            <v>1249.95</v>
          </cell>
        </row>
        <row r="643">
          <cell r="A643" t="str">
            <v>00018258</v>
          </cell>
          <cell r="B643" t="str">
            <v>Zaekis Vasilios</v>
          </cell>
          <cell r="C643" t="str">
            <v>Alinta Def. EE Sh Plan AW</v>
          </cell>
          <cell r="D643">
            <v>-115.38</v>
          </cell>
          <cell r="E643" t="str">
            <v>AUD</v>
          </cell>
          <cell r="F643">
            <v>26</v>
          </cell>
          <cell r="G643">
            <v>2999.88</v>
          </cell>
          <cell r="H643">
            <v>1499.94</v>
          </cell>
        </row>
        <row r="644">
          <cell r="A644" t="str">
            <v>00018257</v>
          </cell>
          <cell r="B644" t="str">
            <v>Dugmore Graeme</v>
          </cell>
          <cell r="C644" t="str">
            <v>Alinta Def. EE Sh Plan AW</v>
          </cell>
          <cell r="D644">
            <v>-200</v>
          </cell>
          <cell r="E644" t="str">
            <v>AUD</v>
          </cell>
          <cell r="F644">
            <v>26</v>
          </cell>
          <cell r="G644">
            <v>5200</v>
          </cell>
          <cell r="H644">
            <v>2600</v>
          </cell>
        </row>
        <row r="645">
          <cell r="A645" t="str">
            <v>00018254</v>
          </cell>
          <cell r="B645" t="str">
            <v>Sardelic Zelimar</v>
          </cell>
          <cell r="C645" t="str">
            <v>Alinta Def. EE Sh Plan AW</v>
          </cell>
          <cell r="D645">
            <v>-38.46</v>
          </cell>
          <cell r="E645" t="str">
            <v>AUD</v>
          </cell>
          <cell r="F645">
            <v>26</v>
          </cell>
          <cell r="G645">
            <v>999.96</v>
          </cell>
          <cell r="H645">
            <v>499.98</v>
          </cell>
        </row>
        <row r="646">
          <cell r="A646" t="str">
            <v>00018250</v>
          </cell>
          <cell r="B646" t="str">
            <v>Slade Keith</v>
          </cell>
          <cell r="C646" t="str">
            <v>Alinta Def. EE Sh Plan AW</v>
          </cell>
          <cell r="D646">
            <v>-38.46</v>
          </cell>
          <cell r="E646" t="str">
            <v>AUD</v>
          </cell>
          <cell r="F646">
            <v>26</v>
          </cell>
          <cell r="G646">
            <v>999.96</v>
          </cell>
          <cell r="H646">
            <v>499.98</v>
          </cell>
        </row>
        <row r="647">
          <cell r="A647" t="str">
            <v>00018271</v>
          </cell>
          <cell r="B647" t="str">
            <v>Summers Ian</v>
          </cell>
          <cell r="C647" t="str">
            <v>Alinta Def. EE Sh Plan AW</v>
          </cell>
          <cell r="D647">
            <v>-153.85</v>
          </cell>
          <cell r="E647" t="str">
            <v>AUD</v>
          </cell>
          <cell r="F647">
            <v>26</v>
          </cell>
          <cell r="G647">
            <v>4000.1</v>
          </cell>
          <cell r="H647">
            <v>2000.05</v>
          </cell>
        </row>
        <row r="648">
          <cell r="A648" t="str">
            <v>00018270</v>
          </cell>
          <cell r="B648" t="str">
            <v>Hutchins Hilton</v>
          </cell>
          <cell r="C648" t="str">
            <v>Alinta Def. EE Sh Plan AW</v>
          </cell>
          <cell r="D648">
            <v>-115.38</v>
          </cell>
          <cell r="E648" t="str">
            <v>AUD</v>
          </cell>
          <cell r="F648">
            <v>26</v>
          </cell>
          <cell r="G648">
            <v>2999.88</v>
          </cell>
          <cell r="H648">
            <v>1499.94</v>
          </cell>
        </row>
        <row r="649">
          <cell r="A649" t="str">
            <v>00018268</v>
          </cell>
          <cell r="B649" t="str">
            <v>Dawson Stafford</v>
          </cell>
          <cell r="C649" t="str">
            <v>Alinta Def. EE Sh Plan AW</v>
          </cell>
          <cell r="D649">
            <v>-50</v>
          </cell>
          <cell r="E649" t="str">
            <v>AUD</v>
          </cell>
          <cell r="F649">
            <v>26</v>
          </cell>
          <cell r="G649">
            <v>1300</v>
          </cell>
          <cell r="H649">
            <v>650</v>
          </cell>
        </row>
        <row r="650">
          <cell r="A650" t="str">
            <v>00018267</v>
          </cell>
          <cell r="B650" t="str">
            <v>Holyoak Peter</v>
          </cell>
          <cell r="C650" t="str">
            <v>Alinta Def. EE Sh Plan AW</v>
          </cell>
          <cell r="D650">
            <v>-100</v>
          </cell>
          <cell r="E650" t="str">
            <v>AUD</v>
          </cell>
          <cell r="F650">
            <v>26</v>
          </cell>
          <cell r="G650">
            <v>2600</v>
          </cell>
          <cell r="H650">
            <v>1300</v>
          </cell>
        </row>
        <row r="651">
          <cell r="A651" t="str">
            <v>00018266</v>
          </cell>
          <cell r="B651" t="str">
            <v>Gaffney Alan</v>
          </cell>
          <cell r="C651" t="str">
            <v>Alinta Def. EE Sh Plan AW</v>
          </cell>
          <cell r="D651">
            <v>-300</v>
          </cell>
          <cell r="E651" t="str">
            <v>AUD</v>
          </cell>
          <cell r="F651">
            <v>26</v>
          </cell>
          <cell r="G651">
            <v>7800</v>
          </cell>
          <cell r="H651">
            <v>3900</v>
          </cell>
        </row>
        <row r="652">
          <cell r="A652" t="str">
            <v>00018284</v>
          </cell>
          <cell r="B652" t="str">
            <v>Hands Mark</v>
          </cell>
          <cell r="C652" t="str">
            <v>Alinta Def. EE Sh Plan AW</v>
          </cell>
          <cell r="D652">
            <v>-110</v>
          </cell>
          <cell r="E652" t="str">
            <v>AUD</v>
          </cell>
          <cell r="F652">
            <v>26</v>
          </cell>
          <cell r="G652">
            <v>2860</v>
          </cell>
          <cell r="H652">
            <v>1430</v>
          </cell>
        </row>
        <row r="653">
          <cell r="A653" t="str">
            <v>00018282</v>
          </cell>
          <cell r="B653" t="str">
            <v>Ingram Natalie</v>
          </cell>
          <cell r="C653" t="str">
            <v>Alinta Def. EE Sh Plan AW</v>
          </cell>
          <cell r="D653">
            <v>-96.15</v>
          </cell>
          <cell r="E653" t="str">
            <v>AUD</v>
          </cell>
          <cell r="F653">
            <v>26</v>
          </cell>
          <cell r="G653">
            <v>2499.9</v>
          </cell>
          <cell r="H653">
            <v>1249.95</v>
          </cell>
        </row>
        <row r="654">
          <cell r="A654" t="str">
            <v>00018280</v>
          </cell>
          <cell r="B654" t="str">
            <v>Gateley David</v>
          </cell>
          <cell r="C654" t="str">
            <v>Alinta Def. EE Sh Plan AW</v>
          </cell>
          <cell r="D654">
            <v>-38.46</v>
          </cell>
          <cell r="E654" t="str">
            <v>AUD</v>
          </cell>
          <cell r="F654">
            <v>26</v>
          </cell>
          <cell r="G654">
            <v>999.96</v>
          </cell>
          <cell r="H654">
            <v>499.98</v>
          </cell>
        </row>
        <row r="655">
          <cell r="A655" t="str">
            <v>00018279</v>
          </cell>
          <cell r="B655" t="str">
            <v>Gaspar Laszlo</v>
          </cell>
          <cell r="C655" t="str">
            <v>Alinta Def. EE Sh Plan AW</v>
          </cell>
          <cell r="D655">
            <v>-192.3</v>
          </cell>
          <cell r="E655" t="str">
            <v>AUD</v>
          </cell>
          <cell r="F655">
            <v>26</v>
          </cell>
          <cell r="G655">
            <v>4999.8</v>
          </cell>
          <cell r="H655">
            <v>2499.9</v>
          </cell>
        </row>
        <row r="656">
          <cell r="A656" t="str">
            <v>00018276</v>
          </cell>
          <cell r="B656" t="str">
            <v>Harney Gerald</v>
          </cell>
          <cell r="C656" t="str">
            <v>Alinta Def. EE Sh Plan AW</v>
          </cell>
          <cell r="D656">
            <v>-711.53</v>
          </cell>
          <cell r="E656" t="str">
            <v>AUD</v>
          </cell>
          <cell r="F656">
            <v>26</v>
          </cell>
          <cell r="G656">
            <v>18499.78</v>
          </cell>
          <cell r="H656">
            <v>5000</v>
          </cell>
        </row>
        <row r="657">
          <cell r="A657" t="str">
            <v>00019505</v>
          </cell>
          <cell r="B657" t="str">
            <v>Cox John</v>
          </cell>
          <cell r="C657" t="str">
            <v>Alinta Def. EE Share Plan</v>
          </cell>
          <cell r="D657">
            <v>-3500</v>
          </cell>
          <cell r="E657" t="str">
            <v>AUD</v>
          </cell>
          <cell r="F657">
            <v>1</v>
          </cell>
          <cell r="G657">
            <v>3500</v>
          </cell>
          <cell r="H657">
            <v>1750</v>
          </cell>
        </row>
        <row r="658">
          <cell r="A658" t="str">
            <v>00018301</v>
          </cell>
          <cell r="B658" t="str">
            <v>Lukis Sandra</v>
          </cell>
          <cell r="C658" t="str">
            <v>Alinta Def. EE Sh Plan AW</v>
          </cell>
          <cell r="D658">
            <v>-100</v>
          </cell>
          <cell r="E658" t="str">
            <v>AUD</v>
          </cell>
          <cell r="F658">
            <v>26</v>
          </cell>
          <cell r="G658">
            <v>2600</v>
          </cell>
          <cell r="H658">
            <v>1300</v>
          </cell>
        </row>
        <row r="659">
          <cell r="A659" t="str">
            <v>00018300</v>
          </cell>
          <cell r="B659" t="str">
            <v>Wu Ivan</v>
          </cell>
          <cell r="C659" t="str">
            <v>Alinta Def. EE Share Plan</v>
          </cell>
          <cell r="D659">
            <v>-5200</v>
          </cell>
          <cell r="E659" t="str">
            <v>AUD</v>
          </cell>
          <cell r="F659">
            <v>1</v>
          </cell>
          <cell r="G659">
            <v>5200</v>
          </cell>
          <cell r="H659">
            <v>2600</v>
          </cell>
        </row>
        <row r="660">
          <cell r="A660" t="str">
            <v>00018298</v>
          </cell>
          <cell r="B660" t="str">
            <v>Donovan Patrick</v>
          </cell>
          <cell r="C660" t="str">
            <v>Alinta Def. EE Sh Plan AW</v>
          </cell>
          <cell r="D660">
            <v>-384.62</v>
          </cell>
          <cell r="E660" t="str">
            <v>AUD</v>
          </cell>
          <cell r="F660">
            <v>26</v>
          </cell>
          <cell r="G660">
            <v>10000.120000000001</v>
          </cell>
          <cell r="H660">
            <v>5000</v>
          </cell>
        </row>
        <row r="661">
          <cell r="A661" t="str">
            <v>00018290</v>
          </cell>
          <cell r="B661" t="str">
            <v>Hatcher Kim</v>
          </cell>
          <cell r="C661" t="str">
            <v>Alinta Def. EE Sh Plan AW</v>
          </cell>
          <cell r="D661">
            <v>-38.46</v>
          </cell>
          <cell r="E661" t="str">
            <v>AUD</v>
          </cell>
          <cell r="F661">
            <v>26</v>
          </cell>
          <cell r="G661">
            <v>999.96</v>
          </cell>
          <cell r="H661">
            <v>499.98</v>
          </cell>
        </row>
        <row r="662">
          <cell r="A662" t="str">
            <v>00094276</v>
          </cell>
          <cell r="B662" t="str">
            <v>Whitwell Ronald</v>
          </cell>
          <cell r="C662" t="str">
            <v>Alinta Def. EE Share Plan</v>
          </cell>
          <cell r="D662">
            <v>-2000</v>
          </cell>
          <cell r="E662" t="str">
            <v>AUD</v>
          </cell>
          <cell r="F662">
            <v>1</v>
          </cell>
          <cell r="G662">
            <v>2000</v>
          </cell>
          <cell r="H662">
            <v>1000</v>
          </cell>
        </row>
        <row r="663">
          <cell r="A663" t="str">
            <v>00076166</v>
          </cell>
          <cell r="B663" t="str">
            <v>Russom Ian</v>
          </cell>
          <cell r="C663" t="str">
            <v>Alinta Def. EE Share Plan</v>
          </cell>
          <cell r="D663">
            <v>-2000</v>
          </cell>
          <cell r="E663" t="str">
            <v>AUD</v>
          </cell>
          <cell r="F663">
            <v>1</v>
          </cell>
          <cell r="G663">
            <v>2000</v>
          </cell>
          <cell r="H663">
            <v>1000</v>
          </cell>
        </row>
        <row r="664">
          <cell r="A664" t="str">
            <v>00056432</v>
          </cell>
          <cell r="B664" t="str">
            <v>McEwan John</v>
          </cell>
          <cell r="C664" t="str">
            <v>Alinta Def. EE Share Plan</v>
          </cell>
          <cell r="D664">
            <v>-10000</v>
          </cell>
          <cell r="E664" t="str">
            <v>AUD</v>
          </cell>
          <cell r="F664">
            <v>1</v>
          </cell>
          <cell r="G664">
            <v>10000</v>
          </cell>
          <cell r="H664">
            <v>5000</v>
          </cell>
        </row>
        <row r="665">
          <cell r="A665" t="str">
            <v>00049718</v>
          </cell>
          <cell r="B665" t="str">
            <v>Lau Jasmine</v>
          </cell>
          <cell r="C665" t="str">
            <v>Alinta Def. EE Share Plan</v>
          </cell>
          <cell r="D665">
            <v>-3600</v>
          </cell>
          <cell r="E665" t="str">
            <v>AUD</v>
          </cell>
          <cell r="F665">
            <v>1</v>
          </cell>
          <cell r="G665">
            <v>3600</v>
          </cell>
          <cell r="H665">
            <v>1800</v>
          </cell>
        </row>
        <row r="666">
          <cell r="A666" t="str">
            <v>00033373</v>
          </cell>
          <cell r="B666" t="str">
            <v>Georgiadis Peter</v>
          </cell>
          <cell r="C666" t="str">
            <v>Alinta Def. EE Share Plan</v>
          </cell>
          <cell r="D666">
            <v>-5000</v>
          </cell>
          <cell r="E666" t="str">
            <v>AUD</v>
          </cell>
          <cell r="F666">
            <v>1</v>
          </cell>
          <cell r="G666">
            <v>5000</v>
          </cell>
          <cell r="H666">
            <v>2500</v>
          </cell>
        </row>
      </sheetData>
      <sheetData sheetId="6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>
        <row r="3">
          <cell r="E3">
            <v>37803</v>
          </cell>
        </row>
        <row r="4">
          <cell r="E4">
            <v>39629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Intro"/>
      <sheetName val="DMS input"/>
      <sheetName val="Log"/>
      <sheetName val="Summary of inputs"/>
      <sheetName val="PTRM input"/>
      <sheetName val="Workings"/>
      <sheetName val="WACC"/>
      <sheetName val="Assets"/>
      <sheetName val="Analysis"/>
      <sheetName val="X factors"/>
      <sheetName val="DValue Tax"/>
      <sheetName val="Revenue summary"/>
      <sheetName val="AER ECM (AGN)"/>
      <sheetName val="DEMAND FORECASTS"/>
      <sheetName val="REFERENCE TARIFFS REVENUE"/>
      <sheetName val="REFERENCE TARIFFS"/>
      <sheetName val="Historical Demand Data"/>
      <sheetName val="Block Split"/>
      <sheetName val="Analysis 2"/>
      <sheetName val="Equity raising costs"/>
      <sheetName val="Corporate Plan"/>
      <sheetName val="Revenue Graph $2018"/>
      <sheetName val="BB Comparison"/>
      <sheetName val="Chart 1-Revenue"/>
      <sheetName val="Chart 2-Price path"/>
      <sheetName val="Chart 3-Building 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G7" t="str">
            <v>Mains</v>
          </cell>
          <cell r="J7">
            <v>1355.7141899221247</v>
          </cell>
          <cell r="L7">
            <v>48.175480212652246</v>
          </cell>
          <cell r="M7">
            <v>60</v>
          </cell>
          <cell r="N7">
            <v>638.31707246712438</v>
          </cell>
          <cell r="O7">
            <v>16.201254670984767</v>
          </cell>
          <cell r="P7">
            <v>20</v>
          </cell>
        </row>
        <row r="8">
          <cell r="G8" t="str">
            <v>Inlets</v>
          </cell>
          <cell r="J8">
            <v>175.94817823841484</v>
          </cell>
          <cell r="L8">
            <v>52.091199878380969</v>
          </cell>
          <cell r="M8">
            <v>60</v>
          </cell>
          <cell r="N8">
            <v>136.9024305662135</v>
          </cell>
          <cell r="O8">
            <v>14.255414315726297</v>
          </cell>
          <cell r="P8">
            <v>20</v>
          </cell>
        </row>
        <row r="9">
          <cell r="G9" t="str">
            <v>Meters</v>
          </cell>
          <cell r="J9">
            <v>68.834156370068186</v>
          </cell>
          <cell r="L9">
            <v>9.5012649999214194</v>
          </cell>
          <cell r="M9">
            <v>15</v>
          </cell>
          <cell r="N9">
            <v>71.816215115207115</v>
          </cell>
          <cell r="O9">
            <v>10.038345366918447</v>
          </cell>
          <cell r="P9">
            <v>15</v>
          </cell>
        </row>
        <row r="10">
          <cell r="G10" t="str">
            <v>Telemetry</v>
          </cell>
          <cell r="J10">
            <v>2.4858821211299822</v>
          </cell>
          <cell r="L10">
            <v>8.2529983901045405</v>
          </cell>
          <cell r="M10">
            <v>20</v>
          </cell>
          <cell r="N10">
            <v>0.53624176536504486</v>
          </cell>
          <cell r="O10">
            <v>2.842703022088986</v>
          </cell>
          <cell r="P10">
            <v>10</v>
          </cell>
        </row>
        <row r="11">
          <cell r="G11" t="str">
            <v>IT system</v>
          </cell>
          <cell r="J11">
            <v>0</v>
          </cell>
          <cell r="L11">
            <v>5</v>
          </cell>
          <cell r="M11">
            <v>5</v>
          </cell>
          <cell r="N11">
            <v>8.435721320468577</v>
          </cell>
          <cell r="O11">
            <v>3.0196839679139944</v>
          </cell>
          <cell r="P11">
            <v>4</v>
          </cell>
        </row>
        <row r="12">
          <cell r="G12" t="str">
            <v>Other distribution system equipment</v>
          </cell>
          <cell r="J12">
            <v>184.57323968383892</v>
          </cell>
          <cell r="L12">
            <v>19.39424794532631</v>
          </cell>
          <cell r="M12">
            <v>40</v>
          </cell>
          <cell r="N12">
            <v>21.777082487809945</v>
          </cell>
          <cell r="O12">
            <v>14.638613522572989</v>
          </cell>
          <cell r="P12">
            <v>20</v>
          </cell>
        </row>
        <row r="13">
          <cell r="G13" t="str">
            <v>Other</v>
          </cell>
          <cell r="J13">
            <v>2.9566064776749914</v>
          </cell>
          <cell r="L13">
            <v>6.6114107999668201</v>
          </cell>
          <cell r="M13">
            <v>10</v>
          </cell>
          <cell r="N13">
            <v>4.4567854291909486</v>
          </cell>
          <cell r="O13">
            <v>6.5433783605418849</v>
          </cell>
          <cell r="P13">
            <v>10</v>
          </cell>
        </row>
        <row r="36">
          <cell r="G36" t="str">
            <v>Equity raising costs</v>
          </cell>
          <cell r="J36">
            <v>0</v>
          </cell>
          <cell r="L36" t="str">
            <v>n/a</v>
          </cell>
          <cell r="M36" t="str">
            <v>n/a</v>
          </cell>
          <cell r="N36">
            <v>0</v>
          </cell>
          <cell r="O36" t="str">
            <v>n/a</v>
          </cell>
          <cell r="P36" t="str">
            <v>n/a</v>
          </cell>
        </row>
        <row r="37">
          <cell r="J37">
            <v>1790.5122528132517</v>
          </cell>
        </row>
        <row r="70">
          <cell r="G70">
            <v>0</v>
          </cell>
        </row>
        <row r="216">
          <cell r="G216">
            <v>2.3400000000000001E-2</v>
          </cell>
        </row>
        <row r="218">
          <cell r="G218">
            <v>0.58499999999999996</v>
          </cell>
        </row>
        <row r="219">
          <cell r="G219">
            <v>0.6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8.607134167919828E-4</v>
          </cell>
        </row>
      </sheetData>
      <sheetData sheetId="6" refreshError="1"/>
      <sheetData sheetId="7">
        <row r="18">
          <cell r="G18">
            <v>5.1999999999999998E-2</v>
          </cell>
          <cell r="H18">
            <v>5.1999999999999998E-2</v>
          </cell>
          <cell r="I18">
            <v>5.1999999999999998E-2</v>
          </cell>
          <cell r="J18">
            <v>5.1999999999999998E-2</v>
          </cell>
          <cell r="K18">
            <v>5.1999999999999998E-2</v>
          </cell>
          <cell r="L18">
            <v>5.1999999999999998E-2</v>
          </cell>
          <cell r="M18">
            <v>5.1999999999999998E-2</v>
          </cell>
          <cell r="N18">
            <v>5.1999999999999998E-2</v>
          </cell>
          <cell r="O18">
            <v>5.1999999999999998E-2</v>
          </cell>
          <cell r="P18">
            <v>5.1999999999999998E-2</v>
          </cell>
        </row>
        <row r="19">
          <cell r="G19">
            <v>2.7946062145788451E-2</v>
          </cell>
          <cell r="H19">
            <v>2.7946062145788451E-2</v>
          </cell>
          <cell r="I19">
            <v>2.7946062145788451E-2</v>
          </cell>
          <cell r="J19">
            <v>2.7946062145788451E-2</v>
          </cell>
          <cell r="K19">
            <v>2.7946062145788451E-2</v>
          </cell>
          <cell r="L19">
            <v>2.7946062145788451E-2</v>
          </cell>
          <cell r="M19">
            <v>2.7946062145788451E-2</v>
          </cell>
          <cell r="N19">
            <v>2.7946062145788451E-2</v>
          </cell>
          <cell r="O19">
            <v>2.7946062145788451E-2</v>
          </cell>
          <cell r="P19">
            <v>2.7946062145788451E-2</v>
          </cell>
        </row>
      </sheetData>
      <sheetData sheetId="8" refreshError="1"/>
      <sheetData sheetId="9" refreshError="1"/>
      <sheetData sheetId="10">
        <row r="47">
          <cell r="G47" t="str">
            <v>P_0</v>
          </cell>
          <cell r="H47" t="str">
            <v>X_02</v>
          </cell>
          <cell r="I47" t="str">
            <v>X_03</v>
          </cell>
          <cell r="J47" t="str">
            <v>X_04</v>
          </cell>
          <cell r="K47" t="str">
            <v>X_05</v>
          </cell>
          <cell r="L47" t="str">
            <v>X_06</v>
          </cell>
          <cell r="M47" t="str">
            <v>X_07</v>
          </cell>
          <cell r="N47" t="str">
            <v>X_08</v>
          </cell>
          <cell r="O47" t="str">
            <v>X_09</v>
          </cell>
          <cell r="P47" t="str">
            <v>X_10</v>
          </cell>
        </row>
        <row r="63">
          <cell r="N63" t="str">
            <v>X_08</v>
          </cell>
          <cell r="O63" t="str">
            <v>X_09</v>
          </cell>
          <cell r="P63" t="str">
            <v>X_10</v>
          </cell>
        </row>
        <row r="83">
          <cell r="N83" t="str">
            <v>X_08</v>
          </cell>
          <cell r="O83" t="str">
            <v>X_09</v>
          </cell>
          <cell r="P83" t="str">
            <v>X_10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4">
          <cell r="Q5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>
        <row r="4">
          <cell r="B4">
            <v>0.58260000000000001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>
        <row r="1">
          <cell r="D1" t="str">
            <v>BHP Billiton</v>
          </cell>
          <cell r="G1" t="str">
            <v>SAM Version 5</v>
          </cell>
          <cell r="K1" t="str">
            <v xml:space="preserve"> </v>
          </cell>
        </row>
        <row r="2">
          <cell r="D2" t="str">
            <v>Business Unit :</v>
          </cell>
          <cell r="E2" t="str">
            <v>Enter Business Unit</v>
          </cell>
          <cell r="M2" t="str">
            <v xml:space="preserve"> </v>
          </cell>
        </row>
        <row r="4">
          <cell r="C4" t="str">
            <v>Scenario Description :</v>
          </cell>
          <cell r="F4" t="str">
            <v>2004 Budget</v>
          </cell>
        </row>
        <row r="7">
          <cell r="C7" t="str">
            <v>Assumptions</v>
          </cell>
          <cell r="G7" t="str">
            <v>Assets</v>
          </cell>
          <cell r="L7" t="str">
            <v>First Forecast Year</v>
          </cell>
        </row>
        <row r="9">
          <cell r="M9">
            <v>2004</v>
          </cell>
        </row>
        <row r="12">
          <cell r="I12">
            <v>1</v>
          </cell>
        </row>
        <row r="14">
          <cell r="C14" t="str">
            <v>Customer Sector Group</v>
          </cell>
        </row>
        <row r="15">
          <cell r="D15">
            <v>1</v>
          </cell>
          <cell r="L15" t="str">
            <v>Current Quarter Selection</v>
          </cell>
        </row>
        <row r="16">
          <cell r="M16">
            <v>1</v>
          </cell>
        </row>
        <row r="17">
          <cell r="M17">
            <v>1</v>
          </cell>
        </row>
        <row r="18">
          <cell r="C18" t="str">
            <v>Other Information</v>
          </cell>
          <cell r="G18" t="str">
            <v>Model Maintenance</v>
          </cell>
        </row>
        <row r="19">
          <cell r="L19" t="str">
            <v>Quarter 1:</v>
          </cell>
          <cell r="M19" t="str">
            <v>Actuals</v>
          </cell>
        </row>
        <row r="20">
          <cell r="L20" t="str">
            <v>Quarter 2:</v>
          </cell>
          <cell r="M20" t="str">
            <v>Forecast</v>
          </cell>
        </row>
        <row r="21">
          <cell r="L21" t="str">
            <v>Quarter 3:</v>
          </cell>
          <cell r="M21" t="str">
            <v>Forecast</v>
          </cell>
        </row>
        <row r="22">
          <cell r="L22" t="str">
            <v>Quarter 4:</v>
          </cell>
          <cell r="M22" t="str">
            <v>Forecast</v>
          </cell>
        </row>
        <row r="26">
          <cell r="C26" t="str">
            <v>Version :</v>
          </cell>
          <cell r="D26">
            <v>5</v>
          </cell>
          <cell r="N26" t="str">
            <v>BHP Billiton Management Reporting &amp; Forecasting</v>
          </cell>
        </row>
        <row r="27">
          <cell r="C27" t="str">
            <v>Batch Total</v>
          </cell>
          <cell r="D27" t="e">
            <v>#DIV/0!</v>
          </cell>
        </row>
      </sheetData>
      <sheetData sheetId="1" refreshError="1">
        <row r="3">
          <cell r="C3">
            <v>1</v>
          </cell>
        </row>
        <row r="9">
          <cell r="H9" t="str">
            <v>Actual Period End Rate</v>
          </cell>
          <cell r="I9" t="str">
            <v>Avg Forecast Rate</v>
          </cell>
          <cell r="J9" t="str">
            <v>Avg Forecast Rate</v>
          </cell>
          <cell r="K9" t="str">
            <v>Avg Forecast Rate</v>
          </cell>
          <cell r="V9" t="str">
            <v>For Petroleum Use Only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</row>
        <row r="12">
          <cell r="H12">
            <v>1</v>
          </cell>
          <cell r="I12">
            <v>1.5162923326383937</v>
          </cell>
          <cell r="J12">
            <v>1.5162923326383937</v>
          </cell>
          <cell r="K12">
            <v>1.5162923326383937</v>
          </cell>
          <cell r="L12">
            <v>1.5162923326383937</v>
          </cell>
          <cell r="M12">
            <v>1.57343475693776</v>
          </cell>
          <cell r="N12">
            <v>1.57343475693776</v>
          </cell>
          <cell r="O12">
            <v>1.57343475693776</v>
          </cell>
          <cell r="P12">
            <v>1.57343475693776</v>
          </cell>
          <cell r="Q12">
            <v>1.57343475693776</v>
          </cell>
          <cell r="R12">
            <v>1.6497197600422095</v>
          </cell>
          <cell r="S12">
            <v>1.7337213598225001</v>
          </cell>
          <cell r="T12">
            <v>1.7449976733364354</v>
          </cell>
          <cell r="U12">
            <v>1.7442874585731731</v>
          </cell>
          <cell r="V12">
            <v>1.7442874585731731</v>
          </cell>
          <cell r="W12">
            <v>1.744287458573168</v>
          </cell>
          <cell r="X12">
            <v>1.744287458573168</v>
          </cell>
        </row>
        <row r="13">
          <cell r="H13">
            <v>1</v>
          </cell>
          <cell r="I13">
            <v>118.19212817816877</v>
          </cell>
          <cell r="J13">
            <v>118.19212817816877</v>
          </cell>
          <cell r="K13">
            <v>118.19212817816877</v>
          </cell>
          <cell r="L13">
            <v>118.19212817816877</v>
          </cell>
          <cell r="M13">
            <v>116.79852311139059</v>
          </cell>
          <cell r="N13">
            <v>116.79852311139059</v>
          </cell>
          <cell r="O13">
            <v>116.79852311139059</v>
          </cell>
          <cell r="P13">
            <v>116.79852311139059</v>
          </cell>
          <cell r="Q13">
            <v>116.79852311139059</v>
          </cell>
          <cell r="R13">
            <v>114.98582313894383</v>
          </cell>
          <cell r="S13">
            <v>112.97058163120272</v>
          </cell>
          <cell r="T13">
            <v>111.56207364512372</v>
          </cell>
          <cell r="U13">
            <v>110.44645290867247</v>
          </cell>
          <cell r="V13">
            <v>109.61810451185742</v>
          </cell>
          <cell r="W13">
            <v>108.79596872801848</v>
          </cell>
          <cell r="X13">
            <v>107.97999896255837</v>
          </cell>
        </row>
        <row r="14">
          <cell r="H14">
            <v>1</v>
          </cell>
          <cell r="I14">
            <v>1.3953199999999999</v>
          </cell>
          <cell r="J14">
            <v>1.3953199999999999</v>
          </cell>
          <cell r="K14">
            <v>1.3953199999999999</v>
          </cell>
          <cell r="L14">
            <v>1.3953199999999999</v>
          </cell>
          <cell r="M14">
            <v>1.3925000000000001</v>
          </cell>
          <cell r="N14">
            <v>1.3925000000000001</v>
          </cell>
          <cell r="O14">
            <v>1.3925000000000001</v>
          </cell>
          <cell r="P14">
            <v>1.3925000000000001</v>
          </cell>
          <cell r="Q14">
            <v>1.3925000000000001</v>
          </cell>
          <cell r="R14">
            <v>1.3924723062557602</v>
          </cell>
          <cell r="S14">
            <v>1.3854737407907667</v>
          </cell>
          <cell r="T14">
            <v>1.3785908203906949</v>
          </cell>
          <cell r="U14">
            <v>1.3716978662887414</v>
          </cell>
          <cell r="V14">
            <v>1.3648393769572977</v>
          </cell>
          <cell r="W14">
            <v>1.3580151800725111</v>
          </cell>
          <cell r="X14">
            <v>1.351225104172149</v>
          </cell>
        </row>
        <row r="15">
          <cell r="H15">
            <v>1</v>
          </cell>
          <cell r="I15">
            <v>24123.434549837304</v>
          </cell>
          <cell r="J15">
            <v>24123.434549837304</v>
          </cell>
          <cell r="K15">
            <v>24123.434549837304</v>
          </cell>
          <cell r="L15">
            <v>24123.434549837304</v>
          </cell>
          <cell r="M15">
            <v>27848.736219193266</v>
          </cell>
          <cell r="N15">
            <v>27848.736219193266</v>
          </cell>
          <cell r="O15">
            <v>27848.736219193266</v>
          </cell>
          <cell r="P15">
            <v>27848.736219193266</v>
          </cell>
          <cell r="Q15">
            <v>27848.736219193266</v>
          </cell>
          <cell r="R15">
            <v>32851.400070741191</v>
          </cell>
          <cell r="S15">
            <v>37666.055576505554</v>
          </cell>
          <cell r="T15">
            <v>38309.919774394541</v>
          </cell>
          <cell r="U15">
            <v>38870.547140373033</v>
          </cell>
          <cell r="V15">
            <v>39249.76819827452</v>
          </cell>
          <cell r="W15">
            <v>39441.228567545702</v>
          </cell>
          <cell r="X15">
            <v>39633.622880498187</v>
          </cell>
        </row>
        <row r="16">
          <cell r="H16">
            <v>1</v>
          </cell>
          <cell r="I16">
            <v>2516.1124228800004</v>
          </cell>
          <cell r="J16">
            <v>2516.1124228800004</v>
          </cell>
          <cell r="K16">
            <v>2516.1124228800004</v>
          </cell>
          <cell r="L16">
            <v>2516.1124228800004</v>
          </cell>
          <cell r="M16">
            <v>2841.9143962935209</v>
          </cell>
          <cell r="N16">
            <v>2841.9143962935209</v>
          </cell>
          <cell r="O16">
            <v>2841.9143962935209</v>
          </cell>
          <cell r="P16">
            <v>2841.9143962935209</v>
          </cell>
          <cell r="Q16">
            <v>2841.9143962935209</v>
          </cell>
          <cell r="R16">
            <v>3175.7828184681043</v>
          </cell>
          <cell r="S16">
            <v>3510.7453362528895</v>
          </cell>
          <cell r="T16">
            <v>3856.6663824282191</v>
          </cell>
          <cell r="U16">
            <v>4184.4830249346178</v>
          </cell>
          <cell r="V16">
            <v>4540.1640820540615</v>
          </cell>
          <cell r="W16">
            <v>4867.055895961953</v>
          </cell>
          <cell r="X16">
            <v>5217.4839204712152</v>
          </cell>
        </row>
        <row r="17"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H19">
            <v>1</v>
          </cell>
          <cell r="I19">
            <v>0.62091866666666695</v>
          </cell>
          <cell r="J19">
            <v>0.62091866666666695</v>
          </cell>
          <cell r="K19">
            <v>0.62091866666666695</v>
          </cell>
          <cell r="L19">
            <v>0.62091866666666695</v>
          </cell>
          <cell r="M19">
            <v>0.61575000000000091</v>
          </cell>
          <cell r="N19">
            <v>0.61575000000000091</v>
          </cell>
          <cell r="O19">
            <v>0.61575000000000091</v>
          </cell>
          <cell r="P19">
            <v>0.61575000000000091</v>
          </cell>
          <cell r="Q19">
            <v>0.61575000000000091</v>
          </cell>
          <cell r="R19">
            <v>0.61727712909478305</v>
          </cell>
          <cell r="S19">
            <v>0.61571788722017984</v>
          </cell>
          <cell r="T19">
            <v>0.612659051038833</v>
          </cell>
          <cell r="U19">
            <v>0.61112740341123561</v>
          </cell>
          <cell r="V19">
            <v>0.6095995849027076</v>
          </cell>
          <cell r="W19">
            <v>0.60807558594045064</v>
          </cell>
          <cell r="X19">
            <v>0.6065553969755999</v>
          </cell>
        </row>
        <row r="20">
          <cell r="H20">
            <v>1</v>
          </cell>
          <cell r="I20">
            <v>0.89524250000000016</v>
          </cell>
          <cell r="J20">
            <v>0.89524250000000016</v>
          </cell>
          <cell r="K20">
            <v>0.89524250000000016</v>
          </cell>
          <cell r="L20">
            <v>0.89524250000000016</v>
          </cell>
          <cell r="M20">
            <v>0.86416000000000004</v>
          </cell>
          <cell r="N20">
            <v>0.86416000000000004</v>
          </cell>
          <cell r="O20">
            <v>0.86416000000000004</v>
          </cell>
          <cell r="P20">
            <v>0.86416000000000004</v>
          </cell>
          <cell r="Q20">
            <v>0.86416000000000004</v>
          </cell>
          <cell r="R20">
            <v>0.84016000000000002</v>
          </cell>
          <cell r="S20">
            <v>0.83488715604891139</v>
          </cell>
          <cell r="T20">
            <v>0.82917409142080511</v>
          </cell>
          <cell r="U20">
            <v>0.8255464547708391</v>
          </cell>
          <cell r="V20">
            <v>0.82193468903121647</v>
          </cell>
          <cell r="W20">
            <v>0.81833872476670466</v>
          </cell>
          <cell r="X20">
            <v>0.81475849284585045</v>
          </cell>
        </row>
        <row r="21"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H22">
            <v>1</v>
          </cell>
          <cell r="I22">
            <v>3.0468891565013592</v>
          </cell>
          <cell r="J22">
            <v>3.0468891565013592</v>
          </cell>
          <cell r="K22">
            <v>3.0468891565013592</v>
          </cell>
          <cell r="L22">
            <v>3.0468891565013592</v>
          </cell>
          <cell r="M22">
            <v>3.2942131746781667</v>
          </cell>
          <cell r="N22">
            <v>3.2942131746781667</v>
          </cell>
          <cell r="O22">
            <v>3.2942131746781667</v>
          </cell>
          <cell r="P22">
            <v>3.2942131746781667</v>
          </cell>
          <cell r="Q22">
            <v>3.2942131746781667</v>
          </cell>
          <cell r="R22">
            <v>3.4512095882432634</v>
          </cell>
          <cell r="S22">
            <v>3.5787720733876096</v>
          </cell>
          <cell r="T22">
            <v>3.7094092580042157</v>
          </cell>
          <cell r="U22">
            <v>3.8521444894543206</v>
          </cell>
          <cell r="V22">
            <v>3.9984481016906792</v>
          </cell>
          <cell r="W22">
            <v>4.123409304232946</v>
          </cell>
          <cell r="X22">
            <v>4.2514945368387718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</v>
          </cell>
          <cell r="I24">
            <v>1.3891558809030788</v>
          </cell>
          <cell r="J24">
            <v>1.3891558809030788</v>
          </cell>
          <cell r="K24">
            <v>1.3891558809030788</v>
          </cell>
          <cell r="L24">
            <v>1.3891558809030788</v>
          </cell>
          <cell r="M24">
            <v>1.3245243865071303</v>
          </cell>
          <cell r="N24">
            <v>1.3245243865071303</v>
          </cell>
          <cell r="O24">
            <v>1.3245243865071303</v>
          </cell>
          <cell r="P24">
            <v>1.3245243865071303</v>
          </cell>
          <cell r="Q24">
            <v>1.3245243865071303</v>
          </cell>
          <cell r="R24">
            <v>1.3132395873621434</v>
          </cell>
          <cell r="S24">
            <v>1.2967899486173913</v>
          </cell>
          <cell r="T24">
            <v>1.2806216774398791</v>
          </cell>
          <cell r="U24">
            <v>1.2678154606654801</v>
          </cell>
          <cell r="V24">
            <v>1.2551373060588253</v>
          </cell>
          <cell r="W24">
            <v>1.2425859329982369</v>
          </cell>
          <cell r="X24">
            <v>1.230160073668255</v>
          </cell>
        </row>
        <row r="25">
          <cell r="H25">
            <v>1</v>
          </cell>
          <cell r="I25">
            <v>711.4395833333333</v>
          </cell>
          <cell r="J25">
            <v>711.4395833333333</v>
          </cell>
          <cell r="K25">
            <v>711.4395833333333</v>
          </cell>
          <cell r="L25">
            <v>711.4395833333333</v>
          </cell>
          <cell r="M25">
            <v>718.55397916666686</v>
          </cell>
          <cell r="N25">
            <v>718.55397916666686</v>
          </cell>
          <cell r="O25">
            <v>718.55397916666686</v>
          </cell>
          <cell r="P25">
            <v>718.55397916666686</v>
          </cell>
          <cell r="Q25">
            <v>718.55397916666686</v>
          </cell>
          <cell r="R25">
            <v>723.92884356149648</v>
          </cell>
          <cell r="S25">
            <v>725.71984370047755</v>
          </cell>
          <cell r="T25">
            <v>727.55742561035743</v>
          </cell>
          <cell r="U25">
            <v>731.19521273840917</v>
          </cell>
          <cell r="V25">
            <v>734.85118880210132</v>
          </cell>
          <cell r="W25">
            <v>738.5254447461117</v>
          </cell>
          <cell r="X25">
            <v>742.21807196984253</v>
          </cell>
        </row>
        <row r="26">
          <cell r="H26">
            <v>1</v>
          </cell>
          <cell r="I26">
            <v>8.2799999999999994</v>
          </cell>
          <cell r="J26">
            <v>8.2799999999999994</v>
          </cell>
          <cell r="K26">
            <v>8.2799999999999994</v>
          </cell>
          <cell r="L26">
            <v>8.2799999999999994</v>
          </cell>
          <cell r="M26">
            <v>8.2799999999999994</v>
          </cell>
          <cell r="N26">
            <v>8.2799999999999994</v>
          </cell>
          <cell r="O26">
            <v>8.2799999999999994</v>
          </cell>
          <cell r="P26">
            <v>8.2799999999999994</v>
          </cell>
          <cell r="Q26">
            <v>8.2799999999999994</v>
          </cell>
          <cell r="R26">
            <v>8.2799999999999994</v>
          </cell>
          <cell r="S26">
            <v>8.2799999999999994</v>
          </cell>
          <cell r="T26">
            <v>8.2799999999999994</v>
          </cell>
          <cell r="U26">
            <v>8.2799999999999994</v>
          </cell>
          <cell r="V26">
            <v>8.2799999999999994</v>
          </cell>
          <cell r="W26">
            <v>8.2799999999999994</v>
          </cell>
          <cell r="X26">
            <v>8.2799999999999994</v>
          </cell>
        </row>
        <row r="27">
          <cell r="H27">
            <v>1</v>
          </cell>
          <cell r="I27">
            <v>2933.8626076261608</v>
          </cell>
          <cell r="J27">
            <v>2933.8626076261608</v>
          </cell>
          <cell r="K27">
            <v>2933.8626076261608</v>
          </cell>
          <cell r="L27">
            <v>2933.8626076261608</v>
          </cell>
          <cell r="M27">
            <v>3113.9779822170694</v>
          </cell>
          <cell r="N27">
            <v>3113.9779822170694</v>
          </cell>
          <cell r="O27">
            <v>3113.9779822170694</v>
          </cell>
          <cell r="P27">
            <v>3113.9779822170694</v>
          </cell>
          <cell r="Q27">
            <v>3113.9779822170694</v>
          </cell>
          <cell r="R27">
            <v>3230.6902264174928</v>
          </cell>
          <cell r="S27">
            <v>3319.4502105014203</v>
          </cell>
          <cell r="T27">
            <v>3394.2443337260552</v>
          </cell>
          <cell r="U27">
            <v>3462.1292204005754</v>
          </cell>
          <cell r="V27">
            <v>3514.0611587065846</v>
          </cell>
          <cell r="W27">
            <v>3566.772076087183</v>
          </cell>
          <cell r="X27">
            <v>3620.2736572284921</v>
          </cell>
        </row>
        <row r="28"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1</v>
          </cell>
          <cell r="I30">
            <v>8411.1910396308249</v>
          </cell>
          <cell r="J30">
            <v>8411.1910396308249</v>
          </cell>
          <cell r="K30">
            <v>8411.1910396308249</v>
          </cell>
          <cell r="L30">
            <v>8411.1910396308249</v>
          </cell>
          <cell r="M30">
            <v>8359.5917438600645</v>
          </cell>
          <cell r="N30">
            <v>8359.5917438600645</v>
          </cell>
          <cell r="O30">
            <v>8359.5917438600645</v>
          </cell>
          <cell r="P30">
            <v>8359.5917438600645</v>
          </cell>
          <cell r="Q30">
            <v>8359.5917438600645</v>
          </cell>
          <cell r="R30">
            <v>8714.7594857867425</v>
          </cell>
          <cell r="S30">
            <v>8796.4170266445726</v>
          </cell>
          <cell r="T30">
            <v>8845.839696255598</v>
          </cell>
          <cell r="U30">
            <v>8895.6684918626252</v>
          </cell>
          <cell r="V30">
            <v>8951.2664199367646</v>
          </cell>
          <cell r="W30">
            <v>9007.2118350613709</v>
          </cell>
          <cell r="X30">
            <v>9063.5069090305042</v>
          </cell>
        </row>
        <row r="31"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H35">
            <v>1</v>
          </cell>
          <cell r="I35">
            <v>3.5199159638649622</v>
          </cell>
          <cell r="J35">
            <v>3.5199159638649622</v>
          </cell>
          <cell r="K35">
            <v>3.5199159638649622</v>
          </cell>
          <cell r="L35">
            <v>3.5199159638649622</v>
          </cell>
          <cell r="M35">
            <v>3.6270626154563406</v>
          </cell>
          <cell r="N35">
            <v>3.6270626154563406</v>
          </cell>
          <cell r="O35">
            <v>3.6270626154563406</v>
          </cell>
          <cell r="P35">
            <v>3.6270626154563406</v>
          </cell>
          <cell r="Q35">
            <v>3.6270626154563406</v>
          </cell>
          <cell r="R35">
            <v>3.6360581377440551</v>
          </cell>
          <cell r="S35">
            <v>3.6268734557922446</v>
          </cell>
          <cell r="T35">
            <v>3.6360569955695281</v>
          </cell>
          <cell r="U35">
            <v>3.6542372805473753</v>
          </cell>
          <cell r="V35">
            <v>3.6725084669501125</v>
          </cell>
          <cell r="W35">
            <v>3.6908710092848627</v>
          </cell>
          <cell r="X35">
            <v>3.709325364331288</v>
          </cell>
        </row>
        <row r="36"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H38">
            <v>1</v>
          </cell>
          <cell r="I38">
            <v>1.7387508333333337</v>
          </cell>
          <cell r="J38">
            <v>1.7387508333333337</v>
          </cell>
          <cell r="K38">
            <v>1.7387508333333337</v>
          </cell>
          <cell r="L38">
            <v>1.7387508333333337</v>
          </cell>
          <cell r="M38">
            <v>1.7118900000000004</v>
          </cell>
          <cell r="N38">
            <v>1.7118900000000004</v>
          </cell>
          <cell r="O38">
            <v>1.7118900000000004</v>
          </cell>
          <cell r="P38">
            <v>1.7118900000000004</v>
          </cell>
          <cell r="Q38">
            <v>1.7118900000000004</v>
          </cell>
          <cell r="R38">
            <v>1.7075762292952774</v>
          </cell>
          <cell r="S38">
            <v>1.6947250110182019</v>
          </cell>
          <cell r="T38">
            <v>1.6820689430349802</v>
          </cell>
          <cell r="U38">
            <v>1.6736585983198051</v>
          </cell>
          <cell r="V38">
            <v>1.6652903053282062</v>
          </cell>
          <cell r="W38">
            <v>1.656963853801565</v>
          </cell>
          <cell r="X38">
            <v>1.6486790345325577</v>
          </cell>
        </row>
        <row r="39">
          <cell r="H39">
            <v>1</v>
          </cell>
          <cell r="I39">
            <v>7.4933300000000003</v>
          </cell>
          <cell r="J39">
            <v>7.4933300000000003</v>
          </cell>
          <cell r="K39">
            <v>7.4933300000000003</v>
          </cell>
          <cell r="L39">
            <v>7.4933300000000003</v>
          </cell>
          <cell r="M39">
            <v>8.6504999999999956</v>
          </cell>
          <cell r="N39">
            <v>8.6504999999999956</v>
          </cell>
          <cell r="O39">
            <v>8.6504999999999956</v>
          </cell>
          <cell r="P39">
            <v>8.6504999999999956</v>
          </cell>
          <cell r="Q39">
            <v>8.6504999999999956</v>
          </cell>
          <cell r="R39">
            <v>10.204449999999994</v>
          </cell>
          <cell r="S39">
            <v>11.7</v>
          </cell>
          <cell r="T39">
            <v>11.9</v>
          </cell>
          <cell r="U39">
            <v>12.0741446</v>
          </cell>
          <cell r="V39">
            <v>12.191939954717602</v>
          </cell>
          <cell r="W39">
            <v>12.251412237816714</v>
          </cell>
          <cell r="X39">
            <v>12.311174626712782</v>
          </cell>
        </row>
        <row r="40">
          <cell r="H40">
            <v>1</v>
          </cell>
          <cell r="I40">
            <v>1190.5467942042308</v>
          </cell>
          <cell r="J40">
            <v>1190.5467942042308</v>
          </cell>
          <cell r="K40">
            <v>1190.5467942042308</v>
          </cell>
          <cell r="L40">
            <v>1190.5467942042308</v>
          </cell>
          <cell r="M40">
            <v>1213.5107792110409</v>
          </cell>
          <cell r="N40">
            <v>1213.5107792110409</v>
          </cell>
          <cell r="O40">
            <v>1213.5107792110409</v>
          </cell>
          <cell r="P40">
            <v>1213.5107792110409</v>
          </cell>
          <cell r="Q40">
            <v>1213.5107792110409</v>
          </cell>
          <cell r="R40">
            <v>1228.6555299065456</v>
          </cell>
          <cell r="S40">
            <v>1237.8385016425807</v>
          </cell>
          <cell r="T40">
            <v>1247.1620023245548</v>
          </cell>
          <cell r="U40">
            <v>1255.8921363408265</v>
          </cell>
          <cell r="V40">
            <v>1264.6833812952125</v>
          </cell>
          <cell r="W40">
            <v>1273.5361649642789</v>
          </cell>
          <cell r="X40">
            <v>1282.4509181190292</v>
          </cell>
        </row>
        <row r="41"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7">
          <cell r="A47" t="str">
            <v>Upper and Lower AUD Exchange Rates</v>
          </cell>
        </row>
        <row r="51">
          <cell r="A51" t="str">
            <v>User Defined Exchange Rates</v>
          </cell>
        </row>
        <row r="98">
          <cell r="A98" t="str">
            <v>SELECTED EXCHANGE RATE SET</v>
          </cell>
        </row>
        <row r="136">
          <cell r="A136" t="str">
            <v>IMPLIED CROSS RATES</v>
          </cell>
        </row>
      </sheetData>
      <sheetData sheetId="2" refreshError="1">
        <row r="3">
          <cell r="B3">
            <v>1</v>
          </cell>
        </row>
        <row r="10">
          <cell r="A10" t="str">
            <v>Most Likely Prices</v>
          </cell>
          <cell r="C10" t="str">
            <v>Currency</v>
          </cell>
          <cell r="E10" t="str">
            <v>Unit</v>
          </cell>
        </row>
        <row r="12">
          <cell r="B12" t="str">
            <v>Enter 1st Product Grouping</v>
          </cell>
        </row>
        <row r="13">
          <cell r="B13" t="str">
            <v>Product 1</v>
          </cell>
          <cell r="C13" t="str">
            <v>USD</v>
          </cell>
        </row>
        <row r="14">
          <cell r="B14" t="str">
            <v>Product 2</v>
          </cell>
          <cell r="C14" t="str">
            <v>USD</v>
          </cell>
        </row>
        <row r="15">
          <cell r="B15" t="str">
            <v>Product 3</v>
          </cell>
          <cell r="C15" t="str">
            <v>USD</v>
          </cell>
        </row>
        <row r="16">
          <cell r="B16" t="str">
            <v>Product 4</v>
          </cell>
          <cell r="C16" t="str">
            <v>USD</v>
          </cell>
        </row>
        <row r="17">
          <cell r="B17" t="str">
            <v>Product 5</v>
          </cell>
          <cell r="C17" t="str">
            <v>USD</v>
          </cell>
        </row>
        <row r="18">
          <cell r="B18" t="str">
            <v>Product 6</v>
          </cell>
          <cell r="C18" t="str">
            <v>USD</v>
          </cell>
        </row>
        <row r="19">
          <cell r="B19" t="str">
            <v>Product 7</v>
          </cell>
          <cell r="C19" t="str">
            <v>USD</v>
          </cell>
        </row>
        <row r="20">
          <cell r="B20" t="str">
            <v>Product 8</v>
          </cell>
          <cell r="C20" t="str">
            <v>USD</v>
          </cell>
        </row>
        <row r="21">
          <cell r="B21" t="str">
            <v>Product 9</v>
          </cell>
          <cell r="C21" t="str">
            <v>USD</v>
          </cell>
        </row>
        <row r="22">
          <cell r="B22" t="str">
            <v>Product 10</v>
          </cell>
          <cell r="C22" t="str">
            <v>USD</v>
          </cell>
        </row>
        <row r="23">
          <cell r="B23" t="str">
            <v>Product 11</v>
          </cell>
        </row>
        <row r="24">
          <cell r="B24" t="str">
            <v>Product 12</v>
          </cell>
        </row>
        <row r="25">
          <cell r="B25" t="str">
            <v>Product 13</v>
          </cell>
        </row>
        <row r="26">
          <cell r="B26" t="str">
            <v>Product 14</v>
          </cell>
        </row>
        <row r="27">
          <cell r="B27" t="str">
            <v>Product 15</v>
          </cell>
        </row>
        <row r="28">
          <cell r="B28" t="str">
            <v>Product 16</v>
          </cell>
        </row>
        <row r="29">
          <cell r="B29" t="str">
            <v>Product 17</v>
          </cell>
        </row>
        <row r="30">
          <cell r="B30" t="str">
            <v>Product 18</v>
          </cell>
        </row>
        <row r="31">
          <cell r="B31" t="str">
            <v>Product 19</v>
          </cell>
        </row>
        <row r="32">
          <cell r="B32" t="str">
            <v>Product 20</v>
          </cell>
        </row>
        <row r="34">
          <cell r="B34" t="str">
            <v>Enter 2nd Product Grouping</v>
          </cell>
        </row>
        <row r="35">
          <cell r="B35" t="str">
            <v>Product 11</v>
          </cell>
          <cell r="C35" t="str">
            <v>USD</v>
          </cell>
        </row>
        <row r="36">
          <cell r="B36" t="str">
            <v>Product 12</v>
          </cell>
          <cell r="C36" t="str">
            <v>USD</v>
          </cell>
        </row>
        <row r="37">
          <cell r="B37" t="str">
            <v>Product 13</v>
          </cell>
          <cell r="C37" t="str">
            <v>USD</v>
          </cell>
        </row>
        <row r="38">
          <cell r="B38" t="str">
            <v>Product 14</v>
          </cell>
          <cell r="C38" t="str">
            <v>USD</v>
          </cell>
        </row>
        <row r="39">
          <cell r="B39" t="str">
            <v>Product 15</v>
          </cell>
          <cell r="C39" t="str">
            <v>USD</v>
          </cell>
        </row>
        <row r="40">
          <cell r="B40" t="str">
            <v>Product 16</v>
          </cell>
          <cell r="C40" t="str">
            <v>USD</v>
          </cell>
        </row>
        <row r="41">
          <cell r="B41" t="str">
            <v>Product 17</v>
          </cell>
          <cell r="C41" t="str">
            <v>USD</v>
          </cell>
        </row>
        <row r="42">
          <cell r="B42" t="str">
            <v>Product 18</v>
          </cell>
          <cell r="C42" t="str">
            <v>USD</v>
          </cell>
        </row>
        <row r="43">
          <cell r="B43" t="str">
            <v>Product 19</v>
          </cell>
          <cell r="C43" t="str">
            <v>USD</v>
          </cell>
        </row>
        <row r="44">
          <cell r="B44" t="str">
            <v>Product 20</v>
          </cell>
          <cell r="C44" t="str">
            <v>USD</v>
          </cell>
        </row>
        <row r="56">
          <cell r="A56" t="str">
            <v>Likely Upper Prices</v>
          </cell>
        </row>
        <row r="102">
          <cell r="A102" t="str">
            <v>Likely Lower Prices</v>
          </cell>
        </row>
        <row r="148">
          <cell r="A148" t="str">
            <v>User Defined Prices</v>
          </cell>
        </row>
        <row r="194">
          <cell r="A194" t="str">
            <v>Selling Prices in View Currency</v>
          </cell>
        </row>
        <row r="240">
          <cell r="A240" t="str">
            <v>Selling Price Upper and Lower Input Validation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1</v>
          </cell>
          <cell r="H3">
            <v>1</v>
          </cell>
        </row>
        <row r="402">
          <cell r="A402" t="str">
            <v>INTERCOMPANY ELIMINATIONS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>
        <row r="3">
          <cell r="E3">
            <v>1</v>
          </cell>
        </row>
        <row r="9">
          <cell r="M9">
            <v>2003</v>
          </cell>
        </row>
        <row r="15">
          <cell r="D15">
            <v>8</v>
          </cell>
        </row>
        <row r="17">
          <cell r="M17">
            <v>1</v>
          </cell>
        </row>
        <row r="26">
          <cell r="D26">
            <v>4.0309999999999997</v>
          </cell>
        </row>
      </sheetData>
      <sheetData sheetId="1" refreshError="1">
        <row r="3">
          <cell r="E3">
            <v>1</v>
          </cell>
          <cell r="F3" t="str">
            <v>USD</v>
          </cell>
          <cell r="G3">
            <v>1</v>
          </cell>
        </row>
        <row r="11">
          <cell r="D11" t="str">
            <v>USD</v>
          </cell>
        </row>
        <row r="12">
          <cell r="D12" t="str">
            <v>AUD</v>
          </cell>
        </row>
        <row r="13">
          <cell r="D13" t="str">
            <v>JPY</v>
          </cell>
        </row>
        <row r="14">
          <cell r="D14" t="str">
            <v>CAD</v>
          </cell>
        </row>
        <row r="15">
          <cell r="D15" t="str">
            <v>MOZ</v>
          </cell>
        </row>
        <row r="16">
          <cell r="D16" t="str">
            <v>SUR</v>
          </cell>
        </row>
        <row r="17">
          <cell r="D17" t="str">
            <v>NZD</v>
          </cell>
        </row>
        <row r="18">
          <cell r="D18" t="str">
            <v>NOK</v>
          </cell>
        </row>
        <row r="19">
          <cell r="D19" t="str">
            <v>GBP</v>
          </cell>
        </row>
        <row r="20">
          <cell r="D20" t="str">
            <v>EMU</v>
          </cell>
        </row>
        <row r="21">
          <cell r="D21" t="str">
            <v>ARP</v>
          </cell>
        </row>
        <row r="22">
          <cell r="D22" t="str">
            <v>BRR</v>
          </cell>
        </row>
        <row r="23">
          <cell r="D23" t="str">
            <v>BRD</v>
          </cell>
        </row>
        <row r="24">
          <cell r="D24" t="str">
            <v>CFA</v>
          </cell>
        </row>
        <row r="25">
          <cell r="D25" t="str">
            <v>CHP</v>
          </cell>
        </row>
        <row r="26">
          <cell r="D26" t="str">
            <v>RMB</v>
          </cell>
        </row>
        <row r="27">
          <cell r="D27" t="str">
            <v>COP</v>
          </cell>
        </row>
        <row r="28">
          <cell r="D28" t="str">
            <v>HKD</v>
          </cell>
        </row>
        <row r="29">
          <cell r="D29" t="str">
            <v>RUP</v>
          </cell>
        </row>
        <row r="30">
          <cell r="D30" t="str">
            <v>INR</v>
          </cell>
        </row>
        <row r="31">
          <cell r="D31" t="str">
            <v>MYR</v>
          </cell>
        </row>
        <row r="32">
          <cell r="D32" t="str">
            <v>MXP</v>
          </cell>
        </row>
        <row r="33">
          <cell r="D33" t="str">
            <v>CPF</v>
          </cell>
        </row>
        <row r="34">
          <cell r="D34" t="str">
            <v>PNK</v>
          </cell>
        </row>
        <row r="35">
          <cell r="D35" t="str">
            <v>PNS</v>
          </cell>
        </row>
        <row r="36">
          <cell r="D36" t="str">
            <v>PHP</v>
          </cell>
        </row>
        <row r="37">
          <cell r="D37" t="str">
            <v>SAR</v>
          </cell>
        </row>
        <row r="38">
          <cell r="D38" t="str">
            <v>SGD</v>
          </cell>
        </row>
        <row r="39">
          <cell r="D39" t="str">
            <v>SFR</v>
          </cell>
        </row>
        <row r="40">
          <cell r="D40" t="str">
            <v>SKW</v>
          </cell>
        </row>
        <row r="41">
          <cell r="D41" t="str">
            <v>TND</v>
          </cell>
        </row>
        <row r="42">
          <cell r="D42" t="str">
            <v>THB</v>
          </cell>
        </row>
        <row r="43">
          <cell r="D43" t="str">
            <v>VZB</v>
          </cell>
        </row>
      </sheetData>
      <sheetData sheetId="2" refreshError="1">
        <row r="3">
          <cell r="E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>
        <row r="1">
          <cell r="A1" t="str">
            <v>HAMERSLEY IRON VARIANCE ANALYSIS</v>
          </cell>
          <cell r="AA1" t="str">
            <v>HAMERSLEY IRON VARIANCE ANALYSIS</v>
          </cell>
        </row>
        <row r="2">
          <cell r="A2" t="str">
            <v>Australian Dollars</v>
          </cell>
          <cell r="AA2" t="str">
            <v>US Dollars</v>
          </cell>
        </row>
        <row r="3">
          <cell r="A3">
            <v>36892</v>
          </cell>
          <cell r="AA3">
            <v>36892</v>
          </cell>
        </row>
        <row r="4">
          <cell r="C4" t="str">
            <v>Month AUD $m</v>
          </cell>
          <cell r="G4" t="str">
            <v>YTD AUD $m</v>
          </cell>
          <cell r="K4" t="str">
            <v>YTD AUD $m</v>
          </cell>
          <cell r="O4" t="str">
            <v>Full Year AUD $m</v>
          </cell>
          <cell r="S4" t="str">
            <v>Full Year AUD $m</v>
          </cell>
          <cell r="W4" t="str">
            <v>Full Year AUD $m</v>
          </cell>
          <cell r="AC4" t="str">
            <v>Month USD $m</v>
          </cell>
        </row>
        <row r="5">
          <cell r="C5" t="str">
            <v>Actual</v>
          </cell>
          <cell r="D5" t="str">
            <v>Plan</v>
          </cell>
          <cell r="E5" t="str">
            <v>Var</v>
          </cell>
          <cell r="G5" t="str">
            <v>Actual</v>
          </cell>
          <cell r="H5" t="str">
            <v>Plan</v>
          </cell>
          <cell r="I5" t="str">
            <v>Var</v>
          </cell>
          <cell r="K5" t="str">
            <v>Actual</v>
          </cell>
          <cell r="L5" t="str">
            <v>2000</v>
          </cell>
          <cell r="M5" t="str">
            <v>Var</v>
          </cell>
          <cell r="O5" t="str">
            <v>Actual</v>
          </cell>
          <cell r="P5" t="str">
            <v>Plan</v>
          </cell>
          <cell r="Q5" t="str">
            <v>Var</v>
          </cell>
          <cell r="S5" t="str">
            <v>Actual</v>
          </cell>
          <cell r="T5" t="str">
            <v>2000</v>
          </cell>
          <cell r="U5" t="str">
            <v>Var</v>
          </cell>
          <cell r="W5" t="str">
            <v>Actual H2</v>
          </cell>
          <cell r="X5" t="str">
            <v>Actual H1</v>
          </cell>
          <cell r="Y5" t="str">
            <v>Var</v>
          </cell>
          <cell r="AC5" t="str">
            <v>Actual</v>
          </cell>
        </row>
        <row r="8">
          <cell r="B8" t="str">
            <v>DSO Lump revenue</v>
          </cell>
          <cell r="C8">
            <v>52.520550799999995</v>
          </cell>
          <cell r="D8">
            <v>62.609324424771337</v>
          </cell>
          <cell r="E8">
            <v>-10.088773624771342</v>
          </cell>
          <cell r="G8">
            <v>52.520550799999995</v>
          </cell>
          <cell r="H8">
            <v>62.609324424771337</v>
          </cell>
          <cell r="I8">
            <v>-10.088773624771342</v>
          </cell>
          <cell r="K8">
            <v>52.520550799999995</v>
          </cell>
          <cell r="L8">
            <v>55.054419000000003</v>
          </cell>
          <cell r="M8">
            <v>-2.5338682000000077</v>
          </cell>
          <cell r="O8">
            <v>817.38228962257881</v>
          </cell>
          <cell r="P8">
            <v>817.38228962257881</v>
          </cell>
          <cell r="Q8">
            <v>0</v>
          </cell>
          <cell r="S8">
            <v>817.38228962257881</v>
          </cell>
          <cell r="T8">
            <v>931.27479879999999</v>
          </cell>
          <cell r="U8">
            <v>-113.89250917742118</v>
          </cell>
          <cell r="W8">
            <v>426.69067108283599</v>
          </cell>
          <cell r="X8">
            <v>400.9624290925554</v>
          </cell>
          <cell r="Y8">
            <v>25.728241990280594</v>
          </cell>
          <cell r="Z8">
            <v>-10.270810552812577</v>
          </cell>
          <cell r="AB8" t="str">
            <v>DSO Lump revenue</v>
          </cell>
          <cell r="AC8">
            <v>29.411508447999999</v>
          </cell>
        </row>
        <row r="9">
          <cell r="B9" t="str">
            <v>DSO Fines revenue</v>
          </cell>
          <cell r="C9">
            <v>52.528032599999996</v>
          </cell>
          <cell r="D9">
            <v>51.00796293717935</v>
          </cell>
          <cell r="E9">
            <v>1.5200696628206458</v>
          </cell>
          <cell r="G9">
            <v>52.528032599999996</v>
          </cell>
          <cell r="H9">
            <v>51.00796293717935</v>
          </cell>
          <cell r="I9">
            <v>1.5200696628206458</v>
          </cell>
          <cell r="K9">
            <v>52.528032599999996</v>
          </cell>
          <cell r="L9">
            <v>46.569201999999997</v>
          </cell>
          <cell r="M9">
            <v>5.9588305999999989</v>
          </cell>
          <cell r="O9">
            <v>678.3076292133502</v>
          </cell>
          <cell r="P9">
            <v>678.3076292133502</v>
          </cell>
          <cell r="Q9">
            <v>0</v>
          </cell>
          <cell r="S9">
            <v>678.3076292133502</v>
          </cell>
          <cell r="T9">
            <v>735.61350679999998</v>
          </cell>
          <cell r="U9">
            <v>-57.305877586649785</v>
          </cell>
          <cell r="W9">
            <v>340.17688903431042</v>
          </cell>
          <cell r="X9">
            <v>346.83434565325888</v>
          </cell>
          <cell r="Y9">
            <v>-6.6574566189484585</v>
          </cell>
          <cell r="Z9">
            <v>-8.7036054742191027</v>
          </cell>
          <cell r="AB9" t="str">
            <v>DSO Fines revenue</v>
          </cell>
          <cell r="AC9">
            <v>29.415698256000002</v>
          </cell>
        </row>
        <row r="10">
          <cell r="B10" t="str">
            <v>Yandi revenue</v>
          </cell>
          <cell r="C10">
            <v>26.705745999999998</v>
          </cell>
          <cell r="D10">
            <v>29.972584093335119</v>
          </cell>
          <cell r="E10">
            <v>-3.2668380933351209</v>
          </cell>
          <cell r="G10">
            <v>26.705745999999998</v>
          </cell>
          <cell r="H10">
            <v>29.972584093335119</v>
          </cell>
          <cell r="I10">
            <v>-3.2668380933351209</v>
          </cell>
          <cell r="K10">
            <v>26.705745999999998</v>
          </cell>
          <cell r="L10">
            <v>18.565779000000003</v>
          </cell>
          <cell r="M10">
            <v>8.1399669999999951</v>
          </cell>
          <cell r="O10">
            <v>366.55504129088183</v>
          </cell>
          <cell r="P10">
            <v>366.55504129088183</v>
          </cell>
          <cell r="Q10">
            <v>0</v>
          </cell>
          <cell r="S10">
            <v>366.55504129088183</v>
          </cell>
          <cell r="T10">
            <v>339.58275900000001</v>
          </cell>
          <cell r="U10">
            <v>26.972282290881822</v>
          </cell>
          <cell r="W10">
            <v>190.60320547161132</v>
          </cell>
          <cell r="X10">
            <v>180.45803625789182</v>
          </cell>
          <cell r="Y10">
            <v>10.145169213719498</v>
          </cell>
          <cell r="Z10">
            <v>-4.5062004386213061</v>
          </cell>
          <cell r="AB10" t="str">
            <v>Yandi revenue</v>
          </cell>
          <cell r="AC10">
            <v>14.955217760000002</v>
          </cell>
        </row>
        <row r="11">
          <cell r="B11" t="str">
            <v>MM Lump revenue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MM Lump revenue</v>
          </cell>
          <cell r="AC11">
            <v>0</v>
          </cell>
        </row>
        <row r="12">
          <cell r="B12" t="str">
            <v>MM Fines revenue</v>
          </cell>
          <cell r="C12">
            <v>0</v>
          </cell>
          <cell r="D12">
            <v>0.7822767333679681</v>
          </cell>
          <cell r="E12">
            <v>-0.7822767333679681</v>
          </cell>
          <cell r="G12">
            <v>0</v>
          </cell>
          <cell r="H12">
            <v>0.7822767333679681</v>
          </cell>
          <cell r="I12">
            <v>-0.7822767333679681</v>
          </cell>
          <cell r="K12">
            <v>0</v>
          </cell>
          <cell r="L12">
            <v>0</v>
          </cell>
          <cell r="M12">
            <v>0</v>
          </cell>
          <cell r="O12">
            <v>9.6477905404722168</v>
          </cell>
          <cell r="P12">
            <v>9.6477905404722168</v>
          </cell>
          <cell r="Q12">
            <v>0</v>
          </cell>
          <cell r="S12">
            <v>9.6477905404722168</v>
          </cell>
          <cell r="T12">
            <v>0</v>
          </cell>
          <cell r="U12">
            <v>9.6477905404722168</v>
          </cell>
          <cell r="W12">
            <v>6.4318603603148112</v>
          </cell>
          <cell r="X12">
            <v>3.2159301801574061</v>
          </cell>
          <cell r="Y12">
            <v>3.2159301801574052</v>
          </cell>
          <cell r="Z12">
            <v>0</v>
          </cell>
          <cell r="AB12" t="str">
            <v>MM Fines revenue</v>
          </cell>
          <cell r="AC12">
            <v>0</v>
          </cell>
        </row>
        <row r="13">
          <cell r="B13" t="str">
            <v>HPB Lump revenue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HPB Lump revenue</v>
          </cell>
          <cell r="AC13">
            <v>0</v>
          </cell>
        </row>
        <row r="14">
          <cell r="B14" t="str">
            <v>HPB Fines revenue</v>
          </cell>
          <cell r="C14">
            <v>0</v>
          </cell>
          <cell r="D14">
            <v>1.6799409765473772</v>
          </cell>
          <cell r="E14">
            <v>-1.6799409765473772</v>
          </cell>
          <cell r="G14">
            <v>0</v>
          </cell>
          <cell r="H14">
            <v>1.6799409765473772</v>
          </cell>
          <cell r="I14">
            <v>-1.6799409765473772</v>
          </cell>
          <cell r="K14">
            <v>0</v>
          </cell>
          <cell r="L14">
            <v>0</v>
          </cell>
          <cell r="M14">
            <v>0</v>
          </cell>
          <cell r="O14">
            <v>18.128859459144358</v>
          </cell>
          <cell r="P14">
            <v>18.128859459144358</v>
          </cell>
          <cell r="Q14">
            <v>0</v>
          </cell>
          <cell r="S14">
            <v>18.128859459144358</v>
          </cell>
          <cell r="T14">
            <v>0</v>
          </cell>
          <cell r="U14">
            <v>18.128859459144358</v>
          </cell>
          <cell r="W14">
            <v>12.085906306096238</v>
          </cell>
          <cell r="X14">
            <v>6.042953153048118</v>
          </cell>
          <cell r="Y14">
            <v>6.0429531530481198</v>
          </cell>
          <cell r="Z14">
            <v>0</v>
          </cell>
          <cell r="AB14" t="str">
            <v>HPB Fines revenue</v>
          </cell>
          <cell r="AC14">
            <v>0</v>
          </cell>
        </row>
        <row r="15">
          <cell r="B15" t="str">
            <v>Other1 revenue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Other1 revenue</v>
          </cell>
          <cell r="AC15">
            <v>0</v>
          </cell>
        </row>
        <row r="16">
          <cell r="B16" t="str">
            <v>Channar recoveries</v>
          </cell>
          <cell r="C16">
            <v>13.656263000000001</v>
          </cell>
          <cell r="D16">
            <v>7.1633333333333331</v>
          </cell>
          <cell r="E16">
            <v>6.4929296666666678</v>
          </cell>
          <cell r="G16">
            <v>13.656263000000001</v>
          </cell>
          <cell r="H16">
            <v>7.1633333333333331</v>
          </cell>
          <cell r="I16">
            <v>6.4929296666666678</v>
          </cell>
          <cell r="K16">
            <v>13.656263000000001</v>
          </cell>
          <cell r="L16">
            <v>5.8618269999999999</v>
          </cell>
          <cell r="M16">
            <v>7.794436000000001</v>
          </cell>
          <cell r="O16">
            <v>85.96</v>
          </cell>
          <cell r="P16">
            <v>85.96</v>
          </cell>
          <cell r="Q16">
            <v>0</v>
          </cell>
          <cell r="S16">
            <v>85.96</v>
          </cell>
          <cell r="T16">
            <v>80.406671520000003</v>
          </cell>
          <cell r="U16">
            <v>5.5533284799999905</v>
          </cell>
          <cell r="W16">
            <v>42.98</v>
          </cell>
          <cell r="X16">
            <v>49.472929666666673</v>
          </cell>
          <cell r="Y16">
            <v>-6.4929296666666758</v>
          </cell>
          <cell r="Z16">
            <v>-6.4929296666666758</v>
          </cell>
          <cell r="AB16" t="str">
            <v>Channar recoveries</v>
          </cell>
          <cell r="AC16">
            <v>7.647507280000001</v>
          </cell>
        </row>
        <row r="17">
          <cell r="A17" t="str">
            <v>Gross Revenue</v>
          </cell>
          <cell r="C17">
            <v>145.41059239999998</v>
          </cell>
          <cell r="D17">
            <v>153.21542249853451</v>
          </cell>
          <cell r="E17">
            <v>-7.8048300985345236</v>
          </cell>
          <cell r="G17">
            <v>145.41059239999998</v>
          </cell>
          <cell r="H17">
            <v>153.21542249853451</v>
          </cell>
          <cell r="I17">
            <v>-7.8048300985345236</v>
          </cell>
          <cell r="K17">
            <v>145.41059239999998</v>
          </cell>
          <cell r="L17">
            <v>126.05122700000001</v>
          </cell>
          <cell r="M17">
            <v>19.359365399999973</v>
          </cell>
          <cell r="O17">
            <v>1975.9816101264275</v>
          </cell>
          <cell r="P17">
            <v>1975.9816101264275</v>
          </cell>
          <cell r="Q17">
            <v>0</v>
          </cell>
          <cell r="S17">
            <v>1975.9816101264275</v>
          </cell>
          <cell r="T17">
            <v>2086.87773612</v>
          </cell>
          <cell r="U17">
            <v>-110.89612599357247</v>
          </cell>
          <cell r="W17">
            <v>1018.9685322551688</v>
          </cell>
          <cell r="X17">
            <v>986.98662400357819</v>
          </cell>
          <cell r="Y17">
            <v>31.981908251590653</v>
          </cell>
          <cell r="Z17">
            <v>-29.973546132319484</v>
          </cell>
          <cell r="AA17" t="str">
            <v>Gross Revenue</v>
          </cell>
          <cell r="AC17">
            <v>81.429931744000001</v>
          </cell>
        </row>
        <row r="18">
          <cell r="Z18">
            <v>0</v>
          </cell>
        </row>
        <row r="19">
          <cell r="B19" t="str">
            <v>Royalties and selling costs</v>
          </cell>
          <cell r="C19">
            <v>17.145462999999999</v>
          </cell>
          <cell r="D19">
            <v>27.660755357363279</v>
          </cell>
          <cell r="E19">
            <v>10.515292357363279</v>
          </cell>
          <cell r="G19">
            <v>17.145462999999999</v>
          </cell>
          <cell r="H19">
            <v>27.660755357363279</v>
          </cell>
          <cell r="I19">
            <v>10.515292357363279</v>
          </cell>
          <cell r="K19">
            <v>17.145462999999999</v>
          </cell>
          <cell r="L19">
            <v>21.074200999999999</v>
          </cell>
          <cell r="M19">
            <v>3.9287379999999992</v>
          </cell>
          <cell r="O19">
            <v>363.08459756475293</v>
          </cell>
          <cell r="P19">
            <v>363.08459756475293</v>
          </cell>
          <cell r="Q19">
            <v>0</v>
          </cell>
          <cell r="S19">
            <v>363.08459756475293</v>
          </cell>
          <cell r="T19">
            <v>406.78828883</v>
          </cell>
          <cell r="U19">
            <v>43.703691265247073</v>
          </cell>
          <cell r="W19">
            <v>196.44410249855073</v>
          </cell>
          <cell r="X19">
            <v>165.79886108224071</v>
          </cell>
          <cell r="Y19">
            <v>-30.645241416310029</v>
          </cell>
          <cell r="Z19">
            <v>0.84163398396148636</v>
          </cell>
          <cell r="AB19" t="str">
            <v>Royalties and selling costs</v>
          </cell>
          <cell r="AC19">
            <v>9.6014592800000003</v>
          </cell>
        </row>
        <row r="20">
          <cell r="A20" t="str">
            <v>Net Sales Revenue</v>
          </cell>
          <cell r="C20">
            <v>128.26512939999998</v>
          </cell>
          <cell r="D20">
            <v>125.55466714117122</v>
          </cell>
          <cell r="E20">
            <v>2.7104622588287555</v>
          </cell>
          <cell r="G20">
            <v>128.26512939999998</v>
          </cell>
          <cell r="H20">
            <v>125.55466714117122</v>
          </cell>
          <cell r="I20">
            <v>2.7104622588287555</v>
          </cell>
          <cell r="K20">
            <v>128.26512939999998</v>
          </cell>
          <cell r="L20">
            <v>104.97702600000001</v>
          </cell>
          <cell r="M20">
            <v>23.288103399999972</v>
          </cell>
          <cell r="O20">
            <v>1612.8970125616747</v>
          </cell>
          <cell r="P20">
            <v>1612.8970125616747</v>
          </cell>
          <cell r="Q20">
            <v>0</v>
          </cell>
          <cell r="S20">
            <v>1612.8970125616747</v>
          </cell>
          <cell r="T20">
            <v>1680.08944729</v>
          </cell>
          <cell r="U20">
            <v>-67.192434728325395</v>
          </cell>
          <cell r="W20">
            <v>822.52442975661813</v>
          </cell>
          <cell r="X20">
            <v>821.18776292133748</v>
          </cell>
          <cell r="Y20">
            <v>1.3366668352806244</v>
          </cell>
          <cell r="Z20">
            <v>-30.815180116280885</v>
          </cell>
          <cell r="AA20" t="str">
            <v>Net Sales Revenue</v>
          </cell>
          <cell r="AC20">
            <v>71.828472464000001</v>
          </cell>
        </row>
        <row r="21">
          <cell r="Z21">
            <v>0</v>
          </cell>
        </row>
        <row r="22">
          <cell r="B22" t="str">
            <v xml:space="preserve">   Other Revenue</v>
          </cell>
          <cell r="C22">
            <v>2.0816309999999998</v>
          </cell>
          <cell r="D22">
            <v>3.5</v>
          </cell>
          <cell r="E22">
            <v>-1.4183690000000002</v>
          </cell>
          <cell r="G22">
            <v>2.0816309999999998</v>
          </cell>
          <cell r="H22">
            <v>3.5</v>
          </cell>
          <cell r="I22">
            <v>-1.4183690000000002</v>
          </cell>
          <cell r="K22">
            <v>2.0816309999999998</v>
          </cell>
          <cell r="L22">
            <v>2.7523230000000001</v>
          </cell>
          <cell r="M22">
            <v>-0.67069200000000029</v>
          </cell>
          <cell r="O22">
            <v>42</v>
          </cell>
          <cell r="P22">
            <v>42</v>
          </cell>
          <cell r="Q22">
            <v>0</v>
          </cell>
          <cell r="S22">
            <v>42</v>
          </cell>
          <cell r="T22">
            <v>42.282094000000001</v>
          </cell>
          <cell r="U22">
            <v>-0.28209400000000073</v>
          </cell>
          <cell r="W22">
            <v>21</v>
          </cell>
          <cell r="X22">
            <v>19.581631000000002</v>
          </cell>
          <cell r="Y22">
            <v>1.4183689999999984</v>
          </cell>
          <cell r="Z22">
            <v>1.4183689999999984</v>
          </cell>
          <cell r="AB22" t="str">
            <v xml:space="preserve">   Other Revenue</v>
          </cell>
          <cell r="AC22">
            <v>1.16571336</v>
          </cell>
        </row>
        <row r="23">
          <cell r="B23" t="str">
            <v xml:space="preserve">   Sea Freight and Selling Costs</v>
          </cell>
          <cell r="C23">
            <v>7.2576049999999999</v>
          </cell>
          <cell r="D23">
            <v>15.630106496174861</v>
          </cell>
          <cell r="E23">
            <v>8.3725014961748609</v>
          </cell>
          <cell r="G23">
            <v>7.2576049999999999</v>
          </cell>
          <cell r="H23">
            <v>15.630106496174861</v>
          </cell>
          <cell r="I23">
            <v>8.3725014961748609</v>
          </cell>
          <cell r="K23">
            <v>7.2576049999999999</v>
          </cell>
          <cell r="L23">
            <v>11.33019</v>
          </cell>
          <cell r="M23">
            <v>4.0725850000000001</v>
          </cell>
          <cell r="O23">
            <v>204.63717377049178</v>
          </cell>
          <cell r="P23">
            <v>204.63717377049178</v>
          </cell>
          <cell r="Q23">
            <v>0</v>
          </cell>
          <cell r="S23">
            <v>204.63717377049178</v>
          </cell>
          <cell r="T23">
            <v>232.83563863000001</v>
          </cell>
          <cell r="U23">
            <v>28.198464859508221</v>
          </cell>
          <cell r="W23">
            <v>115.34051697071038</v>
          </cell>
          <cell r="X23">
            <v>87.839449287462912</v>
          </cell>
          <cell r="Y23">
            <v>-27.50106768324747</v>
          </cell>
          <cell r="Z23">
            <v>1.4572075123184902</v>
          </cell>
          <cell r="AB23" t="str">
            <v xml:space="preserve">   Sea Freight and Selling Costs</v>
          </cell>
          <cell r="AC23">
            <v>4.0642588000000002</v>
          </cell>
        </row>
        <row r="24">
          <cell r="B24" t="str">
            <v xml:space="preserve">   Statutory Revenue</v>
          </cell>
          <cell r="C24">
            <v>140.23461839999996</v>
          </cell>
          <cell r="D24">
            <v>141.08531600235966</v>
          </cell>
          <cell r="E24">
            <v>-0.85069760235970193</v>
          </cell>
          <cell r="G24">
            <v>140.23461839999996</v>
          </cell>
          <cell r="H24">
            <v>141.08531600235966</v>
          </cell>
          <cell r="I24">
            <v>-0.85069760235970193</v>
          </cell>
          <cell r="K24">
            <v>140.23461839999996</v>
          </cell>
          <cell r="L24">
            <v>117.47336</v>
          </cell>
          <cell r="M24">
            <v>22.76125839999996</v>
          </cell>
          <cell r="O24">
            <v>1813.3444363559358</v>
          </cell>
          <cell r="P24">
            <v>1813.3444363559358</v>
          </cell>
          <cell r="Q24">
            <v>0</v>
          </cell>
          <cell r="S24">
            <v>1813.3444363559358</v>
          </cell>
          <cell r="T24">
            <v>1896.3241914900002</v>
          </cell>
          <cell r="U24">
            <v>-82.979755134064362</v>
          </cell>
          <cell r="W24">
            <v>924.62801528445846</v>
          </cell>
          <cell r="X24">
            <v>918.72880571611529</v>
          </cell>
          <cell r="Y24">
            <v>5.8992095683431671</v>
          </cell>
          <cell r="Z24">
            <v>-30.012384644637905</v>
          </cell>
          <cell r="AB24" t="str">
            <v xml:space="preserve">   Statutory Revenue</v>
          </cell>
          <cell r="AC24">
            <v>78.531386303999994</v>
          </cell>
        </row>
        <row r="25">
          <cell r="Z25">
            <v>0</v>
          </cell>
        </row>
        <row r="26">
          <cell r="B26" t="str">
            <v xml:space="preserve">MD OPERATIONS  </v>
          </cell>
          <cell r="C26">
            <v>2.5989749999999998</v>
          </cell>
          <cell r="D26">
            <v>1.0591660000000001</v>
          </cell>
          <cell r="E26">
            <v>-1.5398089999999998</v>
          </cell>
          <cell r="G26">
            <v>2.5989749999999998</v>
          </cell>
          <cell r="H26">
            <v>1.0591660000000001</v>
          </cell>
          <cell r="I26">
            <v>-1.5398089999999998</v>
          </cell>
          <cell r="K26">
            <v>2.5989749999999998</v>
          </cell>
          <cell r="L26">
            <v>38.361824999999996</v>
          </cell>
          <cell r="M26">
            <v>35.762849999999993</v>
          </cell>
          <cell r="O26">
            <v>12.796944</v>
          </cell>
          <cell r="P26">
            <v>12.796944</v>
          </cell>
          <cell r="Q26">
            <v>0</v>
          </cell>
          <cell r="S26">
            <v>12.796944</v>
          </cell>
          <cell r="T26">
            <v>541.81895499999996</v>
          </cell>
          <cell r="U26">
            <v>529.02201099999991</v>
          </cell>
          <cell r="W26">
            <v>251.29373799999999</v>
          </cell>
          <cell r="X26">
            <v>273.78855399999998</v>
          </cell>
          <cell r="Y26">
            <v>22.494815999999986</v>
          </cell>
          <cell r="Z26">
            <v>-512.285348</v>
          </cell>
          <cell r="AB26" t="str">
            <v xml:space="preserve">MD OPERATIONS  </v>
          </cell>
          <cell r="AC26">
            <v>1.4554260000000001</v>
          </cell>
        </row>
        <row r="27">
          <cell r="B27" t="str">
            <v>MINE OPERATIONS</v>
          </cell>
          <cell r="C27">
            <v>27.926324999999999</v>
          </cell>
          <cell r="D27">
            <v>27.094659</v>
          </cell>
          <cell r="E27">
            <v>-0.83166599999999846</v>
          </cell>
          <cell r="G27">
            <v>27.926324999999999</v>
          </cell>
          <cell r="H27">
            <v>27.094659</v>
          </cell>
          <cell r="I27">
            <v>-0.83166599999999846</v>
          </cell>
          <cell r="K27">
            <v>27.926324999999999</v>
          </cell>
          <cell r="M27">
            <v>-27.926324999999999</v>
          </cell>
          <cell r="O27">
            <v>291.325425</v>
          </cell>
          <cell r="P27">
            <v>291.325425</v>
          </cell>
          <cell r="Q27">
            <v>0</v>
          </cell>
          <cell r="S27">
            <v>291.325425</v>
          </cell>
          <cell r="U27">
            <v>-291.325425</v>
          </cell>
          <cell r="Y27">
            <v>0</v>
          </cell>
          <cell r="Z27">
            <v>291.325425</v>
          </cell>
          <cell r="AB27" t="str">
            <v>MINE OPERATIONS</v>
          </cell>
          <cell r="AC27">
            <v>15.638742000000001</v>
          </cell>
        </row>
        <row r="28">
          <cell r="B28" t="str">
            <v>RAIL &amp; PORT</v>
          </cell>
          <cell r="C28">
            <v>7.2996930000000004</v>
          </cell>
          <cell r="D28">
            <v>8.6218780000000006</v>
          </cell>
          <cell r="E28">
            <v>1.3221850000000002</v>
          </cell>
          <cell r="G28">
            <v>7.2996930000000004</v>
          </cell>
          <cell r="H28">
            <v>8.6218780000000006</v>
          </cell>
          <cell r="I28">
            <v>1.3221850000000002</v>
          </cell>
          <cell r="K28">
            <v>7.2996930000000004</v>
          </cell>
          <cell r="M28">
            <v>-7.2996930000000004</v>
          </cell>
          <cell r="O28">
            <v>107.63378899999999</v>
          </cell>
          <cell r="P28">
            <v>107.63378899999999</v>
          </cell>
          <cell r="Q28">
            <v>0</v>
          </cell>
          <cell r="S28">
            <v>107.63378899999999</v>
          </cell>
          <cell r="U28">
            <v>-107.63378899999999</v>
          </cell>
          <cell r="Y28">
            <v>0</v>
          </cell>
          <cell r="Z28">
            <v>107.63378899999999</v>
          </cell>
          <cell r="AB28" t="str">
            <v>RAIL &amp; PORT</v>
          </cell>
          <cell r="AC28">
            <v>4.0878280800000004</v>
          </cell>
        </row>
        <row r="29">
          <cell r="B29" t="str">
            <v xml:space="preserve">ENGINEERING    </v>
          </cell>
          <cell r="C29">
            <v>1.1883030000000001</v>
          </cell>
          <cell r="D29">
            <v>1.6719729999999999</v>
          </cell>
          <cell r="E29">
            <v>0.48366999999999982</v>
          </cell>
          <cell r="G29">
            <v>1.1883030000000001</v>
          </cell>
          <cell r="H29">
            <v>1.6719729999999999</v>
          </cell>
          <cell r="I29">
            <v>0.48366999999999982</v>
          </cell>
          <cell r="K29">
            <v>1.1883030000000001</v>
          </cell>
          <cell r="M29">
            <v>-1.1883030000000001</v>
          </cell>
          <cell r="O29">
            <v>20.858529000000001</v>
          </cell>
          <cell r="P29">
            <v>20.858529000000001</v>
          </cell>
          <cell r="Q29">
            <v>0</v>
          </cell>
          <cell r="S29">
            <v>20.858529000000001</v>
          </cell>
          <cell r="U29">
            <v>-20.858529000000001</v>
          </cell>
          <cell r="Y29">
            <v>0</v>
          </cell>
          <cell r="Z29">
            <v>20.858529000000001</v>
          </cell>
          <cell r="AB29" t="str">
            <v xml:space="preserve">ENGINEERING    </v>
          </cell>
          <cell r="AC29">
            <v>0.66544968000000015</v>
          </cell>
        </row>
        <row r="30">
          <cell r="B30" t="str">
            <v>SERVICES</v>
          </cell>
          <cell r="C30">
            <v>2.1506999999999998E-2</v>
          </cell>
          <cell r="D30">
            <v>-0.32639600000000002</v>
          </cell>
          <cell r="E30">
            <v>-0.34790300000000002</v>
          </cell>
          <cell r="G30">
            <v>2.1506999999999998E-2</v>
          </cell>
          <cell r="H30">
            <v>-0.32639600000000002</v>
          </cell>
          <cell r="I30">
            <v>-0.34790300000000002</v>
          </cell>
          <cell r="K30">
            <v>2.1506999999999998E-2</v>
          </cell>
          <cell r="M30">
            <v>-2.1506999999999998E-2</v>
          </cell>
          <cell r="O30">
            <v>-1.353391</v>
          </cell>
          <cell r="P30">
            <v>-1.353391</v>
          </cell>
          <cell r="Q30">
            <v>0</v>
          </cell>
          <cell r="S30">
            <v>-1.353391</v>
          </cell>
          <cell r="U30">
            <v>1.353391</v>
          </cell>
          <cell r="Y30">
            <v>0</v>
          </cell>
          <cell r="Z30">
            <v>-1.353391</v>
          </cell>
          <cell r="AB30" t="str">
            <v>SERVICES</v>
          </cell>
          <cell r="AC30">
            <v>1.204392E-2</v>
          </cell>
        </row>
        <row r="31">
          <cell r="B31" t="str">
            <v>OPS PLANNING</v>
          </cell>
          <cell r="C31">
            <v>1.5894539999999999</v>
          </cell>
          <cell r="D31">
            <v>1.8750530000000001</v>
          </cell>
          <cell r="E31">
            <v>0.28559900000000016</v>
          </cell>
          <cell r="G31">
            <v>1.5894539999999999</v>
          </cell>
          <cell r="H31">
            <v>1.8750530000000001</v>
          </cell>
          <cell r="I31">
            <v>0.28559900000000016</v>
          </cell>
          <cell r="K31">
            <v>1.5894539999999999</v>
          </cell>
          <cell r="M31">
            <v>-1.5894539999999999</v>
          </cell>
          <cell r="O31">
            <v>24.131608</v>
          </cell>
          <cell r="P31">
            <v>24.131608</v>
          </cell>
          <cell r="Q31">
            <v>0</v>
          </cell>
          <cell r="S31">
            <v>24.131608</v>
          </cell>
          <cell r="U31">
            <v>-24.131608</v>
          </cell>
          <cell r="Y31">
            <v>0</v>
          </cell>
          <cell r="Z31">
            <v>24.131608</v>
          </cell>
          <cell r="AB31" t="str">
            <v>OPS PLANNING</v>
          </cell>
          <cell r="AC31">
            <v>0.89009424000000004</v>
          </cell>
        </row>
        <row r="32">
          <cell r="B32" t="str">
            <v>COMMERCIAL</v>
          </cell>
          <cell r="C32">
            <v>2.4843799999999998</v>
          </cell>
          <cell r="D32">
            <v>2.8024429999999998</v>
          </cell>
          <cell r="E32">
            <v>0.31806299999999998</v>
          </cell>
          <cell r="G32">
            <v>2.4843799999999998</v>
          </cell>
          <cell r="H32">
            <v>2.8024429999999998</v>
          </cell>
          <cell r="I32">
            <v>0.31806299999999998</v>
          </cell>
          <cell r="K32">
            <v>2.4843799999999998</v>
          </cell>
          <cell r="M32">
            <v>-2.4843799999999998</v>
          </cell>
          <cell r="O32">
            <v>27.498332000000001</v>
          </cell>
          <cell r="P32">
            <v>27.498332000000001</v>
          </cell>
          <cell r="Q32">
            <v>0</v>
          </cell>
          <cell r="S32">
            <v>27.498332000000001</v>
          </cell>
          <cell r="U32">
            <v>-27.498332000000001</v>
          </cell>
          <cell r="Y32">
            <v>0</v>
          </cell>
          <cell r="Z32">
            <v>27.498332000000001</v>
          </cell>
          <cell r="AB32" t="str">
            <v>COMMERCIAL</v>
          </cell>
          <cell r="AC32">
            <v>1.3912528</v>
          </cell>
        </row>
        <row r="33">
          <cell r="B33" t="str">
            <v>HUMAN RESOURCES</v>
          </cell>
          <cell r="C33">
            <v>3.1963050000000002</v>
          </cell>
          <cell r="D33">
            <v>3.0927069999999999</v>
          </cell>
          <cell r="E33">
            <v>-0.1035980000000003</v>
          </cell>
          <cell r="G33">
            <v>3.1963050000000002</v>
          </cell>
          <cell r="H33">
            <v>3.0927069999999999</v>
          </cell>
          <cell r="I33">
            <v>-0.1035980000000003</v>
          </cell>
          <cell r="K33">
            <v>3.1963050000000002</v>
          </cell>
          <cell r="M33">
            <v>-3.1963050000000002</v>
          </cell>
          <cell r="O33">
            <v>38.733001000000002</v>
          </cell>
          <cell r="P33">
            <v>38.733001000000002</v>
          </cell>
          <cell r="Q33">
            <v>0</v>
          </cell>
          <cell r="S33">
            <v>38.733001000000002</v>
          </cell>
          <cell r="U33">
            <v>-38.733001000000002</v>
          </cell>
          <cell r="Y33">
            <v>0</v>
          </cell>
          <cell r="Z33">
            <v>38.733001000000002</v>
          </cell>
          <cell r="AB33" t="str">
            <v>HUMAN RESOURCES</v>
          </cell>
          <cell r="AC33">
            <v>1.7899308000000003</v>
          </cell>
        </row>
        <row r="34">
          <cell r="B34" t="str">
            <v>EXTERNAL AFFAIRS</v>
          </cell>
          <cell r="C34">
            <v>6.4698000000000006E-2</v>
          </cell>
          <cell r="D34">
            <v>0.11247600000000001</v>
          </cell>
          <cell r="E34">
            <v>4.7778000000000001E-2</v>
          </cell>
          <cell r="G34">
            <v>6.4698000000000006E-2</v>
          </cell>
          <cell r="H34">
            <v>0.11247600000000001</v>
          </cell>
          <cell r="I34">
            <v>4.7778000000000001E-2</v>
          </cell>
          <cell r="K34">
            <v>6.4698000000000006E-2</v>
          </cell>
          <cell r="M34">
            <v>-6.4698000000000006E-2</v>
          </cell>
          <cell r="O34">
            <v>1.360206</v>
          </cell>
          <cell r="P34">
            <v>1.360206</v>
          </cell>
          <cell r="Q34">
            <v>0</v>
          </cell>
          <cell r="S34">
            <v>1.360206</v>
          </cell>
          <cell r="U34">
            <v>-1.360206</v>
          </cell>
          <cell r="Y34">
            <v>0</v>
          </cell>
          <cell r="Z34">
            <v>1.360206</v>
          </cell>
          <cell r="AB34" t="str">
            <v>EXTERNAL AFFAIRS</v>
          </cell>
          <cell r="AC34">
            <v>3.6230880000000007E-2</v>
          </cell>
        </row>
        <row r="35">
          <cell r="B35" t="str">
            <v>SPEC. PROJECTS</v>
          </cell>
          <cell r="C35">
            <v>6.3852000000000006E-2</v>
          </cell>
          <cell r="D35">
            <v>0.15365699999999999</v>
          </cell>
          <cell r="E35">
            <v>8.9804999999999982E-2</v>
          </cell>
          <cell r="G35">
            <v>6.3852000000000006E-2</v>
          </cell>
          <cell r="H35">
            <v>0.15365699999999999</v>
          </cell>
          <cell r="I35">
            <v>8.9804999999999982E-2</v>
          </cell>
          <cell r="K35">
            <v>6.3852000000000006E-2</v>
          </cell>
          <cell r="M35">
            <v>-6.3852000000000006E-2</v>
          </cell>
          <cell r="O35">
            <v>1.848975</v>
          </cell>
          <cell r="P35">
            <v>1.848975</v>
          </cell>
          <cell r="Q35">
            <v>0</v>
          </cell>
          <cell r="S35">
            <v>1.848975</v>
          </cell>
          <cell r="U35">
            <v>-1.848975</v>
          </cell>
          <cell r="Y35">
            <v>0</v>
          </cell>
          <cell r="Z35">
            <v>1.848975</v>
          </cell>
          <cell r="AB35" t="str">
            <v>SPEC. PROJECTS</v>
          </cell>
          <cell r="AC35">
            <v>3.5757120000000003E-2</v>
          </cell>
        </row>
        <row r="36"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Y36">
            <v>0</v>
          </cell>
          <cell r="Z36">
            <v>0</v>
          </cell>
          <cell r="AC36">
            <v>0</v>
          </cell>
        </row>
        <row r="37">
          <cell r="Z37">
            <v>0</v>
          </cell>
        </row>
        <row r="38">
          <cell r="B38" t="str">
            <v>Operating costs</v>
          </cell>
          <cell r="C38">
            <v>46.433492000000001</v>
          </cell>
          <cell r="D38">
            <v>46.157615999999997</v>
          </cell>
          <cell r="E38">
            <v>-0.27587600000000378</v>
          </cell>
          <cell r="G38">
            <v>46.433492000000001</v>
          </cell>
          <cell r="H38">
            <v>46.157615999999997</v>
          </cell>
          <cell r="I38">
            <v>-0.27587600000000378</v>
          </cell>
          <cell r="K38">
            <v>46.433492000000001</v>
          </cell>
          <cell r="L38">
            <v>38.361824999999996</v>
          </cell>
          <cell r="M38">
            <v>-8.071667000000005</v>
          </cell>
          <cell r="O38">
            <v>524.83341799999994</v>
          </cell>
          <cell r="P38">
            <v>524.83341799999994</v>
          </cell>
          <cell r="Q38">
            <v>0</v>
          </cell>
          <cell r="S38">
            <v>524.83341799999994</v>
          </cell>
          <cell r="T38">
            <v>541.81895499999996</v>
          </cell>
          <cell r="U38">
            <v>16.985537000000022</v>
          </cell>
          <cell r="W38">
            <v>251.29373799999999</v>
          </cell>
          <cell r="X38">
            <v>273.78855399999998</v>
          </cell>
          <cell r="Y38">
            <v>22.494815999999986</v>
          </cell>
          <cell r="Z38">
            <v>-0.24887400000000071</v>
          </cell>
          <cell r="AB38" t="str">
            <v>Operating costs</v>
          </cell>
          <cell r="AC38">
            <v>26.002755520000004</v>
          </cell>
        </row>
        <row r="39">
          <cell r="Z39">
            <v>0</v>
          </cell>
        </row>
        <row r="40">
          <cell r="B40" t="str">
            <v>New Business &amp; Strategy costs</v>
          </cell>
          <cell r="C40">
            <v>1.7107000000000001E-2</v>
          </cell>
          <cell r="D40">
            <v>0</v>
          </cell>
          <cell r="E40">
            <v>-1.7107000000000001E-2</v>
          </cell>
          <cell r="G40">
            <v>1.7107000000000001E-2</v>
          </cell>
          <cell r="H40">
            <v>0</v>
          </cell>
          <cell r="I40">
            <v>-1.7107000000000001E-2</v>
          </cell>
          <cell r="K40">
            <v>1.7107000000000001E-2</v>
          </cell>
          <cell r="L40">
            <v>0.145788</v>
          </cell>
          <cell r="M40">
            <v>0.12868099999999999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1.9022210000000002</v>
          </cell>
          <cell r="U40">
            <v>1.9022210000000002</v>
          </cell>
          <cell r="W40">
            <v>0</v>
          </cell>
          <cell r="X40">
            <v>1.7107000000000001E-2</v>
          </cell>
          <cell r="Y40">
            <v>1.7107000000000001E-2</v>
          </cell>
          <cell r="Z40">
            <v>-1.7107000000000001E-2</v>
          </cell>
          <cell r="AB40" t="str">
            <v>New Business &amp; Strategy costs</v>
          </cell>
          <cell r="AC40">
            <v>9.5799200000000004E-3</v>
          </cell>
        </row>
        <row r="41">
          <cell r="Z41">
            <v>0</v>
          </cell>
        </row>
        <row r="42">
          <cell r="B42" t="str">
            <v>Other costs</v>
          </cell>
          <cell r="C42">
            <v>-1.3929409999999998</v>
          </cell>
          <cell r="D42">
            <v>0</v>
          </cell>
          <cell r="E42">
            <v>1.3929409999999998</v>
          </cell>
          <cell r="G42">
            <v>-1.3929409999999998</v>
          </cell>
          <cell r="H42">
            <v>0</v>
          </cell>
          <cell r="I42">
            <v>1.3929409999999998</v>
          </cell>
          <cell r="K42">
            <v>-1.3929409999999998</v>
          </cell>
          <cell r="L42">
            <v>0.42738400000001098</v>
          </cell>
          <cell r="M42">
            <v>1.8203250000000106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20.348568900000021</v>
          </cell>
          <cell r="U42">
            <v>20.348568900000021</v>
          </cell>
          <cell r="W42">
            <v>0</v>
          </cell>
          <cell r="X42">
            <v>-1.3929409999999998</v>
          </cell>
          <cell r="Y42">
            <v>-1.3929409999999998</v>
          </cell>
          <cell r="Z42">
            <v>1.3929409999999998</v>
          </cell>
          <cell r="AB42" t="str">
            <v>Other costs</v>
          </cell>
          <cell r="AC42">
            <v>-0.78004695999999996</v>
          </cell>
        </row>
        <row r="43">
          <cell r="Z43">
            <v>0</v>
          </cell>
        </row>
        <row r="44">
          <cell r="A44" t="str">
            <v>Cash production costs</v>
          </cell>
          <cell r="C44">
            <v>45.057658000000004</v>
          </cell>
          <cell r="D44">
            <v>46.157615999999997</v>
          </cell>
          <cell r="E44">
            <v>1.0999579999999938</v>
          </cell>
          <cell r="G44">
            <v>45.057658000000004</v>
          </cell>
          <cell r="H44">
            <v>46.157615999999997</v>
          </cell>
          <cell r="I44">
            <v>1.0999579999999938</v>
          </cell>
          <cell r="K44">
            <v>45.057658000000004</v>
          </cell>
          <cell r="L44">
            <v>38.93499700000001</v>
          </cell>
          <cell r="M44">
            <v>-6.1226609999999937</v>
          </cell>
          <cell r="O44">
            <v>524.83341799999994</v>
          </cell>
          <cell r="P44">
            <v>524.83341799999994</v>
          </cell>
          <cell r="Q44">
            <v>0</v>
          </cell>
          <cell r="S44">
            <v>524.83341799999994</v>
          </cell>
          <cell r="T44">
            <v>564.06974490000005</v>
          </cell>
          <cell r="U44">
            <v>39.236326900000108</v>
          </cell>
          <cell r="W44">
            <v>251.29373799999999</v>
          </cell>
          <cell r="X44">
            <v>272.41271999999998</v>
          </cell>
          <cell r="Y44">
            <v>21.118981999999988</v>
          </cell>
          <cell r="Z44">
            <v>1.1269599999999969</v>
          </cell>
          <cell r="AA44" t="str">
            <v>Cash production costs</v>
          </cell>
          <cell r="AC44">
            <v>25.232288480000005</v>
          </cell>
        </row>
        <row r="45">
          <cell r="Z45">
            <v>0</v>
          </cell>
        </row>
        <row r="46">
          <cell r="B46" t="str">
            <v xml:space="preserve"> Depreciation &amp; Amortisation</v>
          </cell>
          <cell r="C46">
            <v>17.334996999999998</v>
          </cell>
          <cell r="D46">
            <v>16.525202</v>
          </cell>
          <cell r="E46">
            <v>-0.8097949999999976</v>
          </cell>
          <cell r="G46">
            <v>17.334996999999998</v>
          </cell>
          <cell r="H46">
            <v>16.525202</v>
          </cell>
          <cell r="I46">
            <v>-0.8097949999999976</v>
          </cell>
          <cell r="K46">
            <v>17.334996999999998</v>
          </cell>
          <cell r="L46">
            <v>13.164971</v>
          </cell>
          <cell r="M46">
            <v>-4.1700259999999982</v>
          </cell>
          <cell r="O46">
            <v>156.899304</v>
          </cell>
          <cell r="P46">
            <v>156.899304</v>
          </cell>
          <cell r="Q46">
            <v>0</v>
          </cell>
          <cell r="S46">
            <v>156.899304</v>
          </cell>
          <cell r="T46">
            <v>178.04709699999998</v>
          </cell>
          <cell r="U46">
            <v>21.147792999999979</v>
          </cell>
          <cell r="W46">
            <v>76.394659999999988</v>
          </cell>
          <cell r="X46">
            <v>81.314438999999993</v>
          </cell>
          <cell r="Y46">
            <v>4.9197790000000055</v>
          </cell>
          <cell r="Z46">
            <v>-0.80979499999997984</v>
          </cell>
          <cell r="AB46" t="str">
            <v xml:space="preserve"> Depreciation &amp; Amortisation</v>
          </cell>
          <cell r="AC46">
            <v>9.7075983199999989</v>
          </cell>
        </row>
        <row r="47">
          <cell r="E47">
            <v>0</v>
          </cell>
          <cell r="I47">
            <v>0</v>
          </cell>
          <cell r="M47">
            <v>0</v>
          </cell>
          <cell r="Q47">
            <v>0</v>
          </cell>
          <cell r="U47">
            <v>0</v>
          </cell>
          <cell r="Y47">
            <v>0</v>
          </cell>
          <cell r="Z47">
            <v>0</v>
          </cell>
        </row>
        <row r="48">
          <cell r="A48" t="str">
            <v>Non cash production costs</v>
          </cell>
          <cell r="C48">
            <v>17.334996999999998</v>
          </cell>
          <cell r="D48">
            <v>16.525202</v>
          </cell>
          <cell r="E48">
            <v>-0.8097949999999976</v>
          </cell>
          <cell r="G48">
            <v>17.334996999999998</v>
          </cell>
          <cell r="H48">
            <v>16.525202</v>
          </cell>
          <cell r="I48">
            <v>-0.8097949999999976</v>
          </cell>
          <cell r="K48">
            <v>17.334996999999998</v>
          </cell>
          <cell r="L48">
            <v>13.164971</v>
          </cell>
          <cell r="M48">
            <v>-4.1700259999999982</v>
          </cell>
          <cell r="O48">
            <v>156.899304</v>
          </cell>
          <cell r="P48">
            <v>156.899304</v>
          </cell>
          <cell r="Q48">
            <v>0</v>
          </cell>
          <cell r="S48">
            <v>156.899304</v>
          </cell>
          <cell r="T48">
            <v>178.04709699999998</v>
          </cell>
          <cell r="U48">
            <v>21.147792999999979</v>
          </cell>
          <cell r="W48">
            <v>76.394659999999988</v>
          </cell>
          <cell r="X48">
            <v>81.314438999999993</v>
          </cell>
          <cell r="Y48">
            <v>4.9197790000000055</v>
          </cell>
          <cell r="Z48">
            <v>-0.80979499999997984</v>
          </cell>
          <cell r="AA48" t="str">
            <v>Non cash production costs</v>
          </cell>
          <cell r="AC48">
            <v>9.7075983199999989</v>
          </cell>
        </row>
        <row r="49">
          <cell r="Z49">
            <v>0</v>
          </cell>
        </row>
        <row r="50">
          <cell r="A50" t="str">
            <v>Total production costs</v>
          </cell>
          <cell r="C50">
            <v>62.392655000000005</v>
          </cell>
          <cell r="D50">
            <v>62.682817999999997</v>
          </cell>
          <cell r="E50">
            <v>0.29016299999999617</v>
          </cell>
          <cell r="G50">
            <v>62.392655000000005</v>
          </cell>
          <cell r="H50">
            <v>62.682817999999997</v>
          </cell>
          <cell r="I50">
            <v>0.29016299999999617</v>
          </cell>
          <cell r="K50">
            <v>62.392655000000005</v>
          </cell>
          <cell r="L50">
            <v>52.099968000000011</v>
          </cell>
          <cell r="M50">
            <v>-10.292686999999992</v>
          </cell>
          <cell r="O50">
            <v>681.73272199999997</v>
          </cell>
          <cell r="P50">
            <v>681.73272199999997</v>
          </cell>
          <cell r="Q50">
            <v>0</v>
          </cell>
          <cell r="S50">
            <v>681.73272199999997</v>
          </cell>
          <cell r="T50">
            <v>742.11684190000005</v>
          </cell>
          <cell r="U50">
            <v>60.384119900000087</v>
          </cell>
          <cell r="W50">
            <v>327.68839800000001</v>
          </cell>
          <cell r="X50">
            <v>353.72715899999997</v>
          </cell>
          <cell r="Y50">
            <v>26.038760999999994</v>
          </cell>
          <cell r="Z50">
            <v>0.31716499999998859</v>
          </cell>
          <cell r="AA50" t="str">
            <v>Total production costs</v>
          </cell>
          <cell r="AC50">
            <v>34.939886800000004</v>
          </cell>
        </row>
        <row r="51">
          <cell r="Z51">
            <v>0</v>
          </cell>
        </row>
        <row r="52">
          <cell r="B52" t="str">
            <v>Inventory movement</v>
          </cell>
          <cell r="C52">
            <v>-10.624196</v>
          </cell>
          <cell r="D52">
            <v>-4.9915012302004964</v>
          </cell>
          <cell r="E52">
            <v>5.6326947697995031</v>
          </cell>
          <cell r="G52">
            <v>-10.624196</v>
          </cell>
          <cell r="H52">
            <v>-4.9915012302004964</v>
          </cell>
          <cell r="I52">
            <v>5.6326947697995031</v>
          </cell>
          <cell r="K52">
            <v>-10.624196</v>
          </cell>
          <cell r="L52">
            <v>-7.0890559999999994</v>
          </cell>
          <cell r="M52">
            <v>3.5351400000000002</v>
          </cell>
          <cell r="O52">
            <v>-15.380263906015056</v>
          </cell>
          <cell r="P52">
            <v>-15.380263906015056</v>
          </cell>
          <cell r="Q52">
            <v>0</v>
          </cell>
          <cell r="S52">
            <v>-15.380263906015056</v>
          </cell>
          <cell r="T52">
            <v>43.351424000000002</v>
          </cell>
          <cell r="U52">
            <v>58.731687906015054</v>
          </cell>
          <cell r="W52">
            <v>-5.0827133271178075</v>
          </cell>
          <cell r="X52">
            <v>-8.767350694761916</v>
          </cell>
          <cell r="Y52">
            <v>-3.6846373676441084</v>
          </cell>
          <cell r="Z52">
            <v>-1.5301998841353317</v>
          </cell>
          <cell r="AB52" t="str">
            <v>Inventory movement</v>
          </cell>
          <cell r="AC52">
            <v>-5.94954976</v>
          </cell>
        </row>
        <row r="53">
          <cell r="Z53">
            <v>0</v>
          </cell>
        </row>
        <row r="54">
          <cell r="A54" t="str">
            <v>Cost of sales</v>
          </cell>
          <cell r="C54">
            <v>51.768459000000007</v>
          </cell>
          <cell r="D54">
            <v>57.691316769799499</v>
          </cell>
          <cell r="E54">
            <v>5.9228577697994993</v>
          </cell>
          <cell r="G54">
            <v>51.768459000000007</v>
          </cell>
          <cell r="H54">
            <v>57.691316769799499</v>
          </cell>
          <cell r="I54">
            <v>5.9228577697994993</v>
          </cell>
          <cell r="K54">
            <v>51.768459000000007</v>
          </cell>
          <cell r="L54">
            <v>45.010912000000012</v>
          </cell>
          <cell r="M54">
            <v>-6.7575469999999918</v>
          </cell>
          <cell r="O54">
            <v>666.35245809398486</v>
          </cell>
          <cell r="P54">
            <v>666.35245809398486</v>
          </cell>
          <cell r="Q54">
            <v>0</v>
          </cell>
          <cell r="S54">
            <v>666.35245809398486</v>
          </cell>
          <cell r="T54">
            <v>785.46826590000001</v>
          </cell>
          <cell r="U54">
            <v>119.11580780601514</v>
          </cell>
          <cell r="W54">
            <v>322.60568467288221</v>
          </cell>
          <cell r="X54">
            <v>344.95980830523808</v>
          </cell>
          <cell r="Y54">
            <v>22.354123632355886</v>
          </cell>
          <cell r="Z54">
            <v>-1.2130348841354248</v>
          </cell>
          <cell r="AA54" t="str">
            <v>Cost of sales</v>
          </cell>
          <cell r="AC54">
            <v>28.990337040000004</v>
          </cell>
        </row>
        <row r="55">
          <cell r="Z55">
            <v>0</v>
          </cell>
        </row>
        <row r="56">
          <cell r="B56" t="str">
            <v>Year 2000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0.48044700000000001</v>
          </cell>
          <cell r="M56">
            <v>0.48044700000000001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1.0707095000000002</v>
          </cell>
          <cell r="U56">
            <v>1.0707095000000002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Year 2000</v>
          </cell>
          <cell r="AC56">
            <v>0</v>
          </cell>
        </row>
        <row r="57">
          <cell r="B57" t="str">
            <v>Gumala Land Use Agreement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 t="str">
            <v>Gumala Land Use Agreement</v>
          </cell>
          <cell r="AC57">
            <v>0</v>
          </cell>
        </row>
        <row r="58">
          <cell r="B58" t="str">
            <v>Group Executive</v>
          </cell>
          <cell r="C58">
            <v>0.30415499999999995</v>
          </cell>
          <cell r="D58">
            <v>0.43108200000000002</v>
          </cell>
          <cell r="E58">
            <v>0.12692700000000007</v>
          </cell>
          <cell r="G58">
            <v>0.30415499999999995</v>
          </cell>
          <cell r="H58">
            <v>0.43108200000000002</v>
          </cell>
          <cell r="I58">
            <v>0.12692700000000007</v>
          </cell>
          <cell r="K58">
            <v>0.30415499999999995</v>
          </cell>
          <cell r="L58">
            <v>7.287600000000001E-2</v>
          </cell>
          <cell r="M58">
            <v>-0.23127899999999996</v>
          </cell>
          <cell r="O58">
            <v>5.2240589999999996</v>
          </cell>
          <cell r="P58">
            <v>5.2240589999999996</v>
          </cell>
          <cell r="Q58">
            <v>0</v>
          </cell>
          <cell r="S58">
            <v>5.2240589999999996</v>
          </cell>
          <cell r="T58">
            <v>2.4761513999999996</v>
          </cell>
          <cell r="U58">
            <v>-2.7479076</v>
          </cell>
          <cell r="W58">
            <v>2.6205419999999999</v>
          </cell>
          <cell r="X58">
            <v>2.4765900000000003</v>
          </cell>
          <cell r="Y58">
            <v>-0.14395199999999964</v>
          </cell>
          <cell r="Z58">
            <v>0.12692699999999935</v>
          </cell>
          <cell r="AB58" t="str">
            <v>Group Executive</v>
          </cell>
          <cell r="AC58">
            <v>0.1703268</v>
          </cell>
        </row>
        <row r="59">
          <cell r="B59" t="str">
            <v>R&amp;D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 t="str">
            <v>R&amp;D</v>
          </cell>
          <cell r="AC59">
            <v>0</v>
          </cell>
        </row>
        <row r="60">
          <cell r="B60" t="str">
            <v>Columbus</v>
          </cell>
          <cell r="C60">
            <v>0.314191</v>
          </cell>
          <cell r="D60">
            <v>0.10969499999999999</v>
          </cell>
          <cell r="E60">
            <v>-0.20449600000000001</v>
          </cell>
          <cell r="G60">
            <v>0.314191</v>
          </cell>
          <cell r="H60">
            <v>0.10969499999999999</v>
          </cell>
          <cell r="I60">
            <v>-0.20449600000000001</v>
          </cell>
          <cell r="K60">
            <v>0.314191</v>
          </cell>
          <cell r="L60">
            <v>0.144321</v>
          </cell>
          <cell r="M60">
            <v>-0.16986999999999999</v>
          </cell>
          <cell r="O60">
            <v>1.3470749999999998</v>
          </cell>
          <cell r="P60">
            <v>1.3470749999999998</v>
          </cell>
          <cell r="Q60">
            <v>0</v>
          </cell>
          <cell r="S60">
            <v>1.3470749999999998</v>
          </cell>
          <cell r="T60">
            <v>12.927220999999999</v>
          </cell>
          <cell r="U60">
            <v>11.580145999999999</v>
          </cell>
          <cell r="W60">
            <v>0.67865999999999993</v>
          </cell>
          <cell r="X60">
            <v>0.87291099999999999</v>
          </cell>
          <cell r="Y60">
            <v>0.19425100000000006</v>
          </cell>
          <cell r="Z60">
            <v>-0.20449600000000012</v>
          </cell>
          <cell r="AB60" t="str">
            <v>Columbus</v>
          </cell>
          <cell r="AC60">
            <v>0.17594696000000001</v>
          </cell>
        </row>
        <row r="61">
          <cell r="B61" t="str">
            <v>Exchange Loss / (Gain)</v>
          </cell>
          <cell r="C61">
            <v>-1.4190750000000001</v>
          </cell>
          <cell r="D61">
            <v>0</v>
          </cell>
          <cell r="E61">
            <v>1.4190750000000001</v>
          </cell>
          <cell r="G61">
            <v>-1.4190750000000001</v>
          </cell>
          <cell r="H61">
            <v>0</v>
          </cell>
          <cell r="I61">
            <v>1.4190750000000001</v>
          </cell>
          <cell r="K61">
            <v>-1.4190750000000001</v>
          </cell>
          <cell r="L61">
            <v>-2.7258420000000001</v>
          </cell>
          <cell r="M61">
            <v>-1.306767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-27.490043999999997</v>
          </cell>
          <cell r="U61">
            <v>-27.490043999999997</v>
          </cell>
          <cell r="W61">
            <v>0</v>
          </cell>
          <cell r="X61">
            <v>-1.4190750000000001</v>
          </cell>
          <cell r="Y61">
            <v>-1.4190750000000001</v>
          </cell>
          <cell r="Z61">
            <v>1.4190750000000001</v>
          </cell>
          <cell r="AB61" t="str">
            <v>Exchange Loss / (Gain)</v>
          </cell>
          <cell r="AC61">
            <v>-0.79468200000000011</v>
          </cell>
        </row>
        <row r="62">
          <cell r="A62" t="str">
            <v>Other costs</v>
          </cell>
          <cell r="C62">
            <v>-0.80072900000000014</v>
          </cell>
          <cell r="D62">
            <v>0.54077700000000006</v>
          </cell>
          <cell r="E62">
            <v>1.3415060000000003</v>
          </cell>
          <cell r="G62">
            <v>-0.80072900000000014</v>
          </cell>
          <cell r="H62">
            <v>0.54077700000000006</v>
          </cell>
          <cell r="I62">
            <v>1.3415060000000003</v>
          </cell>
          <cell r="K62">
            <v>-0.80072900000000014</v>
          </cell>
          <cell r="L62">
            <v>-2.0281980000000002</v>
          </cell>
          <cell r="M62">
            <v>-1.2274690000000001</v>
          </cell>
          <cell r="O62">
            <v>6.5711339999999989</v>
          </cell>
          <cell r="P62">
            <v>6.5711339999999989</v>
          </cell>
          <cell r="Q62">
            <v>0</v>
          </cell>
          <cell r="S62">
            <v>6.5711339999999989</v>
          </cell>
          <cell r="T62">
            <v>-11.015962099999999</v>
          </cell>
          <cell r="U62">
            <v>-17.587096099999997</v>
          </cell>
          <cell r="W62">
            <v>3.2992019999999997</v>
          </cell>
          <cell r="X62">
            <v>1.930426</v>
          </cell>
          <cell r="Y62">
            <v>-1.3687759999999998</v>
          </cell>
          <cell r="Z62">
            <v>1.3415059999999992</v>
          </cell>
          <cell r="AA62" t="str">
            <v>Other costs</v>
          </cell>
          <cell r="AC62">
            <v>-0.44840824000000012</v>
          </cell>
        </row>
        <row r="63">
          <cell r="Z63">
            <v>0</v>
          </cell>
        </row>
        <row r="64">
          <cell r="A64" t="str">
            <v>Profit before tax</v>
          </cell>
          <cell r="C64">
            <v>77.297399399999975</v>
          </cell>
          <cell r="D64">
            <v>67.322573371371718</v>
          </cell>
          <cell r="E64">
            <v>9.9748260286282573</v>
          </cell>
          <cell r="G64">
            <v>77.297399399999975</v>
          </cell>
          <cell r="H64">
            <v>67.322573371371718</v>
          </cell>
          <cell r="I64">
            <v>9.9748260286282573</v>
          </cell>
          <cell r="K64">
            <v>77.297399399999975</v>
          </cell>
          <cell r="L64">
            <v>61.994312000000001</v>
          </cell>
          <cell r="M64">
            <v>15.303087399999974</v>
          </cell>
          <cell r="O64">
            <v>939.97342046768983</v>
          </cell>
          <cell r="P64">
            <v>939.97342046768983</v>
          </cell>
          <cell r="Q64">
            <v>0</v>
          </cell>
          <cell r="S64">
            <v>939.97342046768983</v>
          </cell>
          <cell r="T64">
            <v>905.63714348999997</v>
          </cell>
          <cell r="U64">
            <v>34.336276977689863</v>
          </cell>
          <cell r="W64">
            <v>496.61954308373595</v>
          </cell>
          <cell r="X64">
            <v>474.29752861609938</v>
          </cell>
          <cell r="Y64">
            <v>22.322014467636563</v>
          </cell>
          <cell r="Z64">
            <v>-30.943651232145498</v>
          </cell>
          <cell r="AA64" t="str">
            <v>Profit before tax</v>
          </cell>
          <cell r="AC64">
            <v>43.286543664</v>
          </cell>
        </row>
        <row r="65">
          <cell r="Z65">
            <v>0</v>
          </cell>
        </row>
        <row r="66">
          <cell r="B66" t="str">
            <v>Taxation</v>
          </cell>
          <cell r="C66">
            <v>24.18627</v>
          </cell>
          <cell r="D66">
            <v>20.432704811411501</v>
          </cell>
          <cell r="E66">
            <v>-3.7535651885884995</v>
          </cell>
          <cell r="G66">
            <v>24.18627</v>
          </cell>
          <cell r="H66">
            <v>20.432704811411501</v>
          </cell>
          <cell r="I66">
            <v>-3.7535651885884995</v>
          </cell>
          <cell r="K66">
            <v>24.18627</v>
          </cell>
          <cell r="L66">
            <v>21.080595000000002</v>
          </cell>
          <cell r="M66">
            <v>-3.105674999999998</v>
          </cell>
          <cell r="O66">
            <v>284.82321704030687</v>
          </cell>
          <cell r="P66">
            <v>284.82321704030687</v>
          </cell>
          <cell r="Q66">
            <v>0</v>
          </cell>
          <cell r="S66">
            <v>284.82321704030687</v>
          </cell>
          <cell r="T66">
            <v>300.97140400000001</v>
          </cell>
          <cell r="U66">
            <v>16.148186959693135</v>
          </cell>
          <cell r="W66">
            <v>150.40145792512087</v>
          </cell>
          <cell r="X66">
            <v>144.45787126482989</v>
          </cell>
          <cell r="Y66">
            <v>-5.9435866602909755</v>
          </cell>
          <cell r="Z66">
            <v>-10.036112149643884</v>
          </cell>
          <cell r="AB66" t="str">
            <v>Taxation</v>
          </cell>
          <cell r="AC66">
            <v>13.544311200000001</v>
          </cell>
        </row>
        <row r="67">
          <cell r="Z67">
            <v>0</v>
          </cell>
        </row>
        <row r="68">
          <cell r="A68" t="str">
            <v>Profit after tax</v>
          </cell>
          <cell r="C68">
            <v>53.111129399999975</v>
          </cell>
          <cell r="D68">
            <v>46.88986855996022</v>
          </cell>
          <cell r="E68">
            <v>6.2212608400397542</v>
          </cell>
          <cell r="G68">
            <v>53.111129399999975</v>
          </cell>
          <cell r="H68">
            <v>46.88986855996022</v>
          </cell>
          <cell r="I68">
            <v>6.2212608400397542</v>
          </cell>
          <cell r="K68">
            <v>53.111129399999975</v>
          </cell>
          <cell r="L68">
            <v>40.913716999999998</v>
          </cell>
          <cell r="M68">
            <v>12.197412399999976</v>
          </cell>
          <cell r="O68">
            <v>655.15020342738296</v>
          </cell>
          <cell r="P68">
            <v>655.15020342738296</v>
          </cell>
          <cell r="Q68">
            <v>0</v>
          </cell>
          <cell r="S68">
            <v>655.15020342738296</v>
          </cell>
          <cell r="T68">
            <v>604.66573948999996</v>
          </cell>
          <cell r="U68">
            <v>50.484463937382998</v>
          </cell>
          <cell r="W68">
            <v>346.21808515861505</v>
          </cell>
          <cell r="X68">
            <v>329.83965735126947</v>
          </cell>
          <cell r="Y68">
            <v>16.378427807345588</v>
          </cell>
          <cell r="Z68">
            <v>-20.907539082501557</v>
          </cell>
          <cell r="AA68" t="str">
            <v>Profit after tax</v>
          </cell>
          <cell r="AC68">
            <v>29.742232463999997</v>
          </cell>
        </row>
        <row r="69">
          <cell r="B69" t="str">
            <v>check</v>
          </cell>
          <cell r="C69">
            <v>2.7000000000029445E-2</v>
          </cell>
          <cell r="D69">
            <v>9.9999995484267856E-7</v>
          </cell>
          <cell r="G69">
            <v>2.7000000000029445E-2</v>
          </cell>
          <cell r="H69">
            <v>9.9999995484267856E-7</v>
          </cell>
          <cell r="K69">
            <v>2.7000000000029445E-2</v>
          </cell>
          <cell r="L69">
            <v>0</v>
          </cell>
          <cell r="O69">
            <v>20.907539082502126</v>
          </cell>
          <cell r="P69">
            <v>2.999999651365215E-6</v>
          </cell>
          <cell r="S69">
            <v>20.907539082502126</v>
          </cell>
          <cell r="T69">
            <v>0</v>
          </cell>
          <cell r="W69">
            <v>0</v>
          </cell>
          <cell r="X69">
            <v>0</v>
          </cell>
        </row>
        <row r="70">
          <cell r="B70" t="str">
            <v>Tax Rate</v>
          </cell>
          <cell r="C70">
            <v>0.31289888389181703</v>
          </cell>
          <cell r="D70">
            <v>0.30350451250130484</v>
          </cell>
          <cell r="G70">
            <v>0.31289888389181703</v>
          </cell>
          <cell r="H70">
            <v>0.30350451250130484</v>
          </cell>
          <cell r="K70">
            <v>0.31289888389181703</v>
          </cell>
          <cell r="L70">
            <v>0.3400407927746662</v>
          </cell>
          <cell r="O70">
            <v>0.30301199038010163</v>
          </cell>
          <cell r="P70">
            <v>0.30301199038010163</v>
          </cell>
          <cell r="S70">
            <v>0.30301199038010163</v>
          </cell>
          <cell r="T70">
            <v>0.33233111756013495</v>
          </cell>
          <cell r="W70">
            <v>0.30285046172611335</v>
          </cell>
          <cell r="X70">
            <v>0.30457226223869988</v>
          </cell>
          <cell r="AB70" t="str">
            <v>Tax Rate</v>
          </cell>
          <cell r="AC70">
            <v>0.31289888389181697</v>
          </cell>
        </row>
        <row r="72">
          <cell r="B72" t="str">
            <v>Exchange rate</v>
          </cell>
          <cell r="C72">
            <v>0.56000000000000005</v>
          </cell>
          <cell r="D72">
            <v>0.61</v>
          </cell>
          <cell r="G72">
            <v>0.56000000000000005</v>
          </cell>
          <cell r="H72">
            <v>0.61</v>
          </cell>
          <cell r="K72">
            <v>0.56000000000000005</v>
          </cell>
          <cell r="L72">
            <v>0.66</v>
          </cell>
          <cell r="O72">
            <v>0.61</v>
          </cell>
          <cell r="P72">
            <v>0.6100000000000001</v>
          </cell>
          <cell r="S72">
            <v>0.61</v>
          </cell>
          <cell r="T72">
            <v>0.57899999999999996</v>
          </cell>
          <cell r="W72">
            <v>0.61</v>
          </cell>
          <cell r="X72">
            <v>0.59333333333333327</v>
          </cell>
          <cell r="AB72" t="str">
            <v>Exchange rate</v>
          </cell>
          <cell r="AC72">
            <v>0.56000000000000005</v>
          </cell>
        </row>
        <row r="74">
          <cell r="B74" t="str">
            <v>US Profit after tax</v>
          </cell>
          <cell r="C74">
            <v>29.74223246399999</v>
          </cell>
          <cell r="D74">
            <v>28.602819821575732</v>
          </cell>
          <cell r="E74">
            <v>1.1394126424242579</v>
          </cell>
          <cell r="G74">
            <v>29.74223246399999</v>
          </cell>
          <cell r="H74">
            <v>28.602819821575732</v>
          </cell>
          <cell r="I74">
            <v>1.1394126424242579</v>
          </cell>
          <cell r="K74">
            <v>29.74223246399999</v>
          </cell>
          <cell r="L74">
            <v>27.003053220000002</v>
          </cell>
          <cell r="M74">
            <v>2.7391792439999882</v>
          </cell>
          <cell r="O74">
            <v>399.6416240907036</v>
          </cell>
          <cell r="P74">
            <v>399.64162409070366</v>
          </cell>
          <cell r="Q74">
            <v>0</v>
          </cell>
          <cell r="S74">
            <v>399.6416240907036</v>
          </cell>
          <cell r="T74">
            <v>350.10146316470997</v>
          </cell>
          <cell r="U74">
            <v>49.540160925993632</v>
          </cell>
          <cell r="W74">
            <v>211.19303194675518</v>
          </cell>
          <cell r="X74">
            <v>195.70486336175318</v>
          </cell>
          <cell r="Y74">
            <v>15.488168585002001</v>
          </cell>
          <cell r="AB74" t="str">
            <v>US Profit after tax</v>
          </cell>
          <cell r="AC74">
            <v>29.742232463999997</v>
          </cell>
        </row>
        <row r="75">
          <cell r="B75" t="str">
            <v>check</v>
          </cell>
          <cell r="C75">
            <v>0</v>
          </cell>
          <cell r="D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B75" t="str">
            <v>check</v>
          </cell>
          <cell r="AC75">
            <v>0</v>
          </cell>
        </row>
        <row r="76">
          <cell r="B76" t="str">
            <v>Production (mt)</v>
          </cell>
          <cell r="AB76" t="str">
            <v>Production (mt)</v>
          </cell>
        </row>
        <row r="77">
          <cell r="B77" t="str">
            <v>DSO Lump</v>
          </cell>
          <cell r="C77">
            <v>2.2682600000000002</v>
          </cell>
          <cell r="D77">
            <v>2.169</v>
          </cell>
          <cell r="E77">
            <v>9.9260000000000126E-2</v>
          </cell>
          <cell r="G77">
            <v>2.2682600000000002</v>
          </cell>
          <cell r="H77">
            <v>2.169</v>
          </cell>
          <cell r="I77">
            <v>9.9260000000000126E-2</v>
          </cell>
          <cell r="K77">
            <v>2.2682600000000002</v>
          </cell>
          <cell r="L77">
            <v>5.2919999999999998</v>
          </cell>
          <cell r="M77">
            <v>-3.0237399999999997</v>
          </cell>
          <cell r="O77">
            <v>25.995999999999999</v>
          </cell>
          <cell r="P77">
            <v>25.995999999999999</v>
          </cell>
          <cell r="Q77">
            <v>0</v>
          </cell>
          <cell r="S77">
            <v>25.995999999999999</v>
          </cell>
          <cell r="T77">
            <v>65.024291000000005</v>
          </cell>
          <cell r="U77">
            <v>-39.02829100000001</v>
          </cell>
          <cell r="W77">
            <v>33.699760999999995</v>
          </cell>
          <cell r="X77">
            <v>34.549999999999997</v>
          </cell>
          <cell r="Y77">
            <v>-0.85023900000000197</v>
          </cell>
          <cell r="AB77" t="str">
            <v>DSO Lump</v>
          </cell>
          <cell r="AC77">
            <v>2.2682600000000002</v>
          </cell>
        </row>
        <row r="78">
          <cell r="B78" t="str">
            <v>DSO Fines</v>
          </cell>
          <cell r="C78">
            <v>2.197066</v>
          </cell>
          <cell r="D78">
            <v>2.1059999999999999</v>
          </cell>
          <cell r="E78">
            <v>9.1066000000000091E-2</v>
          </cell>
          <cell r="G78">
            <v>2.197066</v>
          </cell>
          <cell r="H78">
            <v>2.1059999999999999</v>
          </cell>
          <cell r="I78">
            <v>9.1066000000000091E-2</v>
          </cell>
          <cell r="K78">
            <v>2.197066</v>
          </cell>
          <cell r="L78">
            <v>0</v>
          </cell>
          <cell r="M78">
            <v>2.197066</v>
          </cell>
          <cell r="O78">
            <v>24.23</v>
          </cell>
          <cell r="P78">
            <v>24.23</v>
          </cell>
          <cell r="Q78">
            <v>0</v>
          </cell>
          <cell r="S78">
            <v>24.23</v>
          </cell>
          <cell r="T78">
            <v>0</v>
          </cell>
          <cell r="U78">
            <v>24.23</v>
          </cell>
          <cell r="Y78">
            <v>0</v>
          </cell>
          <cell r="AB78" t="str">
            <v>DSO Fines</v>
          </cell>
          <cell r="AC78">
            <v>2.197066</v>
          </cell>
        </row>
        <row r="79">
          <cell r="B79" t="str">
            <v>Yandi</v>
          </cell>
          <cell r="C79">
            <v>1.409435</v>
          </cell>
          <cell r="D79">
            <v>1.31</v>
          </cell>
          <cell r="E79">
            <v>9.943499999999994E-2</v>
          </cell>
          <cell r="G79">
            <v>1.409435</v>
          </cell>
          <cell r="H79">
            <v>1.31</v>
          </cell>
          <cell r="I79">
            <v>9.943499999999994E-2</v>
          </cell>
          <cell r="K79">
            <v>1.409435</v>
          </cell>
          <cell r="L79">
            <v>0</v>
          </cell>
          <cell r="M79">
            <v>1.409435</v>
          </cell>
          <cell r="O79">
            <v>15.744</v>
          </cell>
          <cell r="P79">
            <v>15.744</v>
          </cell>
          <cell r="Q79">
            <v>0</v>
          </cell>
          <cell r="S79">
            <v>15.744</v>
          </cell>
          <cell r="T79">
            <v>0</v>
          </cell>
          <cell r="U79">
            <v>15.744</v>
          </cell>
          <cell r="Y79">
            <v>0</v>
          </cell>
          <cell r="AB79" t="str">
            <v>Yandi</v>
          </cell>
          <cell r="AC79">
            <v>1.409435</v>
          </cell>
        </row>
        <row r="80">
          <cell r="B80" t="str">
            <v>MM Lump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Y80">
            <v>0</v>
          </cell>
          <cell r="AB80" t="str">
            <v>MM Lump</v>
          </cell>
          <cell r="AC80">
            <v>0</v>
          </cell>
        </row>
        <row r="81">
          <cell r="B81" t="str">
            <v>MM Fines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M81">
            <v>0</v>
          </cell>
          <cell r="O81">
            <v>1</v>
          </cell>
          <cell r="P81">
            <v>1</v>
          </cell>
          <cell r="Q81">
            <v>0</v>
          </cell>
          <cell r="S81">
            <v>1</v>
          </cell>
          <cell r="U81">
            <v>1</v>
          </cell>
          <cell r="Y81">
            <v>0</v>
          </cell>
          <cell r="AB81" t="str">
            <v>MM Fines</v>
          </cell>
          <cell r="AC81">
            <v>0</v>
          </cell>
        </row>
        <row r="82">
          <cell r="B82" t="str">
            <v>HPB Lump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HPB Fines</v>
          </cell>
          <cell r="C83">
            <v>0</v>
          </cell>
          <cell r="D83">
            <v>0.09</v>
          </cell>
          <cell r="E83">
            <v>-0.09</v>
          </cell>
          <cell r="G83">
            <v>0</v>
          </cell>
          <cell r="H83">
            <v>0.09</v>
          </cell>
          <cell r="I83">
            <v>-0.09</v>
          </cell>
          <cell r="K83">
            <v>0</v>
          </cell>
          <cell r="M83">
            <v>0</v>
          </cell>
        </row>
        <row r="84">
          <cell r="B84" t="str">
            <v>Other1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M84">
            <v>0</v>
          </cell>
        </row>
        <row r="85">
          <cell r="B85" t="str">
            <v>Total</v>
          </cell>
          <cell r="C85">
            <v>5.8747610000000003</v>
          </cell>
          <cell r="D85">
            <v>5.6750000000000007</v>
          </cell>
          <cell r="E85">
            <v>0.19976099999999963</v>
          </cell>
          <cell r="G85">
            <v>5.8747610000000003</v>
          </cell>
          <cell r="H85">
            <v>5.6750000000000007</v>
          </cell>
          <cell r="I85">
            <v>0.19976099999999963</v>
          </cell>
          <cell r="K85">
            <v>5.8747610000000003</v>
          </cell>
          <cell r="L85">
            <v>5.2919999999999998</v>
          </cell>
          <cell r="M85">
            <v>0.58276100000000053</v>
          </cell>
        </row>
        <row r="86">
          <cell r="C86">
            <v>4.4653260000000001</v>
          </cell>
          <cell r="G86">
            <v>4.4653260000000001</v>
          </cell>
          <cell r="K86">
            <v>4.4653260000000001</v>
          </cell>
        </row>
        <row r="87">
          <cell r="B87" t="str">
            <v>Unit Cost (A$/t)</v>
          </cell>
        </row>
        <row r="88">
          <cell r="B88" t="str">
            <v>Cash production</v>
          </cell>
          <cell r="C88">
            <v>7.9038946435437962</v>
          </cell>
          <cell r="D88">
            <v>8.1335006167400863</v>
          </cell>
          <cell r="E88">
            <v>0.22960597319629006</v>
          </cell>
          <cell r="G88">
            <v>7.9038946435437962</v>
          </cell>
          <cell r="H88">
            <v>8.1335006167400863</v>
          </cell>
          <cell r="I88">
            <v>0.22960597319629006</v>
          </cell>
          <cell r="K88">
            <v>7.9038946435437962</v>
          </cell>
          <cell r="L88">
            <v>7.2490221088435369</v>
          </cell>
          <cell r="M88">
            <v>-0.6548725347002593</v>
          </cell>
        </row>
        <row r="89">
          <cell r="B89" t="str">
            <v>Non cash production</v>
          </cell>
          <cell r="C89">
            <v>2.9507578265737102</v>
          </cell>
          <cell r="D89">
            <v>2.9119298678414092</v>
          </cell>
          <cell r="E89">
            <v>-3.8827958732301049E-2</v>
          </cell>
          <cell r="G89">
            <v>2.9507578265737102</v>
          </cell>
          <cell r="H89">
            <v>2.9119298678414092</v>
          </cell>
          <cell r="I89">
            <v>-3.8827958732301049E-2</v>
          </cell>
          <cell r="K89">
            <v>2.9507578265737102</v>
          </cell>
          <cell r="L89">
            <v>2.4877118291761149</v>
          </cell>
          <cell r="M89">
            <v>-0.46304599739759533</v>
          </cell>
        </row>
        <row r="90">
          <cell r="B90" t="str">
            <v>Unit cost of production</v>
          </cell>
          <cell r="C90">
            <v>10.854652470117507</v>
          </cell>
          <cell r="D90">
            <v>11.045430484581495</v>
          </cell>
          <cell r="E90">
            <v>0.19077801446398723</v>
          </cell>
          <cell r="G90">
            <v>10.854652470117507</v>
          </cell>
          <cell r="H90">
            <v>11.045430484581495</v>
          </cell>
          <cell r="I90">
            <v>0.19077801446398723</v>
          </cell>
          <cell r="K90">
            <v>10.854652470117507</v>
          </cell>
          <cell r="L90">
            <v>9.7367339380196523</v>
          </cell>
          <cell r="M90">
            <v>-1.1179185320978551</v>
          </cell>
        </row>
        <row r="91">
          <cell r="B91" t="str">
            <v>Inventory movement</v>
          </cell>
          <cell r="C91">
            <v>0.65279947700487995</v>
          </cell>
          <cell r="D91">
            <v>0.2702903594458661</v>
          </cell>
          <cell r="E91">
            <v>-0.38250911755901384</v>
          </cell>
          <cell r="G91">
            <v>0.65279947700487995</v>
          </cell>
          <cell r="H91">
            <v>0.2702903594458661</v>
          </cell>
          <cell r="I91">
            <v>-0.38250911755901384</v>
          </cell>
          <cell r="K91">
            <v>0.65279947700487995</v>
          </cell>
          <cell r="L91">
            <v>-0.31628354036372563</v>
          </cell>
          <cell r="M91">
            <v>-0.96908301736860558</v>
          </cell>
        </row>
        <row r="92">
          <cell r="B92" t="str">
            <v>Cost of sales</v>
          </cell>
          <cell r="C92">
            <v>11.507451947122387</v>
          </cell>
          <cell r="D92">
            <v>11.315720844027361</v>
          </cell>
          <cell r="E92">
            <v>-0.19173110309502661</v>
          </cell>
          <cell r="G92">
            <v>11.507451947122387</v>
          </cell>
          <cell r="H92">
            <v>11.315720844027361</v>
          </cell>
          <cell r="I92">
            <v>-0.19173110309502661</v>
          </cell>
          <cell r="K92">
            <v>11.507451947122387</v>
          </cell>
          <cell r="L92">
            <v>9.4204503976559266</v>
          </cell>
          <cell r="M92">
            <v>-2.0870015494664607</v>
          </cell>
        </row>
        <row r="94">
          <cell r="B94" t="str">
            <v>Estimated variabme cost %</v>
          </cell>
          <cell r="C94">
            <v>0.3</v>
          </cell>
          <cell r="G94">
            <v>0.3</v>
          </cell>
          <cell r="K94">
            <v>0.3</v>
          </cell>
        </row>
        <row r="95">
          <cell r="B95" t="str">
            <v>Estimated inflation rate</v>
          </cell>
          <cell r="C95">
            <v>0</v>
          </cell>
          <cell r="G95">
            <v>0</v>
          </cell>
          <cell r="K95">
            <v>2.3E-2</v>
          </cell>
        </row>
        <row r="96">
          <cell r="B96" t="str">
            <v>Average FOB Sales Price (US$)</v>
          </cell>
          <cell r="C96">
            <v>17.654371095802606</v>
          </cell>
          <cell r="D96">
            <v>17.138514155357768</v>
          </cell>
          <cell r="G96">
            <v>17.654371095802606</v>
          </cell>
          <cell r="H96">
            <v>17.138514155357768</v>
          </cell>
          <cell r="K96">
            <v>17.654371095802606</v>
          </cell>
          <cell r="L96">
            <v>17.042638300190681</v>
          </cell>
        </row>
        <row r="98">
          <cell r="B98" t="str">
            <v>Variances:</v>
          </cell>
          <cell r="C98" t="str">
            <v>A$</v>
          </cell>
          <cell r="G98" t="str">
            <v>A$</v>
          </cell>
          <cell r="K98" t="str">
            <v>A$</v>
          </cell>
        </row>
        <row r="100">
          <cell r="B100" t="str">
            <v>Price - DSO Lump</v>
          </cell>
          <cell r="C100">
            <v>-5.132348484061703E-2</v>
          </cell>
          <cell r="G100">
            <v>-5.132348484061703E-2</v>
          </cell>
          <cell r="K100">
            <v>3.036336584031702</v>
          </cell>
        </row>
        <row r="101">
          <cell r="B101" t="str">
            <v>Price - DSO Fines</v>
          </cell>
          <cell r="C101">
            <v>-0.45326692763363446</v>
          </cell>
          <cell r="G101">
            <v>-0.45326692763363446</v>
          </cell>
          <cell r="K101">
            <v>2.4453529742098525</v>
          </cell>
        </row>
        <row r="102">
          <cell r="B102" t="str">
            <v>Price- Yandi</v>
          </cell>
          <cell r="C102">
            <v>0.42036830228310629</v>
          </cell>
          <cell r="G102">
            <v>0.42036830228310629</v>
          </cell>
          <cell r="K102">
            <v>1.0832487817496748</v>
          </cell>
        </row>
        <row r="103">
          <cell r="B103" t="str">
            <v>Price - MM Lump</v>
          </cell>
          <cell r="C103">
            <v>0</v>
          </cell>
          <cell r="G103">
            <v>0</v>
          </cell>
          <cell r="K103">
            <v>0</v>
          </cell>
        </row>
        <row r="104">
          <cell r="B104" t="str">
            <v>Price - MM Fines</v>
          </cell>
          <cell r="C104">
            <v>0</v>
          </cell>
          <cell r="G104">
            <v>0</v>
          </cell>
          <cell r="K104">
            <v>0</v>
          </cell>
        </row>
        <row r="105">
          <cell r="B105" t="str">
            <v>Price - HPB Lump</v>
          </cell>
          <cell r="C105">
            <v>0</v>
          </cell>
          <cell r="G105">
            <v>0</v>
          </cell>
          <cell r="K105">
            <v>0</v>
          </cell>
        </row>
        <row r="106">
          <cell r="B106" t="str">
            <v>Price - HPB Fines</v>
          </cell>
          <cell r="C106">
            <v>0</v>
          </cell>
          <cell r="G106">
            <v>0</v>
          </cell>
          <cell r="K106">
            <v>0</v>
          </cell>
        </row>
        <row r="107">
          <cell r="B107" t="str">
            <v>Price - Other1</v>
          </cell>
          <cell r="C107">
            <v>0</v>
          </cell>
          <cell r="G107">
            <v>0</v>
          </cell>
          <cell r="K107">
            <v>0</v>
          </cell>
        </row>
        <row r="109">
          <cell r="B109" t="str">
            <v>Volume - DSO Lump</v>
          </cell>
          <cell r="C109">
            <v>-15.627568392142432</v>
          </cell>
          <cell r="G109">
            <v>-15.627568392142432</v>
          </cell>
          <cell r="K109">
            <v>-15.401351034031695</v>
          </cell>
        </row>
        <row r="110">
          <cell r="B110" t="str">
            <v>Volume - DSO Fines</v>
          </cell>
          <cell r="C110">
            <v>-2.5809458146510038</v>
          </cell>
          <cell r="G110">
            <v>-2.5809458146510038</v>
          </cell>
          <cell r="K110">
            <v>-4.802451302781277</v>
          </cell>
        </row>
        <row r="111">
          <cell r="B111" t="str">
            <v>Volume- Yandi</v>
          </cell>
          <cell r="C111">
            <v>-6.3633299753802852</v>
          </cell>
          <cell r="G111">
            <v>-6.3633299753802852</v>
          </cell>
          <cell r="K111">
            <v>3.7414005396788967</v>
          </cell>
        </row>
        <row r="112">
          <cell r="B112" t="str">
            <v>Volume - MM Lump</v>
          </cell>
          <cell r="C112">
            <v>0</v>
          </cell>
          <cell r="G112">
            <v>0</v>
          </cell>
          <cell r="K112">
            <v>0</v>
          </cell>
        </row>
        <row r="113">
          <cell r="B113" t="str">
            <v>Volume - MM Fines</v>
          </cell>
          <cell r="C113">
            <v>-0.85212287027582223</v>
          </cell>
          <cell r="G113">
            <v>-0.85212287027582223</v>
          </cell>
          <cell r="K113">
            <v>0</v>
          </cell>
        </row>
        <row r="114">
          <cell r="B114" t="str">
            <v>Volume - HPB Lump</v>
          </cell>
          <cell r="C114">
            <v>0</v>
          </cell>
          <cell r="G114">
            <v>0</v>
          </cell>
          <cell r="K114">
            <v>0</v>
          </cell>
        </row>
        <row r="115">
          <cell r="B115" t="str">
            <v>Volume - HPB Fines</v>
          </cell>
          <cell r="C115">
            <v>-1.8299357065962503</v>
          </cell>
          <cell r="G115">
            <v>-1.8299357065962503</v>
          </cell>
          <cell r="K115">
            <v>0</v>
          </cell>
        </row>
        <row r="116">
          <cell r="B116" t="str">
            <v>Volume - Other1</v>
          </cell>
          <cell r="C116">
            <v>0</v>
          </cell>
          <cell r="G116">
            <v>0</v>
          </cell>
          <cell r="K116">
            <v>0</v>
          </cell>
        </row>
        <row r="117">
          <cell r="B117" t="str">
            <v>Channar recoveries</v>
          </cell>
          <cell r="C117">
            <v>6.4929296666666678</v>
          </cell>
          <cell r="G117">
            <v>6.4929296666666678</v>
          </cell>
          <cell r="K117">
            <v>7.794436000000001</v>
          </cell>
        </row>
        <row r="119">
          <cell r="B119" t="str">
            <v>Selling Costs - Volume</v>
          </cell>
          <cell r="C119">
            <v>11.059347264833303</v>
          </cell>
          <cell r="G119">
            <v>11.059347264833303</v>
          </cell>
          <cell r="K119">
            <v>5.6458870595033961</v>
          </cell>
        </row>
        <row r="120">
          <cell r="B120" t="str">
            <v>Selling Costs - Price</v>
          </cell>
          <cell r="C120">
            <v>0.4630674261729823</v>
          </cell>
          <cell r="G120">
            <v>0.4630674261729823</v>
          </cell>
          <cell r="K120">
            <v>-1.9164948171433787</v>
          </cell>
        </row>
        <row r="121">
          <cell r="B121" t="str">
            <v>Selling Costs - Cash</v>
          </cell>
          <cell r="C121">
            <v>1.432561626835859</v>
          </cell>
          <cell r="G121">
            <v>1.432561626835859</v>
          </cell>
          <cell r="K121">
            <v>3.9106564719256998</v>
          </cell>
        </row>
        <row r="123">
          <cell r="B123" t="str">
            <v>Exchange rate - sales</v>
          </cell>
          <cell r="C123">
            <v>13.040365104035795</v>
          </cell>
          <cell r="G123">
            <v>13.040365104035795</v>
          </cell>
          <cell r="K123">
            <v>21.462392857142849</v>
          </cell>
        </row>
        <row r="124">
          <cell r="B124" t="str">
            <v>Exchange rate - selling costs</v>
          </cell>
          <cell r="C124">
            <v>-2.4396839604788596</v>
          </cell>
          <cell r="G124">
            <v>-2.4396839604788596</v>
          </cell>
          <cell r="K124">
            <v>-3.7113107142857134</v>
          </cell>
        </row>
        <row r="125">
          <cell r="B125" t="str">
            <v>Exchange Loss / (Gain)</v>
          </cell>
          <cell r="C125">
            <v>1.4190750000000001</v>
          </cell>
          <cell r="G125">
            <v>1.4190750000000001</v>
          </cell>
          <cell r="K125">
            <v>-1.306767</v>
          </cell>
        </row>
        <row r="126">
          <cell r="B126" t="str">
            <v>Revenue rounding</v>
          </cell>
          <cell r="C126">
            <v>-5.6843418860808015E-14</v>
          </cell>
          <cell r="G126">
            <v>-5.6843418860808015E-14</v>
          </cell>
          <cell r="K126">
            <v>-3.5527136788005009E-14</v>
          </cell>
        </row>
        <row r="128">
          <cell r="B128" t="str">
            <v>Production volume</v>
          </cell>
          <cell r="C128">
            <v>-0.48742686501018401</v>
          </cell>
          <cell r="G128">
            <v>-0.48742686501018401</v>
          </cell>
          <cell r="K128">
            <v>-1.2673342119515316</v>
          </cell>
        </row>
        <row r="129">
          <cell r="B129" t="str">
            <v>Inventory movement</v>
          </cell>
          <cell r="C129">
            <v>5.6326947697995031</v>
          </cell>
          <cell r="G129">
            <v>5.6326947697995031</v>
          </cell>
          <cell r="K129">
            <v>3.5351400000000002</v>
          </cell>
        </row>
        <row r="130">
          <cell r="B130" t="str">
            <v>Cash Cost</v>
          </cell>
          <cell r="C130">
            <v>0.21155086501018022</v>
          </cell>
          <cell r="G130">
            <v>0.21155086501018022</v>
          </cell>
          <cell r="K130">
            <v>-6.1083951724484731</v>
          </cell>
        </row>
        <row r="131">
          <cell r="B131" t="str">
            <v>Inflation</v>
          </cell>
          <cell r="C131">
            <v>0</v>
          </cell>
          <cell r="G131">
            <v>0</v>
          </cell>
          <cell r="K131">
            <v>-0.69593761560000034</v>
          </cell>
        </row>
        <row r="133">
          <cell r="B133" t="str">
            <v>Non cash cost</v>
          </cell>
          <cell r="C133">
            <v>-0.8097949999999976</v>
          </cell>
          <cell r="G133">
            <v>-0.8097949999999976</v>
          </cell>
          <cell r="K133">
            <v>-4.1700259999999982</v>
          </cell>
        </row>
        <row r="134">
          <cell r="B134" t="str">
            <v>Other</v>
          </cell>
          <cell r="C134">
            <v>1.3758339999999998</v>
          </cell>
          <cell r="G134">
            <v>1.3758339999999998</v>
          </cell>
          <cell r="K134">
            <v>2.4294530000000107</v>
          </cell>
        </row>
        <row r="136">
          <cell r="B136" t="str">
            <v>Group Executive</v>
          </cell>
          <cell r="C136">
            <v>0.12692700000000007</v>
          </cell>
          <cell r="G136">
            <v>0.12692700000000007</v>
          </cell>
          <cell r="K136">
            <v>-0.23127899999999996</v>
          </cell>
        </row>
        <row r="139">
          <cell r="B139" t="str">
            <v>Columbus project costs</v>
          </cell>
          <cell r="C139">
            <v>-0.20449600000000001</v>
          </cell>
          <cell r="G139">
            <v>-0.20449600000000001</v>
          </cell>
          <cell r="K139">
            <v>-0.16986999999999999</v>
          </cell>
        </row>
        <row r="141">
          <cell r="B141" t="str">
            <v>Taxation</v>
          </cell>
          <cell r="C141">
            <v>-3.7535651885884995</v>
          </cell>
          <cell r="G141">
            <v>-3.7535651885884995</v>
          </cell>
          <cell r="K141">
            <v>-3.105674999999998</v>
          </cell>
        </row>
        <row r="142">
          <cell r="C142">
            <v>6.221260840039756</v>
          </cell>
          <cell r="G142">
            <v>6.221260840039756</v>
          </cell>
          <cell r="K142">
            <v>12.197412399999976</v>
          </cell>
        </row>
        <row r="143">
          <cell r="B143" t="str">
            <v>Difference</v>
          </cell>
          <cell r="C143">
            <v>0</v>
          </cell>
          <cell r="G143">
            <v>0</v>
          </cell>
          <cell r="K143">
            <v>0</v>
          </cell>
        </row>
        <row r="145">
          <cell r="B145" t="str">
            <v>Marginal Tax Rate</v>
          </cell>
          <cell r="C145">
            <v>0.3</v>
          </cell>
          <cell r="G145">
            <v>0.3</v>
          </cell>
          <cell r="K145">
            <v>0.3</v>
          </cell>
        </row>
        <row r="147">
          <cell r="B147" t="str">
            <v>Variances:</v>
          </cell>
          <cell r="C147" t="str">
            <v>A$</v>
          </cell>
          <cell r="G147" t="str">
            <v>A$</v>
          </cell>
          <cell r="K147" t="str">
            <v>A$</v>
          </cell>
        </row>
        <row r="149">
          <cell r="B149" t="str">
            <v>Price variance</v>
          </cell>
          <cell r="C149">
            <v>0.3</v>
          </cell>
          <cell r="G149">
            <v>0.3</v>
          </cell>
          <cell r="K149">
            <v>3.3</v>
          </cell>
        </row>
        <row r="150">
          <cell r="D150">
            <v>-14.5</v>
          </cell>
          <cell r="E150" t="str">
            <v>Sales Vol</v>
          </cell>
          <cell r="H150">
            <v>-14.5</v>
          </cell>
          <cell r="I150" t="str">
            <v>Sales Vol</v>
          </cell>
          <cell r="L150">
            <v>-6.1</v>
          </cell>
          <cell r="M150" t="str">
            <v>Sales Vol</v>
          </cell>
        </row>
        <row r="151">
          <cell r="D151">
            <v>-0.3</v>
          </cell>
          <cell r="E151" t="str">
            <v>Prod'n Vol</v>
          </cell>
          <cell r="H151">
            <v>-0.3</v>
          </cell>
          <cell r="I151" t="str">
            <v>Prod'n Vol</v>
          </cell>
          <cell r="L151">
            <v>-0.9</v>
          </cell>
          <cell r="M151" t="str">
            <v>Prod'n Vol</v>
          </cell>
        </row>
        <row r="152">
          <cell r="D152">
            <v>3.9</v>
          </cell>
          <cell r="E152" t="str">
            <v>Inv Movmt</v>
          </cell>
          <cell r="H152">
            <v>3.9</v>
          </cell>
          <cell r="I152" t="str">
            <v>Inv Movmt</v>
          </cell>
          <cell r="L152">
            <v>2.5</v>
          </cell>
          <cell r="M152" t="str">
            <v>Inv Movmt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>
        <row r="7">
          <cell r="A7">
            <v>36714</v>
          </cell>
          <cell r="B7">
            <v>0.59009999999999996</v>
          </cell>
          <cell r="C7">
            <v>0.89249999999999996</v>
          </cell>
        </row>
        <row r="8">
          <cell r="A8">
            <v>36728</v>
          </cell>
          <cell r="B8">
            <v>0.58279999999999998</v>
          </cell>
          <cell r="C8">
            <v>0.8649</v>
          </cell>
        </row>
        <row r="9">
          <cell r="A9">
            <v>36742</v>
          </cell>
          <cell r="B9">
            <v>0.5867</v>
          </cell>
          <cell r="C9">
            <v>0.86670000000000003</v>
          </cell>
        </row>
        <row r="10">
          <cell r="A10">
            <v>36756</v>
          </cell>
          <cell r="B10">
            <v>0.59360000000000002</v>
          </cell>
          <cell r="C10">
            <v>0.86350000000000005</v>
          </cell>
        </row>
        <row r="11">
          <cell r="A11">
            <v>36770</v>
          </cell>
          <cell r="B11">
            <v>0.57720000000000005</v>
          </cell>
          <cell r="C11">
            <v>0.85160000000000002</v>
          </cell>
        </row>
        <row r="12">
          <cell r="A12">
            <v>36784</v>
          </cell>
          <cell r="B12">
            <v>0.54879999999999995</v>
          </cell>
          <cell r="C12">
            <v>0.82540000000000002</v>
          </cell>
        </row>
        <row r="13">
          <cell r="A13">
            <v>36798</v>
          </cell>
          <cell r="B13">
            <v>0.54500000000000004</v>
          </cell>
          <cell r="C13">
            <v>0.80740000000000001</v>
          </cell>
        </row>
        <row r="14">
          <cell r="A14">
            <v>36812</v>
          </cell>
          <cell r="B14">
            <v>0.53259999999999996</v>
          </cell>
          <cell r="C14">
            <v>0.81520000000000004</v>
          </cell>
        </row>
        <row r="15">
          <cell r="A15">
            <v>36826</v>
          </cell>
          <cell r="B15">
            <v>0.52170000000000005</v>
          </cell>
          <cell r="C15">
            <v>0.79020000000000001</v>
          </cell>
        </row>
        <row r="16">
          <cell r="A16">
            <v>36840</v>
          </cell>
          <cell r="B16">
            <v>0.52800000000000002</v>
          </cell>
          <cell r="C16">
            <v>0.81789999999999996</v>
          </cell>
        </row>
        <row r="17">
          <cell r="A17">
            <v>36852</v>
          </cell>
          <cell r="B17">
            <v>0.51119999999999999</v>
          </cell>
          <cell r="C17">
            <v>0.8105</v>
          </cell>
        </row>
        <row r="18">
          <cell r="A18">
            <v>36868</v>
          </cell>
          <cell r="B18">
            <v>0.54790000000000005</v>
          </cell>
          <cell r="C18">
            <v>0.83789999999999998</v>
          </cell>
        </row>
        <row r="19">
          <cell r="A19">
            <v>36881</v>
          </cell>
          <cell r="B19">
            <v>0.55310000000000004</v>
          </cell>
          <cell r="C19">
            <v>0.82199999999999995</v>
          </cell>
        </row>
        <row r="20">
          <cell r="A20">
            <v>36896</v>
          </cell>
          <cell r="B20">
            <v>0.5655</v>
          </cell>
          <cell r="C20">
            <v>0.83089999999999997</v>
          </cell>
        </row>
        <row r="21">
          <cell r="A21">
            <v>36910</v>
          </cell>
          <cell r="B21">
            <v>0.5655</v>
          </cell>
          <cell r="C21">
            <v>0.83089999999999997</v>
          </cell>
        </row>
        <row r="22">
          <cell r="A22">
            <v>36924</v>
          </cell>
          <cell r="B22">
            <v>0.5655</v>
          </cell>
          <cell r="C22">
            <v>0.83089999999999997</v>
          </cell>
        </row>
        <row r="23">
          <cell r="A23">
            <v>36938</v>
          </cell>
          <cell r="B23">
            <v>0.5655</v>
          </cell>
          <cell r="C23">
            <v>0.83089999999999997</v>
          </cell>
        </row>
        <row r="24">
          <cell r="A24">
            <v>36952</v>
          </cell>
          <cell r="B24">
            <v>0.5655</v>
          </cell>
          <cell r="C24">
            <v>0.83089999999999997</v>
          </cell>
        </row>
        <row r="25">
          <cell r="A25">
            <v>36959</v>
          </cell>
          <cell r="B25">
            <v>0.5655</v>
          </cell>
          <cell r="C25">
            <v>0.83089999999999997</v>
          </cell>
        </row>
        <row r="26">
          <cell r="A26">
            <v>36966</v>
          </cell>
          <cell r="B26">
            <v>0.5655</v>
          </cell>
          <cell r="C26">
            <v>0.83089999999999997</v>
          </cell>
        </row>
        <row r="27">
          <cell r="A27">
            <v>36980</v>
          </cell>
          <cell r="B27">
            <v>0.5655</v>
          </cell>
          <cell r="C27">
            <v>0.83089999999999997</v>
          </cell>
        </row>
        <row r="28">
          <cell r="A28">
            <v>36994</v>
          </cell>
          <cell r="B28">
            <v>0.5655</v>
          </cell>
          <cell r="C28">
            <v>0.83089999999999997</v>
          </cell>
        </row>
        <row r="29">
          <cell r="A29">
            <v>37008</v>
          </cell>
          <cell r="B29">
            <v>0.5655</v>
          </cell>
          <cell r="C29">
            <v>0.83089999999999997</v>
          </cell>
        </row>
        <row r="30">
          <cell r="A30">
            <v>37022</v>
          </cell>
          <cell r="B30">
            <v>0.5655</v>
          </cell>
          <cell r="C30">
            <v>0.83089999999999997</v>
          </cell>
        </row>
        <row r="31">
          <cell r="A31">
            <v>37036</v>
          </cell>
          <cell r="B31">
            <v>0.5655</v>
          </cell>
          <cell r="C31">
            <v>0.83089999999999997</v>
          </cell>
        </row>
        <row r="32">
          <cell r="A32">
            <v>37050</v>
          </cell>
          <cell r="B32">
            <v>0.5655</v>
          </cell>
          <cell r="C32">
            <v>0.83089999999999997</v>
          </cell>
        </row>
        <row r="33">
          <cell r="A33">
            <v>37064</v>
          </cell>
          <cell r="B33">
            <v>0.5655</v>
          </cell>
          <cell r="C33">
            <v>0.83089999999999997</v>
          </cell>
        </row>
      </sheetData>
      <sheetData sheetId="2" refreshError="1">
        <row r="4">
          <cell r="D4">
            <v>5.7500000000000002E-2</v>
          </cell>
          <cell r="E4">
            <v>5.75</v>
          </cell>
        </row>
        <row r="26">
          <cell r="D26">
            <v>12620.000000000029</v>
          </cell>
        </row>
        <row r="33">
          <cell r="G33">
            <v>0.47</v>
          </cell>
        </row>
        <row r="34">
          <cell r="G34">
            <v>0.53</v>
          </cell>
        </row>
        <row r="38">
          <cell r="D38">
            <v>9200</v>
          </cell>
        </row>
        <row r="40">
          <cell r="F40">
            <v>16480</v>
          </cell>
        </row>
        <row r="41">
          <cell r="F41">
            <v>19000</v>
          </cell>
        </row>
        <row r="49">
          <cell r="J49" t="str">
            <v>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>
        <row r="7">
          <cell r="A7">
            <v>36714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38200</v>
          </cell>
          <cell r="C1">
            <v>38260</v>
          </cell>
          <cell r="D1">
            <v>38291</v>
          </cell>
          <cell r="E1">
            <v>38321</v>
          </cell>
          <cell r="F1">
            <v>38352</v>
          </cell>
          <cell r="G1">
            <v>38383</v>
          </cell>
          <cell r="H1">
            <v>38411</v>
          </cell>
          <cell r="I1">
            <v>38442</v>
          </cell>
          <cell r="J1">
            <v>38472</v>
          </cell>
          <cell r="K1">
            <v>38503</v>
          </cell>
          <cell r="L1">
            <v>38533</v>
          </cell>
          <cell r="M1">
            <v>38564</v>
          </cell>
          <cell r="N1">
            <v>38595</v>
          </cell>
          <cell r="O1">
            <v>38625</v>
          </cell>
          <cell r="P1">
            <v>38656</v>
          </cell>
          <cell r="Q1">
            <v>38686</v>
          </cell>
          <cell r="R1">
            <v>38717</v>
          </cell>
          <cell r="S1">
            <v>38748</v>
          </cell>
          <cell r="T1">
            <v>38776</v>
          </cell>
          <cell r="U1">
            <v>38807</v>
          </cell>
          <cell r="V1">
            <v>38837</v>
          </cell>
          <cell r="W1">
            <v>38868</v>
          </cell>
          <cell r="X1">
            <v>38898</v>
          </cell>
          <cell r="Y1">
            <v>38929</v>
          </cell>
          <cell r="Z1">
            <v>38960</v>
          </cell>
          <cell r="AA1">
            <v>38990</v>
          </cell>
          <cell r="AB1">
            <v>39021</v>
          </cell>
          <cell r="AC1">
            <v>39051</v>
          </cell>
          <cell r="AD1">
            <v>39082</v>
          </cell>
          <cell r="AE1">
            <v>39113</v>
          </cell>
          <cell r="AF1">
            <v>39141</v>
          </cell>
          <cell r="AG1">
            <v>39172</v>
          </cell>
          <cell r="AH1">
            <v>39202</v>
          </cell>
        </row>
        <row r="3">
          <cell r="B3">
            <v>744</v>
          </cell>
          <cell r="C3">
            <v>720</v>
          </cell>
          <cell r="D3">
            <v>744</v>
          </cell>
          <cell r="E3">
            <v>720</v>
          </cell>
          <cell r="F3">
            <v>744</v>
          </cell>
          <cell r="G3">
            <v>744</v>
          </cell>
          <cell r="H3">
            <v>672</v>
          </cell>
          <cell r="I3">
            <v>744</v>
          </cell>
          <cell r="J3">
            <v>720</v>
          </cell>
          <cell r="K3">
            <v>744</v>
          </cell>
          <cell r="L3">
            <v>720</v>
          </cell>
          <cell r="M3">
            <v>744</v>
          </cell>
          <cell r="N3">
            <v>744</v>
          </cell>
          <cell r="O3">
            <v>720</v>
          </cell>
          <cell r="P3">
            <v>744</v>
          </cell>
          <cell r="Q3">
            <v>720</v>
          </cell>
          <cell r="R3">
            <v>744</v>
          </cell>
          <cell r="S3">
            <v>744</v>
          </cell>
          <cell r="T3">
            <v>672</v>
          </cell>
          <cell r="U3">
            <v>744</v>
          </cell>
          <cell r="V3">
            <v>720</v>
          </cell>
          <cell r="W3">
            <v>744</v>
          </cell>
          <cell r="X3">
            <v>720</v>
          </cell>
          <cell r="Y3">
            <v>744</v>
          </cell>
          <cell r="Z3">
            <v>744</v>
          </cell>
          <cell r="AA3">
            <v>720</v>
          </cell>
          <cell r="AB3">
            <v>744</v>
          </cell>
          <cell r="AC3">
            <v>720</v>
          </cell>
          <cell r="AD3">
            <v>744</v>
          </cell>
          <cell r="AE3">
            <v>744</v>
          </cell>
          <cell r="AF3">
            <v>672</v>
          </cell>
          <cell r="AG3">
            <v>744</v>
          </cell>
          <cell r="AH3">
            <v>720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9">
          <cell r="B9">
            <v>51245</v>
          </cell>
          <cell r="C9">
            <v>65928</v>
          </cell>
          <cell r="D9">
            <v>70446</v>
          </cell>
          <cell r="E9">
            <v>74000</v>
          </cell>
          <cell r="F9">
            <v>79000</v>
          </cell>
          <cell r="G9">
            <v>78500</v>
          </cell>
          <cell r="H9">
            <v>68500</v>
          </cell>
          <cell r="I9">
            <v>77500</v>
          </cell>
          <cell r="J9">
            <v>73000</v>
          </cell>
          <cell r="K9">
            <v>66000</v>
          </cell>
          <cell r="L9">
            <v>62000</v>
          </cell>
          <cell r="M9">
            <v>77756.5</v>
          </cell>
          <cell r="N9">
            <v>69000</v>
          </cell>
          <cell r="O9">
            <v>73000</v>
          </cell>
          <cell r="P9">
            <v>75086</v>
          </cell>
          <cell r="Q9">
            <v>69804</v>
          </cell>
          <cell r="R9">
            <v>68000</v>
          </cell>
          <cell r="S9">
            <v>66500</v>
          </cell>
          <cell r="T9">
            <v>71000</v>
          </cell>
          <cell r="U9">
            <v>76708.5</v>
          </cell>
          <cell r="V9">
            <v>68000</v>
          </cell>
          <cell r="W9">
            <v>75000</v>
          </cell>
          <cell r="X9">
            <v>68000</v>
          </cell>
          <cell r="Y9">
            <v>79000</v>
          </cell>
          <cell r="Z9">
            <v>79000</v>
          </cell>
          <cell r="AA9">
            <v>76000</v>
          </cell>
          <cell r="AB9">
            <v>78405</v>
          </cell>
          <cell r="AC9">
            <v>68000</v>
          </cell>
          <cell r="AD9">
            <v>72683</v>
          </cell>
          <cell r="AE9">
            <v>65000</v>
          </cell>
          <cell r="AF9">
            <v>62000</v>
          </cell>
          <cell r="AG9">
            <v>65000</v>
          </cell>
          <cell r="AH9">
            <v>53000</v>
          </cell>
        </row>
        <row r="11">
          <cell r="B11">
            <v>51245</v>
          </cell>
          <cell r="C11">
            <v>65928</v>
          </cell>
          <cell r="D11">
            <v>70446</v>
          </cell>
          <cell r="E11">
            <v>74000</v>
          </cell>
          <cell r="F11">
            <v>79000</v>
          </cell>
          <cell r="G11">
            <v>78500</v>
          </cell>
          <cell r="H11">
            <v>68500</v>
          </cell>
          <cell r="I11">
            <v>77500</v>
          </cell>
          <cell r="J11">
            <v>73000</v>
          </cell>
          <cell r="K11">
            <v>66000</v>
          </cell>
          <cell r="L11">
            <v>62000</v>
          </cell>
          <cell r="M11">
            <v>77756.5</v>
          </cell>
          <cell r="N11">
            <v>69000</v>
          </cell>
          <cell r="O11">
            <v>73000</v>
          </cell>
          <cell r="P11">
            <v>75086</v>
          </cell>
          <cell r="Q11">
            <v>69804</v>
          </cell>
          <cell r="R11">
            <v>68000</v>
          </cell>
          <cell r="S11">
            <v>66500</v>
          </cell>
          <cell r="T11">
            <v>71000</v>
          </cell>
          <cell r="U11">
            <v>76708.5</v>
          </cell>
          <cell r="V11">
            <v>68000</v>
          </cell>
          <cell r="W11">
            <v>75000</v>
          </cell>
          <cell r="X11">
            <v>68000</v>
          </cell>
          <cell r="Y11">
            <v>79000</v>
          </cell>
          <cell r="Z11">
            <v>79000</v>
          </cell>
          <cell r="AA11">
            <v>76000</v>
          </cell>
          <cell r="AB11">
            <v>78405</v>
          </cell>
          <cell r="AC11">
            <v>68000</v>
          </cell>
          <cell r="AD11">
            <v>72683</v>
          </cell>
          <cell r="AE11">
            <v>65000</v>
          </cell>
          <cell r="AF11">
            <v>62000</v>
          </cell>
          <cell r="AG11">
            <v>65000</v>
          </cell>
          <cell r="AH11">
            <v>53000</v>
          </cell>
        </row>
        <row r="12">
          <cell r="B12">
            <v>81.063721686435343</v>
          </cell>
          <cell r="C12">
            <v>94.398625429553263</v>
          </cell>
          <cell r="D12">
            <v>97.613900897904898</v>
          </cell>
          <cell r="E12">
            <v>105.95647193585339</v>
          </cell>
          <cell r="F12">
            <v>109.46679968961314</v>
          </cell>
          <cell r="G12">
            <v>108.77397184347635</v>
          </cell>
          <cell r="H12">
            <v>105.08713794796267</v>
          </cell>
          <cell r="I12">
            <v>107.38831615120276</v>
          </cell>
          <cell r="J12">
            <v>104.52462772050401</v>
          </cell>
          <cell r="K12">
            <v>91.453275690056529</v>
          </cell>
          <cell r="L12">
            <v>103.7848415425735</v>
          </cell>
          <cell r="M12">
            <v>107.74373683627093</v>
          </cell>
          <cell r="N12">
            <v>95.610242766877292</v>
          </cell>
          <cell r="O12">
            <v>104.52462772050401</v>
          </cell>
          <cell r="P12">
            <v>109.5375822427408</v>
          </cell>
          <cell r="Q12">
            <v>110.36632302405499</v>
          </cell>
          <cell r="R12">
            <v>108.55013515472444</v>
          </cell>
          <cell r="S12">
            <v>109.2358570742342</v>
          </cell>
          <cell r="T12">
            <v>108.92243495336277</v>
          </cell>
          <cell r="U12">
            <v>106.29156967076821</v>
          </cell>
          <cell r="V12">
            <v>107.02558228331425</v>
          </cell>
          <cell r="W12">
            <v>109.40159236291791</v>
          </cell>
          <cell r="X12">
            <v>107.02558228331425</v>
          </cell>
          <cell r="Y12">
            <v>109.46679968961314</v>
          </cell>
          <cell r="Z12">
            <v>109.46679968961314</v>
          </cell>
          <cell r="AA12">
            <v>108.82016036655213</v>
          </cell>
          <cell r="AB12">
            <v>108.64233455271034</v>
          </cell>
          <cell r="AC12">
            <v>97.365406643757154</v>
          </cell>
          <cell r="AD12">
            <v>100.7136126815209</v>
          </cell>
          <cell r="AE12">
            <v>90.067619997782955</v>
          </cell>
          <cell r="AF12">
            <v>95.115365733922431</v>
          </cell>
          <cell r="AG12">
            <v>90.067619997782955</v>
          </cell>
          <cell r="AH12">
            <v>75.887743413516603</v>
          </cell>
        </row>
        <row r="13">
          <cell r="B13">
            <v>0.97</v>
          </cell>
          <cell r="C13">
            <v>0.97</v>
          </cell>
          <cell r="D13">
            <v>0.97</v>
          </cell>
          <cell r="E13">
            <v>0.97</v>
          </cell>
          <cell r="F13">
            <v>0.97</v>
          </cell>
          <cell r="G13">
            <v>0.97</v>
          </cell>
          <cell r="H13">
            <v>0.97000000000000008</v>
          </cell>
          <cell r="I13">
            <v>0.97</v>
          </cell>
          <cell r="J13">
            <v>0.97</v>
          </cell>
          <cell r="K13">
            <v>0.97</v>
          </cell>
          <cell r="L13">
            <v>0.97</v>
          </cell>
          <cell r="M13">
            <v>0.97</v>
          </cell>
          <cell r="N13">
            <v>0.97</v>
          </cell>
          <cell r="O13">
            <v>0.97</v>
          </cell>
          <cell r="P13">
            <v>0.97</v>
          </cell>
          <cell r="Q13">
            <v>0.97</v>
          </cell>
          <cell r="R13">
            <v>0.97</v>
          </cell>
          <cell r="S13">
            <v>0.97</v>
          </cell>
          <cell r="T13">
            <v>0.97000000000000008</v>
          </cell>
          <cell r="U13">
            <v>0.97</v>
          </cell>
          <cell r="V13">
            <v>0.97</v>
          </cell>
          <cell r="W13">
            <v>0.97</v>
          </cell>
          <cell r="X13">
            <v>0.97</v>
          </cell>
          <cell r="Y13">
            <v>0.97</v>
          </cell>
          <cell r="Z13">
            <v>0.97</v>
          </cell>
          <cell r="AA13">
            <v>0.97</v>
          </cell>
          <cell r="AB13">
            <v>0.97</v>
          </cell>
          <cell r="AC13">
            <v>0.97</v>
          </cell>
          <cell r="AD13">
            <v>0.97</v>
          </cell>
          <cell r="AE13">
            <v>0.97</v>
          </cell>
          <cell r="AF13">
            <v>0.97000000000000008</v>
          </cell>
          <cell r="AG13">
            <v>0.97</v>
          </cell>
          <cell r="AH13">
            <v>0.97</v>
          </cell>
        </row>
        <row r="14">
          <cell r="B14">
            <v>0.75</v>
          </cell>
          <cell r="C14">
            <v>0.97</v>
          </cell>
          <cell r="D14">
            <v>0.97</v>
          </cell>
          <cell r="E14">
            <v>0.97</v>
          </cell>
          <cell r="F14">
            <v>0.97</v>
          </cell>
          <cell r="G14">
            <v>0.97</v>
          </cell>
          <cell r="H14">
            <v>0.97000000000000008</v>
          </cell>
          <cell r="I14">
            <v>0.97</v>
          </cell>
          <cell r="J14">
            <v>0.97</v>
          </cell>
          <cell r="K14">
            <v>0.97</v>
          </cell>
          <cell r="L14">
            <v>0.6</v>
          </cell>
          <cell r="M14">
            <v>0.97</v>
          </cell>
          <cell r="N14">
            <v>0.97</v>
          </cell>
          <cell r="O14">
            <v>0.97</v>
          </cell>
          <cell r="P14">
            <v>0.85</v>
          </cell>
          <cell r="Q14">
            <v>0.75</v>
          </cell>
          <cell r="R14">
            <v>0.65</v>
          </cell>
          <cell r="S14">
            <v>0.6</v>
          </cell>
          <cell r="T14">
            <v>0.97000000000000008</v>
          </cell>
          <cell r="U14">
            <v>0.97</v>
          </cell>
          <cell r="V14">
            <v>0.75</v>
          </cell>
          <cell r="W14">
            <v>0.85</v>
          </cell>
          <cell r="X14">
            <v>0.75</v>
          </cell>
          <cell r="Y14">
            <v>0.97</v>
          </cell>
          <cell r="Z14">
            <v>0.97</v>
          </cell>
          <cell r="AA14">
            <v>0.97</v>
          </cell>
          <cell r="AB14">
            <v>0.97</v>
          </cell>
          <cell r="AC14">
            <v>0.97</v>
          </cell>
          <cell r="AD14">
            <v>0.97</v>
          </cell>
          <cell r="AE14">
            <v>0.97</v>
          </cell>
          <cell r="AF14">
            <v>0.97000000000000008</v>
          </cell>
          <cell r="AG14">
            <v>0.97</v>
          </cell>
          <cell r="AH14">
            <v>0.97</v>
          </cell>
        </row>
        <row r="15">
          <cell r="B15">
            <v>721.68</v>
          </cell>
          <cell r="C15">
            <v>698.4</v>
          </cell>
          <cell r="D15">
            <v>721.68</v>
          </cell>
          <cell r="E15">
            <v>698.4</v>
          </cell>
          <cell r="F15">
            <v>721.68</v>
          </cell>
          <cell r="G15">
            <v>721.68</v>
          </cell>
          <cell r="H15">
            <v>651.84</v>
          </cell>
          <cell r="I15">
            <v>721.68</v>
          </cell>
          <cell r="J15">
            <v>698.4</v>
          </cell>
          <cell r="K15">
            <v>721.68</v>
          </cell>
          <cell r="L15">
            <v>698.4</v>
          </cell>
          <cell r="M15">
            <v>721.68</v>
          </cell>
          <cell r="N15">
            <v>721.68</v>
          </cell>
          <cell r="O15">
            <v>698.4</v>
          </cell>
          <cell r="P15">
            <v>721.68</v>
          </cell>
          <cell r="Q15">
            <v>698.4</v>
          </cell>
          <cell r="R15">
            <v>721.68</v>
          </cell>
          <cell r="S15">
            <v>721.68</v>
          </cell>
          <cell r="T15">
            <v>651.84</v>
          </cell>
          <cell r="U15">
            <v>721.68</v>
          </cell>
          <cell r="V15">
            <v>698.4</v>
          </cell>
          <cell r="W15">
            <v>721.68</v>
          </cell>
          <cell r="X15">
            <v>698.4</v>
          </cell>
          <cell r="Y15">
            <v>721.68</v>
          </cell>
          <cell r="Z15">
            <v>721.68</v>
          </cell>
          <cell r="AA15">
            <v>698.4</v>
          </cell>
          <cell r="AB15">
            <v>721.68</v>
          </cell>
          <cell r="AC15">
            <v>698.4</v>
          </cell>
          <cell r="AD15">
            <v>721.68</v>
          </cell>
          <cell r="AE15">
            <v>721.68</v>
          </cell>
          <cell r="AF15">
            <v>651.84</v>
          </cell>
          <cell r="AG15">
            <v>721.68</v>
          </cell>
          <cell r="AH15">
            <v>698.4</v>
          </cell>
        </row>
        <row r="16">
          <cell r="B16">
            <v>558</v>
          </cell>
          <cell r="C16">
            <v>698.4</v>
          </cell>
          <cell r="D16">
            <v>721.68</v>
          </cell>
          <cell r="E16">
            <v>698.4</v>
          </cell>
          <cell r="F16">
            <v>721.68</v>
          </cell>
          <cell r="G16">
            <v>721.68</v>
          </cell>
          <cell r="H16">
            <v>651.84</v>
          </cell>
          <cell r="I16">
            <v>721.68</v>
          </cell>
          <cell r="J16">
            <v>698.4</v>
          </cell>
          <cell r="K16">
            <v>721.68</v>
          </cell>
          <cell r="L16">
            <v>432</v>
          </cell>
          <cell r="M16">
            <v>721.68</v>
          </cell>
          <cell r="N16">
            <v>721.68</v>
          </cell>
          <cell r="O16">
            <v>698.4</v>
          </cell>
          <cell r="P16">
            <v>632.4</v>
          </cell>
          <cell r="Q16">
            <v>540</v>
          </cell>
          <cell r="R16">
            <v>483.6</v>
          </cell>
          <cell r="S16">
            <v>446.4</v>
          </cell>
          <cell r="T16">
            <v>651.84</v>
          </cell>
          <cell r="U16">
            <v>721.68</v>
          </cell>
          <cell r="V16">
            <v>540</v>
          </cell>
          <cell r="W16">
            <v>632.4</v>
          </cell>
          <cell r="X16">
            <v>540</v>
          </cell>
          <cell r="Y16">
            <v>721.68</v>
          </cell>
          <cell r="Z16">
            <v>721.68</v>
          </cell>
          <cell r="AA16">
            <v>698.4</v>
          </cell>
          <cell r="AB16">
            <v>721.68</v>
          </cell>
          <cell r="AC16">
            <v>698.4</v>
          </cell>
          <cell r="AD16">
            <v>721.68</v>
          </cell>
          <cell r="AE16">
            <v>721.68</v>
          </cell>
          <cell r="AF16">
            <v>651.84</v>
          </cell>
          <cell r="AG16">
            <v>721.68</v>
          </cell>
          <cell r="AH16">
            <v>698.4</v>
          </cell>
        </row>
        <row r="18">
          <cell r="B18">
            <v>20178.362728433825</v>
          </cell>
          <cell r="C18">
            <v>24147.689866158147</v>
          </cell>
          <cell r="D18">
            <v>27244.110050551106</v>
          </cell>
          <cell r="E18">
            <v>28762.469756516199</v>
          </cell>
          <cell r="F18">
            <v>33522.755794128039</v>
          </cell>
          <cell r="G18">
            <v>31957.334360658322</v>
          </cell>
          <cell r="H18">
            <v>30803.289233447267</v>
          </cell>
          <cell r="I18">
            <v>33775.700340042124</v>
          </cell>
          <cell r="J18">
            <v>48372.523563430543</v>
          </cell>
          <cell r="K18">
            <v>27608.573008718904</v>
          </cell>
          <cell r="L18">
            <v>32260.254733061385</v>
          </cell>
          <cell r="M18">
            <v>32779.756647024231</v>
          </cell>
          <cell r="N18">
            <v>27328.090007244176</v>
          </cell>
          <cell r="O18">
            <v>32813.820467961828</v>
          </cell>
          <cell r="P18">
            <v>34067.736769495808</v>
          </cell>
          <cell r="Q18">
            <v>32292.348008242294</v>
          </cell>
          <cell r="R18">
            <v>33518.520722010813</v>
          </cell>
          <cell r="S18">
            <v>33138.32559889392</v>
          </cell>
          <cell r="T18">
            <v>30704.150520419982</v>
          </cell>
          <cell r="U18">
            <v>33444.007564548425</v>
          </cell>
          <cell r="V18">
            <v>32220.957828633716</v>
          </cell>
          <cell r="W18">
            <v>33824.474409681039</v>
          </cell>
          <cell r="X18">
            <v>32266.353001156771</v>
          </cell>
          <cell r="Y18">
            <v>54631.790703840481</v>
          </cell>
          <cell r="Z18">
            <v>33785.13211491947</v>
          </cell>
          <cell r="AA18">
            <v>32649.20264397539</v>
          </cell>
          <cell r="AB18">
            <v>33954.058138327149</v>
          </cell>
          <cell r="AC18">
            <v>27082.199163348112</v>
          </cell>
          <cell r="AD18">
            <v>29872.724388933806</v>
          </cell>
          <cell r="AE18">
            <v>24208.457537496677</v>
          </cell>
          <cell r="AF18">
            <v>24072.819506665204</v>
          </cell>
          <cell r="AG18">
            <v>24859.773658930302</v>
          </cell>
          <cell r="AH18">
            <v>16531.701034653703</v>
          </cell>
        </row>
        <row r="19">
          <cell r="B19">
            <v>635.70890590709371</v>
          </cell>
          <cell r="C19">
            <v>472.90745626534624</v>
          </cell>
          <cell r="D19">
            <v>758.28599828862366</v>
          </cell>
          <cell r="E19">
            <v>753.45149703460538</v>
          </cell>
          <cell r="F19">
            <v>751.79892422873797</v>
          </cell>
          <cell r="G19">
            <v>4170.2687999999998</v>
          </cell>
          <cell r="H19">
            <v>3767.9040000000005</v>
          </cell>
          <cell r="I19">
            <v>4170.2687999999998</v>
          </cell>
          <cell r="J19">
            <v>4037.9040000000005</v>
          </cell>
          <cell r="K19">
            <v>4170.2687999999998</v>
          </cell>
          <cell r="L19">
            <v>4037.9040000000005</v>
          </cell>
          <cell r="M19">
            <v>4170.2687999999998</v>
          </cell>
          <cell r="N19">
            <v>4170.2687999999998</v>
          </cell>
          <cell r="O19">
            <v>4037.9040000000005</v>
          </cell>
          <cell r="P19">
            <v>4170.2687999999998</v>
          </cell>
          <cell r="Q19">
            <v>4037.9040000000005</v>
          </cell>
          <cell r="R19">
            <v>917.90158205755176</v>
          </cell>
          <cell r="S19">
            <v>904.76393479819444</v>
          </cell>
          <cell r="T19">
            <v>949.30511898586974</v>
          </cell>
          <cell r="U19">
            <v>1038.7282065737572</v>
          </cell>
          <cell r="V19">
            <v>924.10662382993223</v>
          </cell>
          <cell r="W19">
            <v>1009.6143094178115</v>
          </cell>
          <cell r="X19">
            <v>923.24797993958896</v>
          </cell>
          <cell r="Y19">
            <v>1009.6540365062103</v>
          </cell>
          <cell r="Z19">
            <v>1051.6225637000873</v>
          </cell>
          <cell r="AA19">
            <v>1009.4387901936516</v>
          </cell>
          <cell r="AB19">
            <v>1059.2937309788304</v>
          </cell>
          <cell r="AC19">
            <v>923.73722852611684</v>
          </cell>
          <cell r="AD19">
            <v>982.96865748647372</v>
          </cell>
          <cell r="AE19">
            <v>883.95079192264541</v>
          </cell>
          <cell r="AF19">
            <v>812.83603643290598</v>
          </cell>
          <cell r="AG19">
            <v>895.52016156702598</v>
          </cell>
          <cell r="AH19">
            <v>782.83539436279511</v>
          </cell>
        </row>
        <row r="20">
          <cell r="B20">
            <v>17507.18725851534</v>
          </cell>
          <cell r="C20">
            <v>21662.740614205166</v>
          </cell>
          <cell r="D20">
            <v>22398.580073133515</v>
          </cell>
          <cell r="E20">
            <v>21490.872344760621</v>
          </cell>
          <cell r="F20">
            <v>22319.034196205183</v>
          </cell>
          <cell r="G20">
            <v>22378.410337227033</v>
          </cell>
          <cell r="H20">
            <v>18152.697228296536</v>
          </cell>
          <cell r="I20">
            <v>21501.660805969022</v>
          </cell>
          <cell r="J20">
            <v>440.35199662637825</v>
          </cell>
          <cell r="K20">
            <v>19273.983748335937</v>
          </cell>
          <cell r="L20">
            <v>12471.775252125215</v>
          </cell>
          <cell r="M20">
            <v>22502.560427604207</v>
          </cell>
          <cell r="N20">
            <v>22618.458469958205</v>
          </cell>
          <cell r="O20">
            <v>20619.342321574539</v>
          </cell>
          <cell r="P20">
            <v>20245.700017291554</v>
          </cell>
          <cell r="Q20">
            <v>18125.10490689928</v>
          </cell>
          <cell r="R20">
            <v>15557.836911688133</v>
          </cell>
          <cell r="S20">
            <v>14830.501917994417</v>
          </cell>
          <cell r="T20">
            <v>21313.958102856017</v>
          </cell>
          <cell r="U20">
            <v>22543.552585116722</v>
          </cell>
          <cell r="V20">
            <v>17069.790296000243</v>
          </cell>
          <cell r="W20">
            <v>20736.529768628094</v>
          </cell>
          <cell r="X20">
            <v>17058.088724661164</v>
          </cell>
          <cell r="Y20">
            <v>443.77311496908851</v>
          </cell>
          <cell r="Z20">
            <v>23687.832686009766</v>
          </cell>
          <cell r="AA20">
            <v>22944.000858044124</v>
          </cell>
          <cell r="AB20">
            <v>23682.460478280653</v>
          </cell>
          <cell r="AC20">
            <v>22681.899231216732</v>
          </cell>
          <cell r="AD20">
            <v>23317.111000203175</v>
          </cell>
          <cell r="AE20">
            <v>22971.528486655759</v>
          </cell>
          <cell r="AF20">
            <v>19911.346741432571</v>
          </cell>
          <cell r="AG20">
            <v>22441.093347298796</v>
          </cell>
          <cell r="AH20">
            <v>22894.752314620793</v>
          </cell>
        </row>
        <row r="21">
          <cell r="B21">
            <v>12840.757643764555</v>
          </cell>
          <cell r="C21">
            <v>14700.220620559401</v>
          </cell>
          <cell r="D21">
            <v>15698.225810534914</v>
          </cell>
          <cell r="E21">
            <v>17814.297241490887</v>
          </cell>
          <cell r="F21">
            <v>16838.726052367536</v>
          </cell>
          <cell r="G21">
            <v>17897.016995207036</v>
          </cell>
          <cell r="H21">
            <v>14101.89484555024</v>
          </cell>
          <cell r="I21">
            <v>16087.01020514564</v>
          </cell>
          <cell r="J21">
            <v>18409.114147709915</v>
          </cell>
          <cell r="K21">
            <v>13905.832043503113</v>
          </cell>
          <cell r="L21">
            <v>12467.406648651111</v>
          </cell>
          <cell r="M21">
            <v>16471.266280280768</v>
          </cell>
          <cell r="N21">
            <v>13751.048497486243</v>
          </cell>
          <cell r="O21">
            <v>14002.817762467492</v>
          </cell>
          <cell r="P21">
            <v>15032.304386678958</v>
          </cell>
          <cell r="Q21">
            <v>14036.424365082354</v>
          </cell>
          <cell r="R21">
            <v>13724.882963888456</v>
          </cell>
          <cell r="S21">
            <v>13439.065590245966</v>
          </cell>
          <cell r="T21">
            <v>13631.512104947918</v>
          </cell>
          <cell r="U21">
            <v>14888.476867314012</v>
          </cell>
          <cell r="V21">
            <v>13506.774191526501</v>
          </cell>
          <cell r="W21">
            <v>14730.887376548006</v>
          </cell>
          <cell r="X21">
            <v>13505.56827452387</v>
          </cell>
          <cell r="Y21">
            <v>17714.115847832407</v>
          </cell>
          <cell r="Z21">
            <v>15534.598163537565</v>
          </cell>
          <cell r="AA21">
            <v>14684.95918234276</v>
          </cell>
          <cell r="AB21">
            <v>14871.670756505668</v>
          </cell>
          <cell r="AC21">
            <v>13134.839610730054</v>
          </cell>
          <cell r="AD21">
            <v>14046.627983212118</v>
          </cell>
          <cell r="AE21">
            <v>12948.572858973443</v>
          </cell>
          <cell r="AF21">
            <v>13314.041945180819</v>
          </cell>
          <cell r="AG21">
            <v>12844.626584512416</v>
          </cell>
          <cell r="AH21">
            <v>9654.5145737965504</v>
          </cell>
        </row>
        <row r="22">
          <cell r="B22">
            <v>4178.1013368165186</v>
          </cell>
          <cell r="C22">
            <v>4938.1211644856248</v>
          </cell>
          <cell r="D22">
            <v>5401.0256055307354</v>
          </cell>
          <cell r="E22">
            <v>5532.2545165500778</v>
          </cell>
          <cell r="F22">
            <v>5897.546690389152</v>
          </cell>
          <cell r="G22">
            <v>5845.2421327786878</v>
          </cell>
          <cell r="H22">
            <v>5078.1462109142994</v>
          </cell>
          <cell r="I22">
            <v>5723.2203499797888</v>
          </cell>
          <cell r="J22">
            <v>5380.8004014382805</v>
          </cell>
          <cell r="K22">
            <v>4860.278536899852</v>
          </cell>
          <cell r="L22">
            <v>4471.9146397706445</v>
          </cell>
          <cell r="M22">
            <v>5588.2048725952191</v>
          </cell>
          <cell r="N22">
            <v>4936.697951222839</v>
          </cell>
          <cell r="O22">
            <v>5177.7862238742055</v>
          </cell>
          <cell r="P22">
            <v>5342.1384788598752</v>
          </cell>
          <cell r="Q22">
            <v>4979.7214241704987</v>
          </cell>
          <cell r="R22">
            <v>4838.0948108255989</v>
          </cell>
          <cell r="S22">
            <v>4739.4807135388965</v>
          </cell>
          <cell r="T22">
            <v>4975.459528710433</v>
          </cell>
          <cell r="U22">
            <v>5426.8801498605117</v>
          </cell>
          <cell r="V22">
            <v>4842.4217999270604</v>
          </cell>
          <cell r="W22">
            <v>5311.2934820457258</v>
          </cell>
          <cell r="X22">
            <v>4810.2200289723987</v>
          </cell>
          <cell r="Y22">
            <v>5787.9249290999378</v>
          </cell>
          <cell r="Z22">
            <v>5574.4048482830594</v>
          </cell>
          <cell r="AA22">
            <v>5320.4280744582147</v>
          </cell>
          <cell r="AB22">
            <v>5483.3826128988421</v>
          </cell>
          <cell r="AC22">
            <v>4741.7666855278312</v>
          </cell>
          <cell r="AD22">
            <v>5062.3656229881026</v>
          </cell>
          <cell r="AE22">
            <v>4527.9471477738107</v>
          </cell>
          <cell r="AF22">
            <v>4372.7032248117848</v>
          </cell>
          <cell r="AG22">
            <v>4511.1864420012989</v>
          </cell>
          <cell r="AH22">
            <v>3640.1346081231941</v>
          </cell>
        </row>
        <row r="24">
          <cell r="B24">
            <v>20338.91890972223</v>
          </cell>
          <cell r="C24">
            <v>24147.813198924738</v>
          </cell>
          <cell r="D24">
            <v>26975.618041666676</v>
          </cell>
          <cell r="E24">
            <v>28867.236041666674</v>
          </cell>
          <cell r="F24">
            <v>28626.868041666672</v>
          </cell>
          <cell r="G24">
            <v>24025.076800000003</v>
          </cell>
          <cell r="H24">
            <v>18659.917625806454</v>
          </cell>
          <cell r="I24">
            <v>20152.908800000005</v>
          </cell>
          <cell r="J24">
            <v>33574.923010752696</v>
          </cell>
          <cell r="K24">
            <v>25264.227200000005</v>
          </cell>
          <cell r="L24">
            <v>25016.189677419359</v>
          </cell>
          <cell r="M24">
            <v>26834.496000000006</v>
          </cell>
          <cell r="N24">
            <v>26254.496000000003</v>
          </cell>
          <cell r="O24">
            <v>29016.189677419356</v>
          </cell>
          <cell r="P24">
            <v>33728.922666666665</v>
          </cell>
          <cell r="Q24">
            <v>36874.923010752689</v>
          </cell>
          <cell r="R24">
            <v>38281.709333333332</v>
          </cell>
          <cell r="S24">
            <v>34298.202666666664</v>
          </cell>
          <cell r="T24">
            <v>33633.350365591396</v>
          </cell>
          <cell r="U24">
            <v>31581.709333333336</v>
          </cell>
          <cell r="V24">
            <v>32657.456344086022</v>
          </cell>
          <cell r="W24">
            <v>37787.282666666666</v>
          </cell>
          <cell r="X24">
            <v>35016.189677419359</v>
          </cell>
          <cell r="Y24">
            <v>42687.282666666666</v>
          </cell>
          <cell r="Z24">
            <v>16586.546666666669</v>
          </cell>
          <cell r="AA24">
            <v>30908.133333333331</v>
          </cell>
          <cell r="AB24">
            <v>24447.949333333334</v>
          </cell>
          <cell r="AC24">
            <v>32929.78967741935</v>
          </cell>
          <cell r="AD24">
            <v>42376.135999999999</v>
          </cell>
          <cell r="AE24">
            <v>42728.922666666665</v>
          </cell>
          <cell r="AF24">
            <v>37936.134155555555</v>
          </cell>
          <cell r="AG24">
            <v>42458.932338888895</v>
          </cell>
          <cell r="AH24">
            <v>40072.515166666664</v>
          </cell>
        </row>
        <row r="25">
          <cell r="B25">
            <v>47713</v>
          </cell>
          <cell r="C25">
            <v>0</v>
          </cell>
          <cell r="D25">
            <v>26000</v>
          </cell>
          <cell r="E25">
            <v>16560</v>
          </cell>
          <cell r="F25">
            <v>40000</v>
          </cell>
          <cell r="G25">
            <v>183.333</v>
          </cell>
          <cell r="H25">
            <v>27183.332999999999</v>
          </cell>
          <cell r="I25">
            <v>25183.332999999999</v>
          </cell>
          <cell r="J25">
            <v>183.333</v>
          </cell>
          <cell r="K25">
            <v>27183.332999999999</v>
          </cell>
          <cell r="L25">
            <v>13183.333000000001</v>
          </cell>
          <cell r="M25">
            <v>27183.332999999999</v>
          </cell>
          <cell r="N25">
            <v>25183.332999999999</v>
          </cell>
          <cell r="O25">
            <v>183.333</v>
          </cell>
          <cell r="P25">
            <v>27183.332999999999</v>
          </cell>
          <cell r="Q25">
            <v>13183.333000000001</v>
          </cell>
          <cell r="R25">
            <v>183.333</v>
          </cell>
          <cell r="S25">
            <v>83.332999999999998</v>
          </cell>
          <cell r="T25">
            <v>27083.332999999999</v>
          </cell>
          <cell r="U25">
            <v>25083.332999999999</v>
          </cell>
          <cell r="V25">
            <v>27083.332999999999</v>
          </cell>
          <cell r="W25">
            <v>13083.333000000001</v>
          </cell>
          <cell r="X25">
            <v>83.332999999999998</v>
          </cell>
          <cell r="Y25">
            <v>27083.332999999999</v>
          </cell>
          <cell r="Z25">
            <v>25083.332999999999</v>
          </cell>
          <cell r="AA25">
            <v>27083.332999999999</v>
          </cell>
          <cell r="AB25">
            <v>83.332999999999998</v>
          </cell>
          <cell r="AC25">
            <v>13083.333000000001</v>
          </cell>
          <cell r="AD25">
            <v>83.332999999999998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>
            <v>6000</v>
          </cell>
          <cell r="C26">
            <v>6000</v>
          </cell>
          <cell r="D26">
            <v>6000</v>
          </cell>
          <cell r="E26">
            <v>6000</v>
          </cell>
          <cell r="F26">
            <v>6000</v>
          </cell>
          <cell r="G26">
            <v>15600</v>
          </cell>
          <cell r="H26">
            <v>14000</v>
          </cell>
          <cell r="I26">
            <v>15500</v>
          </cell>
          <cell r="J26">
            <v>14500</v>
          </cell>
          <cell r="K26">
            <v>15300</v>
          </cell>
          <cell r="L26">
            <v>14700</v>
          </cell>
          <cell r="M26">
            <v>15145.51495829578</v>
          </cell>
          <cell r="N26">
            <v>14900</v>
          </cell>
          <cell r="O26">
            <v>14763.109739338524</v>
          </cell>
          <cell r="P26">
            <v>14758.050175129516</v>
          </cell>
          <cell r="Q26">
            <v>14254.264653377555</v>
          </cell>
          <cell r="R26">
            <v>14482.338395113075</v>
          </cell>
          <cell r="S26">
            <v>14400</v>
          </cell>
          <cell r="T26">
            <v>13030.823242720508</v>
          </cell>
          <cell r="U26">
            <v>14961.523925220536</v>
          </cell>
          <cell r="V26">
            <v>13887.858254053044</v>
          </cell>
          <cell r="W26">
            <v>14400</v>
          </cell>
          <cell r="X26">
            <v>14000</v>
          </cell>
          <cell r="Y26">
            <v>14000</v>
          </cell>
          <cell r="Z26">
            <v>14356.168816019454</v>
          </cell>
          <cell r="AA26">
            <v>13500</v>
          </cell>
          <cell r="AB26">
            <v>14800</v>
          </cell>
          <cell r="AC26">
            <v>13905.245364309252</v>
          </cell>
          <cell r="AD26">
            <v>14511.783374835497</v>
          </cell>
          <cell r="AE26">
            <v>14200</v>
          </cell>
          <cell r="AF26">
            <v>12900</v>
          </cell>
          <cell r="AG26">
            <v>15116.139798243703</v>
          </cell>
          <cell r="AH26">
            <v>15058.623604600314</v>
          </cell>
        </row>
        <row r="27">
          <cell r="B27">
            <v>4000</v>
          </cell>
          <cell r="C27">
            <v>2784.5103067735049</v>
          </cell>
          <cell r="D27">
            <v>4790</v>
          </cell>
          <cell r="E27">
            <v>5650.88372822155</v>
          </cell>
          <cell r="F27">
            <v>5240.6391244355509</v>
          </cell>
          <cell r="G27">
            <v>13900.896000000001</v>
          </cell>
          <cell r="H27">
            <v>12559.68</v>
          </cell>
          <cell r="I27">
            <v>13900.896000000001</v>
          </cell>
          <cell r="J27">
            <v>13459.68</v>
          </cell>
          <cell r="K27">
            <v>13900.896000000001</v>
          </cell>
          <cell r="L27">
            <v>13459.68</v>
          </cell>
          <cell r="M27">
            <v>13900.896000000001</v>
          </cell>
          <cell r="N27">
            <v>13900.896000000001</v>
          </cell>
          <cell r="O27">
            <v>13459.68</v>
          </cell>
          <cell r="P27">
            <v>13900.896000000001</v>
          </cell>
          <cell r="Q27">
            <v>13459.68</v>
          </cell>
          <cell r="R27">
            <v>4838.0948108255989</v>
          </cell>
          <cell r="S27">
            <v>4739.4807135388965</v>
          </cell>
          <cell r="T27">
            <v>4975.459528710433</v>
          </cell>
          <cell r="U27">
            <v>5426.8801498605117</v>
          </cell>
          <cell r="V27">
            <v>4842.4217999270604</v>
          </cell>
          <cell r="W27">
            <v>5311.2934820457258</v>
          </cell>
          <cell r="X27">
            <v>4810.2200289723987</v>
          </cell>
          <cell r="Y27">
            <v>5787.9249290999378</v>
          </cell>
          <cell r="Z27">
            <v>5574.4048482830594</v>
          </cell>
          <cell r="AA27">
            <v>5320.4280744582147</v>
          </cell>
          <cell r="AB27">
            <v>5483.3826128988421</v>
          </cell>
          <cell r="AC27">
            <v>4741.7666855278312</v>
          </cell>
          <cell r="AD27">
            <v>5062.3656229881026</v>
          </cell>
          <cell r="AE27">
            <v>4527.9471477738107</v>
          </cell>
          <cell r="AF27">
            <v>4372.7032248117848</v>
          </cell>
          <cell r="AG27">
            <v>4511.1864420012989</v>
          </cell>
          <cell r="AH27">
            <v>3640.1346081231941</v>
          </cell>
        </row>
        <row r="29">
          <cell r="B29">
            <v>775.44381871159567</v>
          </cell>
          <cell r="C29">
            <v>775.3204859450052</v>
          </cell>
          <cell r="D29">
            <v>1043.8124948294353</v>
          </cell>
          <cell r="E29">
            <v>939.04620967895971</v>
          </cell>
          <cell r="F29">
            <v>5834.9339621403269</v>
          </cell>
          <cell r="G29">
            <v>7375.7246506669835</v>
          </cell>
          <cell r="H29">
            <v>13358.438411618343</v>
          </cell>
          <cell r="I29">
            <v>20226.089883652039</v>
          </cell>
          <cell r="J29">
            <v>35023.690436329889</v>
          </cell>
          <cell r="K29">
            <v>37368.036245048781</v>
          </cell>
          <cell r="L29">
            <v>44612.101300690811</v>
          </cell>
          <cell r="M29">
            <v>50557.361947715035</v>
          </cell>
          <cell r="N29">
            <v>51630.955954959216</v>
          </cell>
          <cell r="O29">
            <v>55428.586745501692</v>
          </cell>
          <cell r="P29">
            <v>55767.400848330835</v>
          </cell>
          <cell r="Q29">
            <v>51184.825845820436</v>
          </cell>
          <cell r="R29">
            <v>46421.63723449791</v>
          </cell>
          <cell r="S29">
            <v>45261.760166725166</v>
          </cell>
          <cell r="T29">
            <v>42332.560321553749</v>
          </cell>
          <cell r="U29">
            <v>44194.858552768834</v>
          </cell>
          <cell r="V29">
            <v>43758.360037316532</v>
          </cell>
          <cell r="W29">
            <v>39795.551780330898</v>
          </cell>
          <cell r="X29">
            <v>37045.715104068302</v>
          </cell>
          <cell r="Y29">
            <v>48990.223141242117</v>
          </cell>
          <cell r="Z29">
            <v>66188.808589494904</v>
          </cell>
          <cell r="AA29">
            <v>67929.877900136955</v>
          </cell>
          <cell r="AB29">
            <v>77435.986705130766</v>
          </cell>
          <cell r="AC29">
            <v>71588.396191059524</v>
          </cell>
          <cell r="AD29">
            <v>59084.984579993332</v>
          </cell>
          <cell r="AE29">
            <v>40564.519450823347</v>
          </cell>
          <cell r="AF29">
            <v>26701.204801932992</v>
          </cell>
          <cell r="AG29">
            <v>9102.0461219743993</v>
          </cell>
          <cell r="AH29">
            <v>-14438.768010038562</v>
          </cell>
        </row>
        <row r="30">
          <cell r="B30">
            <v>3030.1872585153396</v>
          </cell>
          <cell r="C30">
            <v>24692.927872720506</v>
          </cell>
          <cell r="D30">
            <v>21091.50794585402</v>
          </cell>
          <cell r="E30">
            <v>26022.380290614645</v>
          </cell>
          <cell r="F30">
            <v>8341.4144868198273</v>
          </cell>
          <cell r="G30">
            <v>30536.491824046861</v>
          </cell>
          <cell r="H30">
            <v>21505.856052343399</v>
          </cell>
          <cell r="I30">
            <v>17824.183858312419</v>
          </cell>
          <cell r="J30">
            <v>18081.202854938798</v>
          </cell>
          <cell r="K30">
            <v>10171.853603274736</v>
          </cell>
          <cell r="L30">
            <v>9460.2958553999506</v>
          </cell>
          <cell r="M30">
            <v>4779.5232830041568</v>
          </cell>
          <cell r="N30">
            <v>2214.6487529623628</v>
          </cell>
          <cell r="O30">
            <v>22650.658074536903</v>
          </cell>
          <cell r="P30">
            <v>15713.025091828458</v>
          </cell>
          <cell r="Q30">
            <v>20654.796998727739</v>
          </cell>
          <cell r="R30">
            <v>36029.30091041587</v>
          </cell>
          <cell r="S30">
            <v>50776.469828410292</v>
          </cell>
          <cell r="T30">
            <v>45007.094931266314</v>
          </cell>
          <cell r="U30">
            <v>42467.314516383034</v>
          </cell>
          <cell r="V30">
            <v>32453.771812383275</v>
          </cell>
          <cell r="W30">
            <v>40106.968581011373</v>
          </cell>
          <cell r="X30">
            <v>57081.724305672542</v>
          </cell>
          <cell r="Y30">
            <v>30442.164420641631</v>
          </cell>
          <cell r="Z30">
            <v>29046.664106651398</v>
          </cell>
          <cell r="AA30">
            <v>24907.331964695521</v>
          </cell>
          <cell r="AB30">
            <v>48506.459442976178</v>
          </cell>
          <cell r="AC30">
            <v>58105.025674192919</v>
          </cell>
          <cell r="AD30">
            <v>81338.803674396098</v>
          </cell>
          <cell r="AE30">
            <v>104310.33216105186</v>
          </cell>
          <cell r="AF30">
            <v>124221.67890248443</v>
          </cell>
          <cell r="AG30">
            <v>146662.77224978321</v>
          </cell>
          <cell r="AH30">
            <v>169557.52456440401</v>
          </cell>
        </row>
        <row r="31">
          <cell r="B31">
            <v>21877.757643764555</v>
          </cell>
          <cell r="C31">
            <v>30577.978264323956</v>
          </cell>
          <cell r="D31">
            <v>40276.20407485887</v>
          </cell>
          <cell r="E31">
            <v>52090.501316349757</v>
          </cell>
          <cell r="F31">
            <v>62929.227368717293</v>
          </cell>
          <cell r="G31">
            <v>65226.244363924328</v>
          </cell>
          <cell r="H31">
            <v>65328.139209474568</v>
          </cell>
          <cell r="I31">
            <v>60200.863700334485</v>
          </cell>
          <cell r="J31">
            <v>64109.9778480444</v>
          </cell>
          <cell r="K31">
            <v>62715.809891547513</v>
          </cell>
          <cell r="L31">
            <v>60483.216540198628</v>
          </cell>
          <cell r="M31">
            <v>56094.682147897904</v>
          </cell>
          <cell r="N31">
            <v>54945.730645384145</v>
          </cell>
          <cell r="O31">
            <v>54185.438668513118</v>
          </cell>
          <cell r="P31">
            <v>48745.407165776844</v>
          </cell>
          <cell r="Q31">
            <v>48527.566877481644</v>
          </cell>
          <cell r="R31">
            <v>47770.111446257026</v>
          </cell>
          <cell r="S31">
            <v>46809.177036502995</v>
          </cell>
          <cell r="T31">
            <v>47409.865898730408</v>
          </cell>
          <cell r="U31">
            <v>47334.818840823886</v>
          </cell>
          <cell r="V31">
            <v>46950.734778297345</v>
          </cell>
          <cell r="W31">
            <v>47277.622154845347</v>
          </cell>
          <cell r="X31">
            <v>46783.190429369221</v>
          </cell>
          <cell r="Y31">
            <v>50497.306277201627</v>
          </cell>
          <cell r="Z31">
            <v>51675.735624719739</v>
          </cell>
          <cell r="AA31">
            <v>52860.6948070625</v>
          </cell>
          <cell r="AB31">
            <v>52932.365563568164</v>
          </cell>
          <cell r="AC31">
            <v>52161.95980998897</v>
          </cell>
          <cell r="AD31">
            <v>51696.804418365587</v>
          </cell>
          <cell r="AE31">
            <v>50445.37727733903</v>
          </cell>
          <cell r="AF31">
            <v>50859.419222519849</v>
          </cell>
          <cell r="AG31">
            <v>48587.906008788559</v>
          </cell>
          <cell r="AH31">
            <v>43183.796977984792</v>
          </cell>
        </row>
        <row r="32">
          <cell r="B32">
            <v>115143.10133681651</v>
          </cell>
          <cell r="C32">
            <v>117296.71219452863</v>
          </cell>
          <cell r="D32">
            <v>117907.73780005937</v>
          </cell>
          <cell r="E32">
            <v>117789.1085883879</v>
          </cell>
          <cell r="F32">
            <v>118446.0161543415</v>
          </cell>
          <cell r="G32">
            <v>91390.362287120195</v>
          </cell>
          <cell r="H32">
            <v>83908.828498034505</v>
          </cell>
          <cell r="I32">
            <v>75731.152848014288</v>
          </cell>
          <cell r="J32">
            <v>67652.273249452555</v>
          </cell>
          <cell r="K32">
            <v>58611.655786352414</v>
          </cell>
          <cell r="L32">
            <v>49623.890426123056</v>
          </cell>
          <cell r="M32">
            <v>41311.199298718275</v>
          </cell>
          <cell r="N32">
            <v>32347.001249941117</v>
          </cell>
          <cell r="O32">
            <v>24065.107473815318</v>
          </cell>
          <cell r="P32">
            <v>15506.349952675191</v>
          </cell>
          <cell r="Q32">
            <v>7026.3913768456914</v>
          </cell>
          <cell r="R32">
            <v>7026.3913768456905</v>
          </cell>
          <cell r="S32">
            <v>7026.3913768456896</v>
          </cell>
          <cell r="T32">
            <v>7026.3913768456896</v>
          </cell>
          <cell r="U32">
            <v>7026.3913768456896</v>
          </cell>
          <cell r="V32">
            <v>7026.3913768456896</v>
          </cell>
          <cell r="W32">
            <v>7026.3913768456887</v>
          </cell>
          <cell r="X32">
            <v>7026.3913768456878</v>
          </cell>
          <cell r="Y32">
            <v>7026.3913768456878</v>
          </cell>
          <cell r="Z32">
            <v>7026.3913768456869</v>
          </cell>
          <cell r="AA32">
            <v>7026.3913768456869</v>
          </cell>
          <cell r="AB32">
            <v>7026.391376845686</v>
          </cell>
          <cell r="AC32">
            <v>7026.391376845686</v>
          </cell>
          <cell r="AD32">
            <v>7026.3913768456869</v>
          </cell>
          <cell r="AE32">
            <v>7026.3913768456869</v>
          </cell>
          <cell r="AF32">
            <v>7026.391376845686</v>
          </cell>
          <cell r="AG32">
            <v>7026.391376845686</v>
          </cell>
          <cell r="AH32">
            <v>7026.3913768456869</v>
          </cell>
        </row>
        <row r="34">
          <cell r="B34">
            <v>18166</v>
          </cell>
          <cell r="C34">
            <v>16000</v>
          </cell>
          <cell r="D34">
            <v>17500</v>
          </cell>
          <cell r="E34">
            <v>11000</v>
          </cell>
          <cell r="F34">
            <v>14000</v>
          </cell>
          <cell r="G34">
            <v>15633</v>
          </cell>
          <cell r="H34">
            <v>10633</v>
          </cell>
          <cell r="I34">
            <v>17633</v>
          </cell>
          <cell r="J34">
            <v>10633</v>
          </cell>
          <cell r="K34">
            <v>10633</v>
          </cell>
          <cell r="L34">
            <v>10633</v>
          </cell>
          <cell r="M34">
            <v>15633</v>
          </cell>
          <cell r="N34">
            <v>14133</v>
          </cell>
          <cell r="O34">
            <v>10633</v>
          </cell>
          <cell r="P34">
            <v>10633</v>
          </cell>
          <cell r="Q34">
            <v>10633</v>
          </cell>
          <cell r="R34">
            <v>10637</v>
          </cell>
          <cell r="S34">
            <v>5000</v>
          </cell>
          <cell r="T34">
            <v>5000</v>
          </cell>
          <cell r="U34">
            <v>5000</v>
          </cell>
          <cell r="V34">
            <v>5000</v>
          </cell>
          <cell r="W34">
            <v>5000</v>
          </cell>
          <cell r="X34">
            <v>5000</v>
          </cell>
          <cell r="Y34">
            <v>5000</v>
          </cell>
          <cell r="Z34">
            <v>5000</v>
          </cell>
          <cell r="AA34">
            <v>5000</v>
          </cell>
          <cell r="AB34">
            <v>5000</v>
          </cell>
          <cell r="AC34">
            <v>5000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>
            <v>22039</v>
          </cell>
          <cell r="C35">
            <v>17849</v>
          </cell>
          <cell r="D35">
            <v>16000</v>
          </cell>
          <cell r="E35">
            <v>12500</v>
          </cell>
          <cell r="F35">
            <v>14111</v>
          </cell>
          <cell r="G35">
            <v>9680</v>
          </cell>
          <cell r="H35">
            <v>12400</v>
          </cell>
          <cell r="I35">
            <v>15685</v>
          </cell>
          <cell r="J35">
            <v>6500</v>
          </cell>
          <cell r="K35">
            <v>14000</v>
          </cell>
          <cell r="L35">
            <v>14500</v>
          </cell>
          <cell r="M35">
            <v>13800</v>
          </cell>
          <cell r="N35">
            <v>13100</v>
          </cell>
          <cell r="O35">
            <v>10000</v>
          </cell>
          <cell r="P35">
            <v>6000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8000</v>
          </cell>
          <cell r="V35">
            <v>5000</v>
          </cell>
          <cell r="W35">
            <v>5000</v>
          </cell>
          <cell r="X35">
            <v>6000</v>
          </cell>
          <cell r="Y35">
            <v>0</v>
          </cell>
          <cell r="Z35">
            <v>0</v>
          </cell>
          <cell r="AA35">
            <v>2000</v>
          </cell>
          <cell r="AB35">
            <v>0</v>
          </cell>
          <cell r="AC35">
            <v>2000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1000</v>
          </cell>
        </row>
        <row r="37">
          <cell r="B37">
            <v>2135.59228515625</v>
          </cell>
          <cell r="C37">
            <v>286.59228515625</v>
          </cell>
          <cell r="D37">
            <v>1786.59228515625</v>
          </cell>
          <cell r="E37">
            <v>286.59228515625</v>
          </cell>
          <cell r="F37">
            <v>175.59228515625</v>
          </cell>
          <cell r="G37">
            <v>6128.59228515625</v>
          </cell>
          <cell r="H37">
            <v>4361.59228515625</v>
          </cell>
          <cell r="I37">
            <v>6309.59228515625</v>
          </cell>
          <cell r="J37">
            <v>10442.59228515625</v>
          </cell>
          <cell r="K37">
            <v>7075.59228515625</v>
          </cell>
          <cell r="L37">
            <v>3208.59228515625</v>
          </cell>
          <cell r="M37">
            <v>5041.59228515625</v>
          </cell>
          <cell r="N37">
            <v>6074.59228515625</v>
          </cell>
          <cell r="O37">
            <v>6707.59228515625</v>
          </cell>
          <cell r="P37">
            <v>11340.59228515625</v>
          </cell>
          <cell r="Q37">
            <v>17973.59228515625</v>
          </cell>
          <cell r="R37">
            <v>24610.59228515625</v>
          </cell>
          <cell r="S37">
            <v>25610.59228515625</v>
          </cell>
          <cell r="T37">
            <v>26610.59228515625</v>
          </cell>
          <cell r="U37">
            <v>23610.59228515625</v>
          </cell>
          <cell r="V37">
            <v>23610.59228515625</v>
          </cell>
          <cell r="W37">
            <v>23610.59228515625</v>
          </cell>
          <cell r="X37">
            <v>22610.59228515625</v>
          </cell>
          <cell r="Y37">
            <v>27610.59228515625</v>
          </cell>
          <cell r="Z37">
            <v>32610.59228515625</v>
          </cell>
          <cell r="AA37">
            <v>35610.59228515625</v>
          </cell>
          <cell r="AB37">
            <v>40610.59228515625</v>
          </cell>
          <cell r="AC37">
            <v>43610.59228515625</v>
          </cell>
          <cell r="AD37">
            <v>48610.59228515625</v>
          </cell>
          <cell r="AE37">
            <v>48610.59228515625</v>
          </cell>
          <cell r="AF37">
            <v>48610.59228515625</v>
          </cell>
          <cell r="AG37">
            <v>48610.59228515625</v>
          </cell>
          <cell r="AH37">
            <v>47610.59228515625</v>
          </cell>
        </row>
        <row r="39">
          <cell r="B39">
            <v>10000</v>
          </cell>
          <cell r="C39">
            <v>8784.5103067735054</v>
          </cell>
          <cell r="D39">
            <v>10790</v>
          </cell>
          <cell r="E39">
            <v>11650.88372822155</v>
          </cell>
          <cell r="F39">
            <v>11240.639124435551</v>
          </cell>
          <cell r="G39">
            <v>29500.896000000001</v>
          </cell>
          <cell r="H39">
            <v>26559.68</v>
          </cell>
          <cell r="I39">
            <v>29400.896000000001</v>
          </cell>
          <cell r="J39">
            <v>27959.68</v>
          </cell>
          <cell r="K39">
            <v>29200.896000000001</v>
          </cell>
          <cell r="L39">
            <v>28159.68</v>
          </cell>
          <cell r="M39">
            <v>29046.410958295783</v>
          </cell>
          <cell r="N39">
            <v>28800.896000000001</v>
          </cell>
          <cell r="O39">
            <v>28222.789739338525</v>
          </cell>
          <cell r="P39">
            <v>28658.946175129517</v>
          </cell>
          <cell r="Q39">
            <v>27713.944653377555</v>
          </cell>
          <cell r="R39">
            <v>19320.433205938672</v>
          </cell>
          <cell r="S39">
            <v>19139.480713538898</v>
          </cell>
          <cell r="T39">
            <v>18006.282771430939</v>
          </cell>
          <cell r="U39">
            <v>20388.404075081045</v>
          </cell>
          <cell r="V39">
            <v>18730.280053980103</v>
          </cell>
          <cell r="W39">
            <v>19711.293482045727</v>
          </cell>
          <cell r="X39">
            <v>18810.220028972399</v>
          </cell>
          <cell r="Y39">
            <v>19787.924929099936</v>
          </cell>
          <cell r="Z39">
            <v>19930.573664302512</v>
          </cell>
          <cell r="AA39">
            <v>18820.428074458214</v>
          </cell>
          <cell r="AB39">
            <v>20283.382612898844</v>
          </cell>
          <cell r="AC39">
            <v>18647.012049837082</v>
          </cell>
          <cell r="AD39">
            <v>19574.148997823599</v>
          </cell>
          <cell r="AE39">
            <v>18727.947147773812</v>
          </cell>
          <cell r="AF39">
            <v>17272.703224811783</v>
          </cell>
          <cell r="AG39">
            <v>19627.326240245002</v>
          </cell>
          <cell r="AH39">
            <v>18698.758212723507</v>
          </cell>
        </row>
        <row r="40">
          <cell r="B40">
            <v>30</v>
          </cell>
          <cell r="C40">
            <v>30</v>
          </cell>
          <cell r="D40">
            <v>30</v>
          </cell>
          <cell r="E40">
            <v>30</v>
          </cell>
          <cell r="F40">
            <v>30</v>
          </cell>
          <cell r="G40">
            <v>30</v>
          </cell>
          <cell r="H40">
            <v>30</v>
          </cell>
          <cell r="I40">
            <v>30</v>
          </cell>
          <cell r="J40">
            <v>30</v>
          </cell>
          <cell r="K40">
            <v>30</v>
          </cell>
          <cell r="L40">
            <v>30</v>
          </cell>
          <cell r="M40">
            <v>30</v>
          </cell>
          <cell r="N40">
            <v>30</v>
          </cell>
          <cell r="O40">
            <v>30</v>
          </cell>
          <cell r="P40">
            <v>30</v>
          </cell>
          <cell r="Q40">
            <v>30</v>
          </cell>
          <cell r="R40">
            <v>30</v>
          </cell>
          <cell r="S40">
            <v>30</v>
          </cell>
          <cell r="T40">
            <v>30</v>
          </cell>
          <cell r="U40">
            <v>30</v>
          </cell>
          <cell r="V40">
            <v>30</v>
          </cell>
          <cell r="W40">
            <v>30</v>
          </cell>
          <cell r="X40">
            <v>30</v>
          </cell>
          <cell r="Y40">
            <v>30</v>
          </cell>
          <cell r="Z40">
            <v>30</v>
          </cell>
          <cell r="AA40">
            <v>30</v>
          </cell>
          <cell r="AB40">
            <v>30</v>
          </cell>
          <cell r="AC40">
            <v>30</v>
          </cell>
          <cell r="AD40">
            <v>30</v>
          </cell>
          <cell r="AE40">
            <v>30</v>
          </cell>
          <cell r="AF40">
            <v>30</v>
          </cell>
          <cell r="AG40">
            <v>30</v>
          </cell>
          <cell r="AH40">
            <v>30</v>
          </cell>
        </row>
        <row r="41">
          <cell r="B41">
            <v>0.937962962962963</v>
          </cell>
          <cell r="C41">
            <v>0.93835125448028678</v>
          </cell>
          <cell r="D41">
            <v>0.937962962962963</v>
          </cell>
          <cell r="E41">
            <v>0.93835125448028678</v>
          </cell>
          <cell r="F41">
            <v>0.93835125448028678</v>
          </cell>
          <cell r="G41">
            <v>0.93420000000000003</v>
          </cell>
          <cell r="H41">
            <v>0.9345</v>
          </cell>
          <cell r="I41">
            <v>0.93420000000000003</v>
          </cell>
          <cell r="J41">
            <v>0.93469999999999998</v>
          </cell>
          <cell r="K41">
            <v>0.93420000000000003</v>
          </cell>
          <cell r="L41">
            <v>0.93469999999999998</v>
          </cell>
          <cell r="M41">
            <v>0.93420000000000003</v>
          </cell>
          <cell r="N41">
            <v>0.93420000000000003</v>
          </cell>
          <cell r="O41">
            <v>0.93469999999999998</v>
          </cell>
          <cell r="P41">
            <v>0.93420000000000003</v>
          </cell>
          <cell r="Q41">
            <v>0.93469999999999998</v>
          </cell>
          <cell r="R41">
            <v>0.93420000000000003</v>
          </cell>
          <cell r="S41">
            <v>0.93420000000000003</v>
          </cell>
          <cell r="T41">
            <v>0.9345</v>
          </cell>
          <cell r="U41">
            <v>0.93420000000000003</v>
          </cell>
          <cell r="V41">
            <v>0.93469999999999998</v>
          </cell>
          <cell r="W41">
            <v>0.93420000000000003</v>
          </cell>
          <cell r="X41">
            <v>0.93469999999999998</v>
          </cell>
          <cell r="Y41">
            <v>0.93420000000000003</v>
          </cell>
          <cell r="Z41">
            <v>0.93420000000000003</v>
          </cell>
          <cell r="AA41">
            <v>0.93469999999999998</v>
          </cell>
          <cell r="AB41">
            <v>0.93420000000000003</v>
          </cell>
          <cell r="AC41">
            <v>0.93469999999999998</v>
          </cell>
          <cell r="AD41">
            <v>0.93420000000000003</v>
          </cell>
          <cell r="AE41">
            <v>0.93420000000000003</v>
          </cell>
          <cell r="AF41">
            <v>0.9345</v>
          </cell>
          <cell r="AG41">
            <v>0.93420000000000003</v>
          </cell>
          <cell r="AH41">
            <v>0.93469999999999998</v>
          </cell>
        </row>
        <row r="42">
          <cell r="B42">
            <v>697.84444444444443</v>
          </cell>
          <cell r="C42">
            <v>675.61290322580646</v>
          </cell>
          <cell r="D42">
            <v>697.84444444444443</v>
          </cell>
          <cell r="E42">
            <v>675.61290322580646</v>
          </cell>
          <cell r="F42">
            <v>698.13333333333333</v>
          </cell>
          <cell r="G42">
            <v>695.04480000000001</v>
          </cell>
          <cell r="H42">
            <v>627.98400000000004</v>
          </cell>
          <cell r="I42">
            <v>695.04480000000001</v>
          </cell>
          <cell r="J42">
            <v>672.98400000000004</v>
          </cell>
          <cell r="K42">
            <v>695.04480000000001</v>
          </cell>
          <cell r="L42">
            <v>672.98400000000004</v>
          </cell>
          <cell r="M42">
            <v>695.04480000000001</v>
          </cell>
          <cell r="N42">
            <v>695.04480000000001</v>
          </cell>
          <cell r="O42">
            <v>672.98400000000004</v>
          </cell>
          <cell r="P42">
            <v>695.04480000000001</v>
          </cell>
          <cell r="Q42">
            <v>672.98400000000004</v>
          </cell>
          <cell r="R42">
            <v>695.04480000000001</v>
          </cell>
          <cell r="S42">
            <v>695.04480000000001</v>
          </cell>
          <cell r="T42">
            <v>627.98400000000004</v>
          </cell>
          <cell r="U42">
            <v>695.04480000000001</v>
          </cell>
          <cell r="V42">
            <v>672.98400000000004</v>
          </cell>
          <cell r="W42">
            <v>695.04480000000001</v>
          </cell>
          <cell r="X42">
            <v>672.98400000000004</v>
          </cell>
          <cell r="Y42">
            <v>695.04480000000001</v>
          </cell>
          <cell r="Z42">
            <v>695.04480000000001</v>
          </cell>
          <cell r="AA42">
            <v>672.98400000000004</v>
          </cell>
          <cell r="AB42">
            <v>695.04480000000001</v>
          </cell>
          <cell r="AC42">
            <v>672.98400000000004</v>
          </cell>
          <cell r="AD42">
            <v>695.04480000000001</v>
          </cell>
          <cell r="AE42">
            <v>695.04480000000001</v>
          </cell>
          <cell r="AF42">
            <v>627.98400000000004</v>
          </cell>
          <cell r="AG42">
            <v>695.04480000000001</v>
          </cell>
          <cell r="AH42">
            <v>672.98400000000004</v>
          </cell>
        </row>
        <row r="44">
          <cell r="B44">
            <v>1660.26</v>
          </cell>
          <cell r="C44">
            <v>1612.26</v>
          </cell>
          <cell r="D44">
            <v>1488</v>
          </cell>
          <cell r="E44">
            <v>1440</v>
          </cell>
          <cell r="F44">
            <v>1488</v>
          </cell>
          <cell r="G44">
            <v>3587.0975251811874</v>
          </cell>
          <cell r="H44">
            <v>3612.9211215824416</v>
          </cell>
          <cell r="I44">
            <v>3562.5717053867038</v>
          </cell>
          <cell r="J44">
            <v>3411.3916867499638</v>
          </cell>
          <cell r="K44">
            <v>3348.7124774126905</v>
          </cell>
          <cell r="L44">
            <v>3146.397794699581</v>
          </cell>
          <cell r="M44">
            <v>3970.49672781139</v>
          </cell>
          <cell r="N44">
            <v>3452.2797420900056</v>
          </cell>
          <cell r="O44">
            <v>3775.1078551646051</v>
          </cell>
          <cell r="P44">
            <v>3782.0413827616057</v>
          </cell>
          <cell r="Q44">
            <v>3687.8978050452861</v>
          </cell>
          <cell r="R44">
            <v>3205.0592518914955</v>
          </cell>
          <cell r="S44">
            <v>1509.1682297941541</v>
          </cell>
          <cell r="T44">
            <v>1491.9400826815536</v>
          </cell>
          <cell r="U44">
            <v>1672.1184777372082</v>
          </cell>
          <cell r="V44">
            <v>1511.7677673408241</v>
          </cell>
          <cell r="W44">
            <v>1620.9408560054176</v>
          </cell>
          <cell r="X44">
            <v>1490.361755651825</v>
          </cell>
          <cell r="Y44">
            <v>1769.6292840869069</v>
          </cell>
          <cell r="Z44">
            <v>1667.8528091525252</v>
          </cell>
          <cell r="AA44">
            <v>1562.5138882787701</v>
          </cell>
          <cell r="AB44">
            <v>1627.9133253077309</v>
          </cell>
          <cell r="AC44">
            <v>1458.6757331100234</v>
          </cell>
          <cell r="AD44">
            <v>1557.1797250996967</v>
          </cell>
          <cell r="AE44">
            <v>1416.4354106779742</v>
          </cell>
          <cell r="AF44">
            <v>1339.620156673373</v>
          </cell>
          <cell r="AG44">
            <v>1431.9403539309401</v>
          </cell>
          <cell r="AH44">
            <v>1258.7332948651183</v>
          </cell>
        </row>
        <row r="45">
          <cell r="B45">
            <v>1226.74</v>
          </cell>
          <cell r="C45">
            <v>1194.74</v>
          </cell>
          <cell r="D45">
            <v>992</v>
          </cell>
          <cell r="E45">
            <v>960</v>
          </cell>
          <cell r="F45">
            <v>992</v>
          </cell>
          <cell r="G45">
            <v>824.85990544067215</v>
          </cell>
          <cell r="H45">
            <v>621.63669007432884</v>
          </cell>
          <cell r="I45">
            <v>651.4788559030161</v>
          </cell>
          <cell r="J45">
            <v>873.39531044852913</v>
          </cell>
          <cell r="K45">
            <v>637.34795070316159</v>
          </cell>
          <cell r="L45">
            <v>587.65698599420887</v>
          </cell>
          <cell r="M45">
            <v>757.9103159778939</v>
          </cell>
          <cell r="N45">
            <v>587.21686836167476</v>
          </cell>
          <cell r="O45">
            <v>623.6706348763413</v>
          </cell>
          <cell r="P45">
            <v>630.66244385534958</v>
          </cell>
          <cell r="Q45">
            <v>609.51115909981525</v>
          </cell>
          <cell r="R45">
            <v>561.4680384007595</v>
          </cell>
          <cell r="S45">
            <v>531.14210645511014</v>
          </cell>
          <cell r="T45">
            <v>455.08542021366515</v>
          </cell>
          <cell r="U45">
            <v>521.95076722071258</v>
          </cell>
          <cell r="V45">
            <v>481.61496278080597</v>
          </cell>
          <cell r="W45">
            <v>489.83657252486603</v>
          </cell>
          <cell r="X45">
            <v>467.40524188967606</v>
          </cell>
          <cell r="Y45">
            <v>581.25496957105986</v>
          </cell>
          <cell r="Z45">
            <v>466.58722196395212</v>
          </cell>
          <cell r="AA45">
            <v>423.90328991231718</v>
          </cell>
          <cell r="AB45">
            <v>516.8176937419471</v>
          </cell>
          <cell r="AC45">
            <v>497.08692161057894</v>
          </cell>
          <cell r="AD45">
            <v>537.84702093081376</v>
          </cell>
          <cell r="AE45">
            <v>527.58492992229776</v>
          </cell>
          <cell r="AF45">
            <v>545.61745979740272</v>
          </cell>
          <cell r="AG45">
            <v>520.66078513594289</v>
          </cell>
          <cell r="AH45">
            <v>488.90031227571421</v>
          </cell>
        </row>
        <row r="46">
          <cell r="B46">
            <v>3492.1400000000003</v>
          </cell>
          <cell r="C46">
            <v>3492.1400000000003</v>
          </cell>
          <cell r="D46">
            <v>2300</v>
          </cell>
          <cell r="E46">
            <v>2300</v>
          </cell>
          <cell r="F46">
            <v>2300</v>
          </cell>
          <cell r="G46">
            <v>4425.2758390925392</v>
          </cell>
          <cell r="H46">
            <v>3977.5337706689452</v>
          </cell>
          <cell r="I46">
            <v>4439.9105854326854</v>
          </cell>
          <cell r="J46">
            <v>4266.4281551459071</v>
          </cell>
          <cell r="K46">
            <v>4427.0146362360738</v>
          </cell>
          <cell r="L46">
            <v>4210.1004493616265</v>
          </cell>
          <cell r="M46">
            <v>4447.3394731844764</v>
          </cell>
          <cell r="N46">
            <v>4346.6947543686283</v>
          </cell>
          <cell r="O46">
            <v>4248.1009060506367</v>
          </cell>
          <cell r="P46">
            <v>4411.5216857674604</v>
          </cell>
          <cell r="Q46">
            <v>4248.2915513965609</v>
          </cell>
          <cell r="R46">
            <v>4313.5236055778651</v>
          </cell>
          <cell r="S46">
            <v>4359.0390534456919</v>
          </cell>
          <cell r="T46">
            <v>3927.0993327513906</v>
          </cell>
          <cell r="U46">
            <v>4513.3982293363515</v>
          </cell>
          <cell r="V46">
            <v>4249.2971354272559</v>
          </cell>
          <cell r="W46">
            <v>4415.644722600503</v>
          </cell>
          <cell r="X46">
            <v>4371.2971530406894</v>
          </cell>
          <cell r="Y46">
            <v>4511.9012229154996</v>
          </cell>
          <cell r="Z46">
            <v>4500.5606853668714</v>
          </cell>
          <cell r="AA46">
            <v>4218.734518962814</v>
          </cell>
          <cell r="AB46">
            <v>4381.8654641042567</v>
          </cell>
          <cell r="AC46">
            <v>4195.1763202585562</v>
          </cell>
          <cell r="AD46">
            <v>4362.493506782751</v>
          </cell>
          <cell r="AE46">
            <v>4396.8478024349042</v>
          </cell>
          <cell r="AF46">
            <v>4059.6773026469905</v>
          </cell>
          <cell r="AG46">
            <v>4732.8867818837807</v>
          </cell>
          <cell r="AH46">
            <v>4541.7984225483242</v>
          </cell>
        </row>
        <row r="47">
          <cell r="B47">
            <v>635.70890590709371</v>
          </cell>
          <cell r="C47">
            <v>472.90745626534624</v>
          </cell>
          <cell r="D47">
            <v>758.28599828862366</v>
          </cell>
          <cell r="E47">
            <v>753.45149703460538</v>
          </cell>
          <cell r="F47">
            <v>751.79892422873797</v>
          </cell>
          <cell r="G47">
            <v>4170.2687999999998</v>
          </cell>
          <cell r="H47">
            <v>3767.9040000000005</v>
          </cell>
          <cell r="I47">
            <v>4170.2687999999998</v>
          </cell>
          <cell r="J47">
            <v>4037.9040000000005</v>
          </cell>
          <cell r="K47">
            <v>4170.2687999999998</v>
          </cell>
          <cell r="L47">
            <v>4037.9040000000005</v>
          </cell>
          <cell r="M47">
            <v>4170.2687999999998</v>
          </cell>
          <cell r="N47">
            <v>4170.2687999999998</v>
          </cell>
          <cell r="O47">
            <v>4037.9040000000005</v>
          </cell>
          <cell r="P47">
            <v>4170.2687999999998</v>
          </cell>
          <cell r="Q47">
            <v>4037.9040000000005</v>
          </cell>
          <cell r="R47">
            <v>917.90158205755176</v>
          </cell>
          <cell r="S47">
            <v>904.76393479819444</v>
          </cell>
          <cell r="T47">
            <v>949.30511898586974</v>
          </cell>
          <cell r="U47">
            <v>1038.7282065737572</v>
          </cell>
          <cell r="V47">
            <v>924.10662382993223</v>
          </cell>
          <cell r="W47">
            <v>1009.6143094178115</v>
          </cell>
          <cell r="X47">
            <v>923.24797993958896</v>
          </cell>
          <cell r="Y47">
            <v>1009.6540365062103</v>
          </cell>
          <cell r="Z47">
            <v>1051.6225637000873</v>
          </cell>
          <cell r="AA47">
            <v>1009.4387901936516</v>
          </cell>
          <cell r="AB47">
            <v>1059.2937309788304</v>
          </cell>
          <cell r="AC47">
            <v>923.73722852611684</v>
          </cell>
          <cell r="AD47">
            <v>982.96865748647372</v>
          </cell>
          <cell r="AE47">
            <v>883.95079192264541</v>
          </cell>
          <cell r="AF47">
            <v>812.83603643290598</v>
          </cell>
          <cell r="AG47">
            <v>895.52016156702598</v>
          </cell>
          <cell r="AH47">
            <v>782.83539436279511</v>
          </cell>
        </row>
        <row r="48"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O48">
            <v>200</v>
          </cell>
          <cell r="P48">
            <v>200</v>
          </cell>
          <cell r="Q48">
            <v>200</v>
          </cell>
          <cell r="R48">
            <v>200</v>
          </cell>
          <cell r="S48">
            <v>200</v>
          </cell>
          <cell r="T48">
            <v>200</v>
          </cell>
          <cell r="U48">
            <v>200</v>
          </cell>
          <cell r="V48">
            <v>200</v>
          </cell>
          <cell r="W48">
            <v>200</v>
          </cell>
          <cell r="X48">
            <v>200</v>
          </cell>
          <cell r="Y48">
            <v>200</v>
          </cell>
          <cell r="Z48">
            <v>200</v>
          </cell>
          <cell r="AA48">
            <v>200</v>
          </cell>
          <cell r="AB48">
            <v>200</v>
          </cell>
          <cell r="AC48">
            <v>200</v>
          </cell>
          <cell r="AD48">
            <v>200</v>
          </cell>
          <cell r="AE48">
            <v>201</v>
          </cell>
          <cell r="AF48">
            <v>202</v>
          </cell>
          <cell r="AG48">
            <v>0</v>
          </cell>
          <cell r="AH48">
            <v>0</v>
          </cell>
        </row>
        <row r="50">
          <cell r="B50">
            <v>0</v>
          </cell>
          <cell r="C50">
            <v>20</v>
          </cell>
          <cell r="D50">
            <v>2500</v>
          </cell>
          <cell r="E50">
            <v>7000</v>
          </cell>
          <cell r="F50">
            <v>20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10000</v>
          </cell>
          <cell r="M50">
            <v>0</v>
          </cell>
          <cell r="N50">
            <v>0</v>
          </cell>
          <cell r="O50">
            <v>10000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>
            <v>2300</v>
          </cell>
          <cell r="C51">
            <v>2840</v>
          </cell>
          <cell r="D51">
            <v>1000</v>
          </cell>
          <cell r="E51">
            <v>620</v>
          </cell>
          <cell r="F51">
            <v>580</v>
          </cell>
          <cell r="G51">
            <v>520</v>
          </cell>
          <cell r="H51">
            <v>900</v>
          </cell>
          <cell r="I51">
            <v>540</v>
          </cell>
          <cell r="J51">
            <v>580</v>
          </cell>
          <cell r="K51">
            <v>640</v>
          </cell>
          <cell r="L51">
            <v>480</v>
          </cell>
          <cell r="M51">
            <v>880</v>
          </cell>
          <cell r="N51">
            <v>4540</v>
          </cell>
          <cell r="O51">
            <v>560</v>
          </cell>
          <cell r="P51">
            <v>500</v>
          </cell>
          <cell r="Q51">
            <v>920</v>
          </cell>
          <cell r="R51">
            <v>600</v>
          </cell>
          <cell r="S51">
            <v>620</v>
          </cell>
          <cell r="T51">
            <v>900</v>
          </cell>
          <cell r="U51">
            <v>640</v>
          </cell>
          <cell r="V51">
            <v>580</v>
          </cell>
          <cell r="W51">
            <v>640</v>
          </cell>
          <cell r="X51">
            <v>880</v>
          </cell>
          <cell r="Y51">
            <v>580</v>
          </cell>
          <cell r="Z51">
            <v>640</v>
          </cell>
          <cell r="AA51">
            <v>560</v>
          </cell>
          <cell r="AB51">
            <v>600</v>
          </cell>
          <cell r="AC51">
            <v>920</v>
          </cell>
          <cell r="AD51">
            <v>600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>
            <v>7995</v>
          </cell>
          <cell r="C52">
            <v>2542</v>
          </cell>
          <cell r="D52">
            <v>4342</v>
          </cell>
          <cell r="E52">
            <v>42</v>
          </cell>
          <cell r="F52">
            <v>3042</v>
          </cell>
          <cell r="G52">
            <v>4500</v>
          </cell>
          <cell r="H52">
            <v>4000</v>
          </cell>
          <cell r="I52">
            <v>0</v>
          </cell>
          <cell r="J52">
            <v>6000</v>
          </cell>
          <cell r="K52">
            <v>3000</v>
          </cell>
          <cell r="L52">
            <v>4000</v>
          </cell>
          <cell r="M52">
            <v>0</v>
          </cell>
          <cell r="N52">
            <v>11000</v>
          </cell>
          <cell r="O52">
            <v>4000</v>
          </cell>
          <cell r="P52">
            <v>0</v>
          </cell>
          <cell r="Q52">
            <v>3000</v>
          </cell>
          <cell r="R52">
            <v>4000</v>
          </cell>
          <cell r="S52">
            <v>4500</v>
          </cell>
          <cell r="T52">
            <v>2000</v>
          </cell>
          <cell r="U52">
            <v>0</v>
          </cell>
          <cell r="V52">
            <v>9000</v>
          </cell>
          <cell r="W52">
            <v>0</v>
          </cell>
          <cell r="X52">
            <v>4000</v>
          </cell>
          <cell r="Y52">
            <v>0</v>
          </cell>
          <cell r="Z52">
            <v>8000</v>
          </cell>
          <cell r="AA52">
            <v>0</v>
          </cell>
          <cell r="AB52">
            <v>8000</v>
          </cell>
          <cell r="AC52">
            <v>0</v>
          </cell>
          <cell r="AD52">
            <v>4000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>
            <v>160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H54">
            <v>0</v>
          </cell>
          <cell r="I54">
            <v>500</v>
          </cell>
          <cell r="J54">
            <v>500</v>
          </cell>
          <cell r="K54">
            <v>0</v>
          </cell>
          <cell r="L54">
            <v>0</v>
          </cell>
          <cell r="M54">
            <v>200</v>
          </cell>
          <cell r="N54">
            <v>200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500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500</v>
          </cell>
          <cell r="AA54">
            <v>0</v>
          </cell>
          <cell r="AB54">
            <v>200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6">
          <cell r="B56">
            <v>8805.26</v>
          </cell>
          <cell r="C56">
            <v>10397.52</v>
          </cell>
          <cell r="D56">
            <v>9385.52</v>
          </cell>
          <cell r="E56">
            <v>3825.5200000000004</v>
          </cell>
          <cell r="F56">
            <v>5293.52</v>
          </cell>
          <cell r="G56">
            <v>8880.6175251811874</v>
          </cell>
          <cell r="H56">
            <v>12493.538646763629</v>
          </cell>
          <cell r="I56">
            <v>16056.110352150332</v>
          </cell>
          <cell r="J56">
            <v>19467.502038900297</v>
          </cell>
          <cell r="K56">
            <v>22816.214516312986</v>
          </cell>
          <cell r="L56">
            <v>15962.612311012566</v>
          </cell>
          <cell r="M56">
            <v>19933.109038823957</v>
          </cell>
          <cell r="N56">
            <v>23385.388780913963</v>
          </cell>
          <cell r="O56">
            <v>17160.496636078569</v>
          </cell>
          <cell r="P56">
            <v>20942.538018840176</v>
          </cell>
          <cell r="Q56">
            <v>24630.435823885462</v>
          </cell>
          <cell r="R56">
            <v>27835.495075776958</v>
          </cell>
          <cell r="S56">
            <v>29344.663305571114</v>
          </cell>
          <cell r="T56">
            <v>30836.603388252668</v>
          </cell>
          <cell r="U56">
            <v>22508.721865989875</v>
          </cell>
          <cell r="V56">
            <v>24020.489633330701</v>
          </cell>
          <cell r="W56">
            <v>25641.430489336119</v>
          </cell>
          <cell r="X56">
            <v>27131.792244987944</v>
          </cell>
          <cell r="Y56">
            <v>28901.421529074851</v>
          </cell>
          <cell r="Z56">
            <v>30569.274338227377</v>
          </cell>
          <cell r="AA56">
            <v>32131.788226506145</v>
          </cell>
          <cell r="AB56">
            <v>33759.70155181388</v>
          </cell>
          <cell r="AC56">
            <v>20218.377284923903</v>
          </cell>
          <cell r="AD56">
            <v>21775.5570100236</v>
          </cell>
          <cell r="AE56">
            <v>23191.992420701576</v>
          </cell>
          <cell r="AF56">
            <v>24531.612577374948</v>
          </cell>
          <cell r="AG56">
            <v>25963.552931305887</v>
          </cell>
          <cell r="AH56">
            <v>27222.286226171003</v>
          </cell>
        </row>
        <row r="57">
          <cell r="B57">
            <v>4574.74</v>
          </cell>
          <cell r="C57">
            <v>2929.4799999999996</v>
          </cell>
          <cell r="D57">
            <v>2921.4799999999996</v>
          </cell>
          <cell r="E57">
            <v>3261.4799999999996</v>
          </cell>
          <cell r="F57">
            <v>3673.4799999999996</v>
          </cell>
          <cell r="G57">
            <v>3978.3399054406718</v>
          </cell>
          <cell r="H57">
            <v>3699.9765955150006</v>
          </cell>
          <cell r="I57">
            <v>3811.4554514180163</v>
          </cell>
          <cell r="J57">
            <v>4104.8507618665453</v>
          </cell>
          <cell r="K57">
            <v>4102.1987125697069</v>
          </cell>
          <cell r="L57">
            <v>4209.8556985639161</v>
          </cell>
          <cell r="M57">
            <v>4087.7660145418104</v>
          </cell>
          <cell r="N57">
            <v>134.98288290348501</v>
          </cell>
          <cell r="O57">
            <v>198.6535177798263</v>
          </cell>
          <cell r="P57">
            <v>329.31596163517588</v>
          </cell>
          <cell r="Q57">
            <v>18.827120734991126</v>
          </cell>
          <cell r="R57">
            <v>-19.704840864249377</v>
          </cell>
          <cell r="S57">
            <v>-108.56273440913924</v>
          </cell>
          <cell r="T57">
            <v>-553.47731419547404</v>
          </cell>
          <cell r="U57">
            <v>-671.52654697476146</v>
          </cell>
          <cell r="V57">
            <v>-769.91158419395549</v>
          </cell>
          <cell r="W57">
            <v>-920.07501166908946</v>
          </cell>
          <cell r="X57">
            <v>-1332.6697697794134</v>
          </cell>
          <cell r="Y57">
            <v>-1331.4148002083534</v>
          </cell>
          <cell r="Z57">
            <v>-1504.8275782444014</v>
          </cell>
          <cell r="AA57">
            <v>-1640.9242883320842</v>
          </cell>
          <cell r="AB57">
            <v>-1724.1065945901371</v>
          </cell>
          <cell r="AC57">
            <v>-2147.019672979558</v>
          </cell>
          <cell r="AD57">
            <v>-2209.1726520487441</v>
          </cell>
          <cell r="AE57">
            <v>-1681.5877221264464</v>
          </cell>
          <cell r="AF57">
            <v>-1135.9702623290436</v>
          </cell>
          <cell r="AG57">
            <v>-615.30947719310075</v>
          </cell>
          <cell r="AH57">
            <v>-126.40916491738653</v>
          </cell>
        </row>
        <row r="58">
          <cell r="B58">
            <v>4277.1399999999994</v>
          </cell>
          <cell r="C58">
            <v>5027.28</v>
          </cell>
          <cell r="D58">
            <v>2785.2799999999997</v>
          </cell>
          <cell r="E58">
            <v>4843.28</v>
          </cell>
          <cell r="F58">
            <v>3901.2799999999997</v>
          </cell>
          <cell r="G58">
            <v>3626.5558390925389</v>
          </cell>
          <cell r="H58">
            <v>3404.0896097614841</v>
          </cell>
          <cell r="I58">
            <v>7644.0001951941695</v>
          </cell>
          <cell r="J58">
            <v>5710.4283503400766</v>
          </cell>
          <cell r="K58">
            <v>6937.4429865761504</v>
          </cell>
          <cell r="L58">
            <v>6947.5434359377759</v>
          </cell>
          <cell r="M58">
            <v>11194.882909122252</v>
          </cell>
          <cell r="N58">
            <v>4341.5776634908798</v>
          </cell>
          <cell r="O58">
            <v>4389.6785695415165</v>
          </cell>
          <cell r="P58">
            <v>8601.2002553089769</v>
          </cell>
          <cell r="Q58">
            <v>9649.4918067055369</v>
          </cell>
          <cell r="R58">
            <v>9763.0154122834028</v>
          </cell>
          <cell r="S58">
            <v>9422.0544657290957</v>
          </cell>
          <cell r="T58">
            <v>11149.153798480485</v>
          </cell>
          <cell r="U58">
            <v>15462.552027816837</v>
          </cell>
          <cell r="V58">
            <v>10511.849163244093</v>
          </cell>
          <cell r="W58">
            <v>14727.493885844597</v>
          </cell>
          <cell r="X58">
            <v>14898.791038885287</v>
          </cell>
          <cell r="Y58">
            <v>19210.692261800788</v>
          </cell>
          <cell r="Z58">
            <v>15511.252947167661</v>
          </cell>
          <cell r="AA58">
            <v>19529.987466130475</v>
          </cell>
          <cell r="AB58">
            <v>15711.852930234731</v>
          </cell>
          <cell r="AC58">
            <v>19707.029250493288</v>
          </cell>
          <cell r="AD58">
            <v>19869.522757276038</v>
          </cell>
          <cell r="AE58">
            <v>24065.370559710944</v>
          </cell>
          <cell r="AF58">
            <v>27923.047862357933</v>
          </cell>
          <cell r="AG58">
            <v>32655.934644241715</v>
          </cell>
          <cell r="AH58">
            <v>37197.733066790039</v>
          </cell>
        </row>
        <row r="59">
          <cell r="B59">
            <v>38.708905907093595</v>
          </cell>
          <cell r="C59">
            <v>11.616362172439835</v>
          </cell>
          <cell r="D59">
            <v>169.90236046106349</v>
          </cell>
          <cell r="E59">
            <v>123.35385749566888</v>
          </cell>
          <cell r="F59">
            <v>25.15278172440685</v>
          </cell>
          <cell r="G59">
            <v>470.42158172440668</v>
          </cell>
          <cell r="H59">
            <v>1101.8722483910738</v>
          </cell>
          <cell r="I59">
            <v>3066.5677150577399</v>
          </cell>
          <cell r="J59">
            <v>5504.4717150577399</v>
          </cell>
          <cell r="K59">
            <v>5504.4717150577399</v>
          </cell>
          <cell r="L59">
            <v>7042.3757150577403</v>
          </cell>
          <cell r="M59">
            <v>8412.6445150577401</v>
          </cell>
          <cell r="N59">
            <v>8502.91331505774</v>
          </cell>
          <cell r="O59">
            <v>9540.8173150577404</v>
          </cell>
          <cell r="P59">
            <v>10005.512781724407</v>
          </cell>
          <cell r="Q59">
            <v>12560.883448391074</v>
          </cell>
          <cell r="R59">
            <v>11973.211697115292</v>
          </cell>
          <cell r="S59">
            <v>10922.402298580153</v>
          </cell>
          <cell r="T59">
            <v>10007.254084232691</v>
          </cell>
          <cell r="U59">
            <v>6840.4089574731152</v>
          </cell>
          <cell r="V59">
            <v>3064.5155813030469</v>
          </cell>
          <cell r="W59">
            <v>3074.1298907208584</v>
          </cell>
          <cell r="X59">
            <v>2997.3778706604471</v>
          </cell>
          <cell r="Y59">
            <v>2907.0319071666572</v>
          </cell>
          <cell r="Z59">
            <v>3258.6544708667443</v>
          </cell>
          <cell r="AA59">
            <v>2468.0932610603959</v>
          </cell>
          <cell r="AB59">
            <v>1827.3869920392262</v>
          </cell>
          <cell r="AC59">
            <v>251.12422056534297</v>
          </cell>
          <cell r="AD59">
            <v>528.51954471848319</v>
          </cell>
          <cell r="AE59">
            <v>706.89700330779522</v>
          </cell>
          <cell r="AF59">
            <v>519.73303974070132</v>
          </cell>
          <cell r="AG59">
            <v>709.67986797439391</v>
          </cell>
          <cell r="AH59">
            <v>809.98192900385584</v>
          </cell>
        </row>
        <row r="60">
          <cell r="B60">
            <v>228</v>
          </cell>
          <cell r="C60">
            <v>428</v>
          </cell>
          <cell r="D60">
            <v>628</v>
          </cell>
          <cell r="E60">
            <v>828</v>
          </cell>
          <cell r="F60">
            <v>428</v>
          </cell>
          <cell r="G60">
            <v>628</v>
          </cell>
          <cell r="H60">
            <v>828</v>
          </cell>
          <cell r="I60">
            <v>528</v>
          </cell>
          <cell r="J60">
            <v>228</v>
          </cell>
          <cell r="K60">
            <v>428</v>
          </cell>
          <cell r="L60">
            <v>628</v>
          </cell>
          <cell r="M60">
            <v>628</v>
          </cell>
          <cell r="N60">
            <v>628</v>
          </cell>
          <cell r="O60">
            <v>828</v>
          </cell>
          <cell r="P60">
            <v>1028</v>
          </cell>
          <cell r="Q60">
            <v>1228</v>
          </cell>
          <cell r="R60">
            <v>1428</v>
          </cell>
          <cell r="S60">
            <v>1628</v>
          </cell>
          <cell r="T60">
            <v>1328</v>
          </cell>
          <cell r="U60">
            <v>1528</v>
          </cell>
          <cell r="V60">
            <v>1528</v>
          </cell>
          <cell r="W60">
            <v>1728</v>
          </cell>
          <cell r="X60">
            <v>1928</v>
          </cell>
          <cell r="Y60">
            <v>2128</v>
          </cell>
          <cell r="Z60">
            <v>1828</v>
          </cell>
          <cell r="AA60">
            <v>2028</v>
          </cell>
          <cell r="AB60">
            <v>2028</v>
          </cell>
          <cell r="AC60">
            <v>2228</v>
          </cell>
          <cell r="AD60">
            <v>2428</v>
          </cell>
          <cell r="AE60">
            <v>2629</v>
          </cell>
          <cell r="AF60">
            <v>2831</v>
          </cell>
          <cell r="AG60">
            <v>2831</v>
          </cell>
          <cell r="AH60">
            <v>2831</v>
          </cell>
        </row>
        <row r="65">
          <cell r="B65">
            <v>9389.1195763888936</v>
          </cell>
          <cell r="C65">
            <v>6353.6901881720441</v>
          </cell>
          <cell r="D65">
            <v>7427.6687083333381</v>
          </cell>
          <cell r="E65">
            <v>8071.3227083333368</v>
          </cell>
          <cell r="F65">
            <v>8389.9187083333345</v>
          </cell>
          <cell r="G65">
            <v>7269.2373333333353</v>
          </cell>
          <cell r="H65">
            <v>6110.7413333333352</v>
          </cell>
          <cell r="I65">
            <v>6742.5493333333352</v>
          </cell>
          <cell r="J65">
            <v>9780.7999999999993</v>
          </cell>
          <cell r="K65">
            <v>7480.9733333333352</v>
          </cell>
          <cell r="L65">
            <v>7222.0666666666657</v>
          </cell>
          <cell r="M65">
            <v>7986.5466666666689</v>
          </cell>
          <cell r="N65">
            <v>7606.5466666666689</v>
          </cell>
          <cell r="O65">
            <v>8222.0666666666657</v>
          </cell>
          <cell r="P65">
            <v>10580.973333333335</v>
          </cell>
          <cell r="Q65">
            <v>12380.8</v>
          </cell>
          <cell r="R65">
            <v>12933.760000000002</v>
          </cell>
          <cell r="S65">
            <v>12933.760000000002</v>
          </cell>
          <cell r="T65">
            <v>11274.880000000001</v>
          </cell>
          <cell r="U65">
            <v>13933.760000000002</v>
          </cell>
          <cell r="V65">
            <v>16363.333333333332</v>
          </cell>
          <cell r="W65">
            <v>17639.333333333336</v>
          </cell>
          <cell r="X65">
            <v>15722.066666666666</v>
          </cell>
          <cell r="Y65">
            <v>17639.333333333336</v>
          </cell>
          <cell r="Z65">
            <v>16586.546666666669</v>
          </cell>
          <cell r="AA65">
            <v>14380.8</v>
          </cell>
          <cell r="AB65">
            <v>0</v>
          </cell>
          <cell r="AC65">
            <v>9435.6666666666642</v>
          </cell>
          <cell r="AD65">
            <v>16228.186666666668</v>
          </cell>
          <cell r="AE65">
            <v>16580.973333333335</v>
          </cell>
          <cell r="AF65">
            <v>15274.880000000001</v>
          </cell>
          <cell r="AG65">
            <v>16228.186666666668</v>
          </cell>
          <cell r="AH65">
            <v>14698.266666666666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300</v>
          </cell>
          <cell r="F66">
            <v>550</v>
          </cell>
          <cell r="G66">
            <v>200</v>
          </cell>
          <cell r="H66">
            <v>636.45333333333338</v>
          </cell>
          <cell r="I66">
            <v>705.57333333333338</v>
          </cell>
          <cell r="J66">
            <v>100</v>
          </cell>
          <cell r="K66">
            <v>705.57333333333338</v>
          </cell>
          <cell r="L66">
            <v>0</v>
          </cell>
          <cell r="M66">
            <v>0</v>
          </cell>
          <cell r="N66">
            <v>680</v>
          </cell>
          <cell r="O66">
            <v>500</v>
          </cell>
          <cell r="P66">
            <v>705.57333333333338</v>
          </cell>
          <cell r="Q66">
            <v>682.5333333333333</v>
          </cell>
          <cell r="R66">
            <v>705.57333333333338</v>
          </cell>
          <cell r="S66">
            <v>705.57333333333338</v>
          </cell>
          <cell r="T66">
            <v>636.45333333333338</v>
          </cell>
          <cell r="U66">
            <v>705.57333333333338</v>
          </cell>
          <cell r="V66">
            <v>700</v>
          </cell>
          <cell r="W66">
            <v>0</v>
          </cell>
          <cell r="X66">
            <v>0</v>
          </cell>
          <cell r="Y66">
            <v>0</v>
          </cell>
          <cell r="Z66">
            <v>700</v>
          </cell>
          <cell r="AA66">
            <v>0</v>
          </cell>
          <cell r="AB66">
            <v>0</v>
          </cell>
          <cell r="AC66">
            <v>700</v>
          </cell>
          <cell r="AD66">
            <v>705.57333333333338</v>
          </cell>
          <cell r="AE66">
            <v>705.57333333333338</v>
          </cell>
          <cell r="AF66">
            <v>0</v>
          </cell>
          <cell r="AG66">
            <v>705.57333333333338</v>
          </cell>
          <cell r="AH66">
            <v>682.5333333333333</v>
          </cell>
        </row>
        <row r="67">
          <cell r="B67">
            <v>8039</v>
          </cell>
          <cell r="C67">
            <v>10849</v>
          </cell>
          <cell r="D67">
            <v>10000</v>
          </cell>
          <cell r="E67">
            <v>8500</v>
          </cell>
          <cell r="F67">
            <v>8500</v>
          </cell>
          <cell r="G67">
            <v>8000</v>
          </cell>
          <cell r="H67">
            <v>7000</v>
          </cell>
          <cell r="I67">
            <v>7800</v>
          </cell>
          <cell r="J67">
            <v>6500</v>
          </cell>
          <cell r="K67">
            <v>9100</v>
          </cell>
          <cell r="L67">
            <v>9500</v>
          </cell>
          <cell r="M67">
            <v>9300</v>
          </cell>
          <cell r="N67">
            <v>9000</v>
          </cell>
          <cell r="O67">
            <v>8000</v>
          </cell>
          <cell r="P67">
            <v>6000</v>
          </cell>
          <cell r="Q67">
            <v>4000</v>
          </cell>
          <cell r="R67">
            <v>4000</v>
          </cell>
          <cell r="S67">
            <v>4000</v>
          </cell>
          <cell r="T67">
            <v>4000</v>
          </cell>
          <cell r="U67">
            <v>3000</v>
          </cell>
          <cell r="V67">
            <v>0</v>
          </cell>
          <cell r="W67">
            <v>0</v>
          </cell>
          <cell r="X67">
            <v>1000</v>
          </cell>
          <cell r="Y67">
            <v>0</v>
          </cell>
          <cell r="Z67">
            <v>0</v>
          </cell>
          <cell r="AA67">
            <v>2000</v>
          </cell>
          <cell r="AB67">
            <v>0</v>
          </cell>
          <cell r="AC67">
            <v>2000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1000</v>
          </cell>
        </row>
        <row r="68">
          <cell r="B68">
            <v>17428.119576388894</v>
          </cell>
          <cell r="C68">
            <v>17202.690188172044</v>
          </cell>
          <cell r="D68">
            <v>17427.668708333338</v>
          </cell>
          <cell r="E68">
            <v>16871.322708333337</v>
          </cell>
          <cell r="F68">
            <v>17439.918708333335</v>
          </cell>
          <cell r="G68">
            <v>15469.237333333334</v>
          </cell>
          <cell r="H68">
            <v>13747.194666666668</v>
          </cell>
          <cell r="I68">
            <v>15248.12266666667</v>
          </cell>
          <cell r="J68">
            <v>16380.8</v>
          </cell>
          <cell r="K68">
            <v>17286.546666666669</v>
          </cell>
          <cell r="L68">
            <v>16722.066666666666</v>
          </cell>
          <cell r="M68">
            <v>17286.546666666669</v>
          </cell>
          <cell r="N68">
            <v>17286.546666666669</v>
          </cell>
          <cell r="O68">
            <v>16722.066666666666</v>
          </cell>
          <cell r="P68">
            <v>17286.546666666669</v>
          </cell>
          <cell r="Q68">
            <v>17063.333333333332</v>
          </cell>
          <cell r="R68">
            <v>17639.333333333336</v>
          </cell>
          <cell r="S68">
            <v>17639.333333333336</v>
          </cell>
          <cell r="T68">
            <v>15911.333333333334</v>
          </cell>
          <cell r="U68">
            <v>17639.333333333336</v>
          </cell>
          <cell r="V68">
            <v>17063.333333333332</v>
          </cell>
          <cell r="W68">
            <v>17639.333333333336</v>
          </cell>
          <cell r="X68">
            <v>16722.066666666666</v>
          </cell>
          <cell r="Y68">
            <v>17639.333333333336</v>
          </cell>
          <cell r="Z68">
            <v>17286.546666666669</v>
          </cell>
          <cell r="AA68">
            <v>16380.8</v>
          </cell>
          <cell r="AB68">
            <v>0</v>
          </cell>
          <cell r="AC68">
            <v>12135.666666666664</v>
          </cell>
          <cell r="AD68">
            <v>16933.760000000002</v>
          </cell>
          <cell r="AE68">
            <v>17286.546666666669</v>
          </cell>
          <cell r="AF68">
            <v>15274.880000000001</v>
          </cell>
          <cell r="AG68">
            <v>16933.760000000002</v>
          </cell>
          <cell r="AH68">
            <v>16380.8</v>
          </cell>
        </row>
        <row r="69">
          <cell r="B69">
            <v>24.5</v>
          </cell>
          <cell r="C69">
            <v>25</v>
          </cell>
          <cell r="D69">
            <v>24.5</v>
          </cell>
          <cell r="E69">
            <v>24.5</v>
          </cell>
          <cell r="F69">
            <v>24.5</v>
          </cell>
          <cell r="G69">
            <v>24.5</v>
          </cell>
          <cell r="H69">
            <v>24</v>
          </cell>
          <cell r="I69">
            <v>24</v>
          </cell>
          <cell r="J69">
            <v>24</v>
          </cell>
          <cell r="K69">
            <v>24.5</v>
          </cell>
          <cell r="L69">
            <v>24.5</v>
          </cell>
          <cell r="M69">
            <v>24.5</v>
          </cell>
          <cell r="N69">
            <v>24.5</v>
          </cell>
          <cell r="O69">
            <v>24.5</v>
          </cell>
          <cell r="P69">
            <v>24.5</v>
          </cell>
          <cell r="Q69">
            <v>25</v>
          </cell>
          <cell r="R69">
            <v>25</v>
          </cell>
          <cell r="S69">
            <v>25</v>
          </cell>
          <cell r="T69">
            <v>25</v>
          </cell>
          <cell r="U69">
            <v>25</v>
          </cell>
          <cell r="V69">
            <v>25</v>
          </cell>
          <cell r="W69">
            <v>25</v>
          </cell>
          <cell r="X69">
            <v>24.5</v>
          </cell>
          <cell r="Y69">
            <v>25</v>
          </cell>
          <cell r="Z69">
            <v>24.5</v>
          </cell>
          <cell r="AA69">
            <v>24</v>
          </cell>
          <cell r="AB69">
            <v>24</v>
          </cell>
          <cell r="AC69">
            <v>24.5</v>
          </cell>
          <cell r="AD69">
            <v>24</v>
          </cell>
          <cell r="AE69">
            <v>24.5</v>
          </cell>
          <cell r="AF69">
            <v>24</v>
          </cell>
          <cell r="AG69">
            <v>24</v>
          </cell>
          <cell r="AH69">
            <v>24</v>
          </cell>
        </row>
        <row r="70">
          <cell r="B70">
            <v>0.95611803688769437</v>
          </cell>
          <cell r="C70">
            <v>0.95570501045400247</v>
          </cell>
          <cell r="D70">
            <v>0.95609330197132636</v>
          </cell>
          <cell r="E70">
            <v>0.95642418981481492</v>
          </cell>
          <cell r="F70">
            <v>0.95676534498207888</v>
          </cell>
          <cell r="G70">
            <v>0.94835125448028679</v>
          </cell>
          <cell r="H70">
            <v>0.94710317460317461</v>
          </cell>
          <cell r="I70">
            <v>0.94835125448028679</v>
          </cell>
          <cell r="J70">
            <v>0.9479629629629629</v>
          </cell>
          <cell r="K70">
            <v>0.94835125448028679</v>
          </cell>
          <cell r="L70">
            <v>0.9479629629629629</v>
          </cell>
          <cell r="M70">
            <v>0.94835125448028679</v>
          </cell>
          <cell r="N70">
            <v>0.94835125448028679</v>
          </cell>
          <cell r="O70">
            <v>0.9479629629629629</v>
          </cell>
          <cell r="P70">
            <v>0.94835125448028679</v>
          </cell>
          <cell r="Q70">
            <v>0.9479629629629629</v>
          </cell>
          <cell r="R70">
            <v>0.94835125448028679</v>
          </cell>
          <cell r="S70">
            <v>0.94835125448028679</v>
          </cell>
          <cell r="T70">
            <v>0.94710317460317461</v>
          </cell>
          <cell r="U70">
            <v>0.94835125448028679</v>
          </cell>
          <cell r="V70">
            <v>0.9479629629629629</v>
          </cell>
          <cell r="W70">
            <v>0.94835125448028679</v>
          </cell>
          <cell r="X70">
            <v>0.9479629629629629</v>
          </cell>
          <cell r="Y70">
            <v>0.94835125448028679</v>
          </cell>
          <cell r="Z70">
            <v>0.94835125448028679</v>
          </cell>
          <cell r="AA70">
            <v>0.9479629629629629</v>
          </cell>
          <cell r="AB70">
            <v>0</v>
          </cell>
          <cell r="AC70">
            <v>0.68796296296296289</v>
          </cell>
          <cell r="AD70">
            <v>0.94835125448028679</v>
          </cell>
          <cell r="AE70">
            <v>0.94835125448028679</v>
          </cell>
          <cell r="AF70">
            <v>0.94710317460317461</v>
          </cell>
          <cell r="AG70">
            <v>0.94835125448028679</v>
          </cell>
          <cell r="AH70">
            <v>0.9479629629629629</v>
          </cell>
        </row>
        <row r="71">
          <cell r="B71">
            <v>711.35181944444457</v>
          </cell>
          <cell r="C71">
            <v>688.10760752688179</v>
          </cell>
          <cell r="D71">
            <v>711.33341666666684</v>
          </cell>
          <cell r="E71">
            <v>688.62541666666675</v>
          </cell>
          <cell r="F71">
            <v>711.83341666666672</v>
          </cell>
          <cell r="G71">
            <v>705.57333333333338</v>
          </cell>
          <cell r="H71">
            <v>636.45333333333338</v>
          </cell>
          <cell r="I71">
            <v>705.57333333333338</v>
          </cell>
          <cell r="J71">
            <v>682.5333333333333</v>
          </cell>
          <cell r="K71">
            <v>705.57333333333338</v>
          </cell>
          <cell r="L71">
            <v>682.5333333333333</v>
          </cell>
          <cell r="M71">
            <v>705.57333333333338</v>
          </cell>
          <cell r="N71">
            <v>705.57333333333338</v>
          </cell>
          <cell r="O71">
            <v>682.5333333333333</v>
          </cell>
          <cell r="P71">
            <v>705.57333333333338</v>
          </cell>
          <cell r="Q71">
            <v>682.5333333333333</v>
          </cell>
          <cell r="R71">
            <v>705.57333333333338</v>
          </cell>
          <cell r="S71">
            <v>705.57333333333338</v>
          </cell>
          <cell r="T71">
            <v>636.45333333333338</v>
          </cell>
          <cell r="U71">
            <v>705.57333333333338</v>
          </cell>
          <cell r="V71">
            <v>682.5333333333333</v>
          </cell>
          <cell r="W71">
            <v>705.57333333333338</v>
          </cell>
          <cell r="X71">
            <v>682.5333333333333</v>
          </cell>
          <cell r="Y71">
            <v>705.57333333333338</v>
          </cell>
          <cell r="Z71">
            <v>705.57333333333338</v>
          </cell>
          <cell r="AA71">
            <v>682.5333333333333</v>
          </cell>
          <cell r="AB71">
            <v>0</v>
          </cell>
          <cell r="AC71">
            <v>495.33333333333326</v>
          </cell>
          <cell r="AD71">
            <v>705.57333333333338</v>
          </cell>
          <cell r="AE71">
            <v>705.57333333333338</v>
          </cell>
          <cell r="AF71">
            <v>636.45333333333338</v>
          </cell>
          <cell r="AG71">
            <v>705.57333333333338</v>
          </cell>
          <cell r="AH71">
            <v>682.5333333333333</v>
          </cell>
        </row>
        <row r="72">
          <cell r="B72">
            <v>0.43</v>
          </cell>
          <cell r="C72">
            <v>0.43</v>
          </cell>
          <cell r="D72">
            <v>0.43</v>
          </cell>
          <cell r="E72">
            <v>0.43</v>
          </cell>
          <cell r="F72">
            <v>0.43</v>
          </cell>
          <cell r="G72">
            <v>0.43</v>
          </cell>
          <cell r="H72">
            <v>0.43</v>
          </cell>
          <cell r="I72">
            <v>0.43</v>
          </cell>
          <cell r="J72">
            <v>0.43</v>
          </cell>
          <cell r="K72">
            <v>0.43</v>
          </cell>
          <cell r="L72">
            <v>0.43</v>
          </cell>
          <cell r="M72">
            <v>0.43</v>
          </cell>
          <cell r="N72">
            <v>0.43</v>
          </cell>
          <cell r="O72">
            <v>0.43</v>
          </cell>
          <cell r="P72">
            <v>0.43</v>
          </cell>
          <cell r="Q72">
            <v>0.43</v>
          </cell>
          <cell r="R72">
            <v>0.43</v>
          </cell>
          <cell r="S72">
            <v>0.43</v>
          </cell>
          <cell r="T72">
            <v>0.43</v>
          </cell>
          <cell r="U72">
            <v>0.43</v>
          </cell>
          <cell r="V72">
            <v>0.43</v>
          </cell>
          <cell r="W72">
            <v>0.43</v>
          </cell>
          <cell r="X72">
            <v>0.43</v>
          </cell>
          <cell r="Y72">
            <v>0.43</v>
          </cell>
          <cell r="Z72">
            <v>0.43</v>
          </cell>
          <cell r="AA72">
            <v>0.43</v>
          </cell>
          <cell r="AB72">
            <v>0.43</v>
          </cell>
          <cell r="AC72">
            <v>0.43</v>
          </cell>
          <cell r="AD72">
            <v>0.43</v>
          </cell>
          <cell r="AE72">
            <v>0.43</v>
          </cell>
          <cell r="AF72">
            <v>0.43</v>
          </cell>
          <cell r="AG72">
            <v>0.43</v>
          </cell>
          <cell r="AH72">
            <v>0.43</v>
          </cell>
        </row>
        <row r="73">
          <cell r="B73">
            <v>0.91</v>
          </cell>
          <cell r="C73">
            <v>0.91</v>
          </cell>
          <cell r="D73">
            <v>0.91</v>
          </cell>
          <cell r="E73">
            <v>0.91</v>
          </cell>
          <cell r="F73">
            <v>0.91</v>
          </cell>
          <cell r="G73">
            <v>0.78</v>
          </cell>
          <cell r="H73">
            <v>0.91</v>
          </cell>
          <cell r="I73">
            <v>0.85599999999999998</v>
          </cell>
          <cell r="J73">
            <v>0.85599999999999998</v>
          </cell>
          <cell r="K73">
            <v>0.85599999999999998</v>
          </cell>
          <cell r="L73">
            <v>0.91</v>
          </cell>
          <cell r="M73">
            <v>0.91</v>
          </cell>
          <cell r="N73">
            <v>0.91</v>
          </cell>
          <cell r="O73">
            <v>0.91</v>
          </cell>
          <cell r="P73">
            <v>0.91</v>
          </cell>
          <cell r="Q73">
            <v>0.91</v>
          </cell>
          <cell r="R73">
            <v>0.91</v>
          </cell>
          <cell r="S73">
            <v>0.91</v>
          </cell>
          <cell r="T73">
            <v>0.91</v>
          </cell>
          <cell r="U73">
            <v>0.91</v>
          </cell>
          <cell r="V73">
            <v>0.91</v>
          </cell>
          <cell r="W73">
            <v>0.91</v>
          </cell>
          <cell r="X73">
            <v>0.91</v>
          </cell>
          <cell r="Y73">
            <v>0.91</v>
          </cell>
          <cell r="Z73">
            <v>0.91</v>
          </cell>
          <cell r="AA73">
            <v>0.91</v>
          </cell>
          <cell r="AB73">
            <v>0.5</v>
          </cell>
          <cell r="AC73">
            <v>0.91</v>
          </cell>
          <cell r="AD73">
            <v>0.91</v>
          </cell>
          <cell r="AE73">
            <v>0.91</v>
          </cell>
          <cell r="AF73">
            <v>0.7</v>
          </cell>
          <cell r="AG73">
            <v>0.91</v>
          </cell>
          <cell r="AH73">
            <v>0.91</v>
          </cell>
        </row>
        <row r="74">
          <cell r="B74">
            <v>10968.048000000001</v>
          </cell>
          <cell r="C74">
            <v>10614.24</v>
          </cell>
          <cell r="D74">
            <v>10968.048000000001</v>
          </cell>
          <cell r="E74">
            <v>10614.24</v>
          </cell>
          <cell r="F74">
            <v>10968.048000000001</v>
          </cell>
          <cell r="G74">
            <v>9401.1840000000011</v>
          </cell>
          <cell r="H74">
            <v>9906.6239999999998</v>
          </cell>
          <cell r="I74">
            <v>10317.1968</v>
          </cell>
          <cell r="J74">
            <v>9984.3839999999982</v>
          </cell>
          <cell r="K74">
            <v>10317.1968</v>
          </cell>
          <cell r="L74">
            <v>10614.24</v>
          </cell>
          <cell r="M74">
            <v>11035.752000000002</v>
          </cell>
          <cell r="N74">
            <v>11035.752000000002</v>
          </cell>
          <cell r="O74">
            <v>10679.760000000002</v>
          </cell>
          <cell r="P74">
            <v>11035.752000000002</v>
          </cell>
          <cell r="Q74">
            <v>10679.760000000002</v>
          </cell>
          <cell r="R74">
            <v>11035.752000000002</v>
          </cell>
          <cell r="S74">
            <v>11035.752000000002</v>
          </cell>
          <cell r="T74">
            <v>9967.7759999999998</v>
          </cell>
          <cell r="U74">
            <v>11035.752000000002</v>
          </cell>
          <cell r="V74">
            <v>10679.760000000002</v>
          </cell>
          <cell r="W74">
            <v>11035.752000000002</v>
          </cell>
          <cell r="X74">
            <v>10679.760000000002</v>
          </cell>
          <cell r="Y74">
            <v>11035.752000000002</v>
          </cell>
          <cell r="Z74">
            <v>11035.752000000002</v>
          </cell>
          <cell r="AA74">
            <v>9668.5138885724136</v>
          </cell>
          <cell r="AB74">
            <v>0</v>
          </cell>
          <cell r="AC74">
            <v>7679.2170711921281</v>
          </cell>
          <cell r="AD74">
            <v>10571.476225592796</v>
          </cell>
          <cell r="AE74">
            <v>10912.296852322917</v>
          </cell>
          <cell r="AF74">
            <v>7667.5199999999995</v>
          </cell>
          <cell r="AG74">
            <v>11035.752000000002</v>
          </cell>
          <cell r="AH74">
            <v>10679.760000000002</v>
          </cell>
        </row>
        <row r="76">
          <cell r="B76">
            <v>10949.799333333336</v>
          </cell>
          <cell r="C76">
            <v>17794.123010752694</v>
          </cell>
          <cell r="D76">
            <v>19547.949333333338</v>
          </cell>
          <cell r="E76">
            <v>20795.913333333338</v>
          </cell>
          <cell r="F76">
            <v>20236.949333333338</v>
          </cell>
          <cell r="G76">
            <v>16755.839466666668</v>
          </cell>
          <cell r="H76">
            <v>12549.176292473119</v>
          </cell>
          <cell r="I76">
            <v>13410.35946666667</v>
          </cell>
          <cell r="J76">
            <v>23794.123010752694</v>
          </cell>
          <cell r="K76">
            <v>17783.25386666667</v>
          </cell>
          <cell r="L76">
            <v>17794.123010752694</v>
          </cell>
          <cell r="M76">
            <v>18847.949333333338</v>
          </cell>
          <cell r="N76">
            <v>18647.949333333334</v>
          </cell>
          <cell r="O76">
            <v>20794.12301075269</v>
          </cell>
          <cell r="P76">
            <v>23147.949333333334</v>
          </cell>
          <cell r="Q76">
            <v>24494.12301075269</v>
          </cell>
          <cell r="R76">
            <v>25347.949333333334</v>
          </cell>
          <cell r="S76">
            <v>21364.442666666666</v>
          </cell>
          <cell r="T76">
            <v>22358.470365591398</v>
          </cell>
          <cell r="U76">
            <v>17647.949333333334</v>
          </cell>
          <cell r="V76">
            <v>16294.12301075269</v>
          </cell>
          <cell r="W76">
            <v>20147.949333333334</v>
          </cell>
          <cell r="X76">
            <v>19294.12301075269</v>
          </cell>
          <cell r="Y76">
            <v>25047.949333333334</v>
          </cell>
          <cell r="Z76">
            <v>0</v>
          </cell>
          <cell r="AA76">
            <v>16527.333333333332</v>
          </cell>
          <cell r="AB76">
            <v>24447.949333333334</v>
          </cell>
          <cell r="AC76">
            <v>23494.12301075269</v>
          </cell>
          <cell r="AD76">
            <v>26147.949333333334</v>
          </cell>
          <cell r="AE76">
            <v>26147.949333333334</v>
          </cell>
          <cell r="AF76">
            <v>22661.254155555558</v>
          </cell>
          <cell r="AG76">
            <v>26230.745672222227</v>
          </cell>
          <cell r="AH76">
            <v>25374.248500000002</v>
          </cell>
        </row>
        <row r="77">
          <cell r="B77">
            <v>1200</v>
          </cell>
          <cell r="C77">
            <v>500</v>
          </cell>
          <cell r="D77">
            <v>600</v>
          </cell>
          <cell r="E77">
            <v>500</v>
          </cell>
          <cell r="F77">
            <v>300</v>
          </cell>
          <cell r="G77">
            <v>3525</v>
          </cell>
          <cell r="H77">
            <v>2500</v>
          </cell>
          <cell r="I77">
            <v>1500</v>
          </cell>
          <cell r="J77">
            <v>1500</v>
          </cell>
          <cell r="K77">
            <v>3464.6954666666666</v>
          </cell>
          <cell r="L77">
            <v>2500</v>
          </cell>
          <cell r="M77">
            <v>2800</v>
          </cell>
          <cell r="N77">
            <v>3400</v>
          </cell>
          <cell r="O77">
            <v>2500</v>
          </cell>
          <cell r="P77">
            <v>3000</v>
          </cell>
          <cell r="Q77">
            <v>800</v>
          </cell>
          <cell r="R77">
            <v>800</v>
          </cell>
          <cell r="S77">
            <v>1250</v>
          </cell>
          <cell r="T77">
            <v>1228</v>
          </cell>
          <cell r="U77">
            <v>3500</v>
          </cell>
          <cell r="V77">
            <v>4000</v>
          </cell>
          <cell r="W77">
            <v>1000</v>
          </cell>
          <cell r="X77">
            <v>1000</v>
          </cell>
          <cell r="Y77">
            <v>1100</v>
          </cell>
          <cell r="Z77">
            <v>0</v>
          </cell>
          <cell r="AA77">
            <v>1800</v>
          </cell>
          <cell r="AB77">
            <v>1700</v>
          </cell>
          <cell r="AC77">
            <v>1800</v>
          </cell>
          <cell r="AD77">
            <v>0</v>
          </cell>
          <cell r="AE77">
            <v>0</v>
          </cell>
          <cell r="AF77">
            <v>1000</v>
          </cell>
          <cell r="AG77">
            <v>0</v>
          </cell>
          <cell r="AH77">
            <v>0</v>
          </cell>
        </row>
        <row r="78">
          <cell r="B78">
            <v>14000</v>
          </cell>
          <cell r="C78">
            <v>7000</v>
          </cell>
          <cell r="D78">
            <v>6000</v>
          </cell>
          <cell r="E78">
            <v>4000</v>
          </cell>
          <cell r="F78">
            <v>5611</v>
          </cell>
          <cell r="G78">
            <v>1680</v>
          </cell>
          <cell r="H78">
            <v>5400</v>
          </cell>
          <cell r="I78">
            <v>7885</v>
          </cell>
          <cell r="J78">
            <v>0</v>
          </cell>
          <cell r="K78">
            <v>4900</v>
          </cell>
          <cell r="L78">
            <v>5000</v>
          </cell>
          <cell r="M78">
            <v>4500</v>
          </cell>
          <cell r="N78">
            <v>4100</v>
          </cell>
          <cell r="O78">
            <v>2000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5000</v>
          </cell>
          <cell r="V78">
            <v>5000</v>
          </cell>
          <cell r="W78">
            <v>5000</v>
          </cell>
          <cell r="X78">
            <v>5000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B79">
            <v>26149.799333333336</v>
          </cell>
          <cell r="C79">
            <v>25294.123010752694</v>
          </cell>
          <cell r="D79">
            <v>26147.949333333338</v>
          </cell>
          <cell r="E79">
            <v>25295.913333333338</v>
          </cell>
          <cell r="F79">
            <v>26147.949333333338</v>
          </cell>
          <cell r="G79">
            <v>21960.839466666668</v>
          </cell>
          <cell r="H79">
            <v>20449.176292473119</v>
          </cell>
          <cell r="I79">
            <v>22795.359466666669</v>
          </cell>
          <cell r="J79">
            <v>25294.123010752694</v>
          </cell>
          <cell r="K79">
            <v>26147.949333333338</v>
          </cell>
          <cell r="L79">
            <v>25294.123010752694</v>
          </cell>
          <cell r="M79">
            <v>26147.949333333338</v>
          </cell>
          <cell r="N79">
            <v>26147.949333333334</v>
          </cell>
          <cell r="O79">
            <v>25294.12301075269</v>
          </cell>
          <cell r="P79">
            <v>26147.949333333334</v>
          </cell>
          <cell r="Q79">
            <v>25294.12301075269</v>
          </cell>
          <cell r="R79">
            <v>26147.949333333334</v>
          </cell>
          <cell r="S79">
            <v>22614.442666666666</v>
          </cell>
          <cell r="T79">
            <v>23586.470365591398</v>
          </cell>
          <cell r="U79">
            <v>26147.949333333334</v>
          </cell>
          <cell r="V79">
            <v>25294.12301075269</v>
          </cell>
          <cell r="W79">
            <v>26147.949333333334</v>
          </cell>
          <cell r="X79">
            <v>25294.12301075269</v>
          </cell>
          <cell r="Y79">
            <v>26147.949333333334</v>
          </cell>
          <cell r="Z79">
            <v>0</v>
          </cell>
          <cell r="AA79">
            <v>18327.333333333332</v>
          </cell>
          <cell r="AB79">
            <v>26147.949333333334</v>
          </cell>
          <cell r="AC79">
            <v>25294.12301075269</v>
          </cell>
          <cell r="AD79">
            <v>26147.949333333334</v>
          </cell>
          <cell r="AE79">
            <v>26147.949333333334</v>
          </cell>
          <cell r="AF79">
            <v>23661.254155555558</v>
          </cell>
          <cell r="AG79">
            <v>26230.745672222227</v>
          </cell>
          <cell r="AH79">
            <v>25374.248500000002</v>
          </cell>
        </row>
        <row r="80">
          <cell r="B80">
            <v>37</v>
          </cell>
          <cell r="C80">
            <v>37</v>
          </cell>
          <cell r="D80">
            <v>37</v>
          </cell>
          <cell r="E80">
            <v>37</v>
          </cell>
          <cell r="F80">
            <v>37</v>
          </cell>
          <cell r="G80">
            <v>37</v>
          </cell>
          <cell r="H80">
            <v>37</v>
          </cell>
          <cell r="I80">
            <v>37</v>
          </cell>
          <cell r="J80">
            <v>37</v>
          </cell>
          <cell r="K80">
            <v>37</v>
          </cell>
          <cell r="L80">
            <v>37</v>
          </cell>
          <cell r="M80">
            <v>37</v>
          </cell>
          <cell r="N80">
            <v>37</v>
          </cell>
          <cell r="O80">
            <v>37</v>
          </cell>
          <cell r="P80">
            <v>37</v>
          </cell>
          <cell r="Q80">
            <v>37</v>
          </cell>
          <cell r="R80">
            <v>37</v>
          </cell>
          <cell r="S80">
            <v>32</v>
          </cell>
          <cell r="T80">
            <v>37</v>
          </cell>
          <cell r="U80">
            <v>37</v>
          </cell>
          <cell r="V80">
            <v>37</v>
          </cell>
          <cell r="W80">
            <v>37</v>
          </cell>
          <cell r="X80">
            <v>37</v>
          </cell>
          <cell r="Y80">
            <v>37</v>
          </cell>
          <cell r="Z80">
            <v>37</v>
          </cell>
          <cell r="AA80">
            <v>37</v>
          </cell>
          <cell r="AB80">
            <v>37</v>
          </cell>
          <cell r="AC80">
            <v>37</v>
          </cell>
          <cell r="AD80">
            <v>37</v>
          </cell>
          <cell r="AE80">
            <v>37</v>
          </cell>
          <cell r="AF80">
            <v>37</v>
          </cell>
          <cell r="AG80">
            <v>37</v>
          </cell>
          <cell r="AH80">
            <v>37</v>
          </cell>
        </row>
        <row r="81">
          <cell r="B81">
            <v>0.94993458781362017</v>
          </cell>
          <cell r="C81">
            <v>0.94947909199522118</v>
          </cell>
          <cell r="D81">
            <v>0.94986738351254496</v>
          </cell>
          <cell r="E81">
            <v>0.94954629629629639</v>
          </cell>
          <cell r="F81">
            <v>0.94986738351254496</v>
          </cell>
          <cell r="G81">
            <v>0.94993458781362017</v>
          </cell>
          <cell r="H81">
            <v>0.94861930363543279</v>
          </cell>
          <cell r="I81">
            <v>0.94986738351254496</v>
          </cell>
          <cell r="J81">
            <v>0.94947909199522118</v>
          </cell>
          <cell r="K81">
            <v>0.94986738351254496</v>
          </cell>
          <cell r="L81">
            <v>0.94947909199522118</v>
          </cell>
          <cell r="M81">
            <v>0.94986738351254496</v>
          </cell>
          <cell r="N81">
            <v>0.94986738351254474</v>
          </cell>
          <cell r="O81">
            <v>0.94947909199522107</v>
          </cell>
          <cell r="P81">
            <v>0.94986738351254474</v>
          </cell>
          <cell r="Q81">
            <v>0.94947909199522107</v>
          </cell>
          <cell r="R81">
            <v>0.94986738351254474</v>
          </cell>
          <cell r="S81">
            <v>0.94986738351254474</v>
          </cell>
          <cell r="T81">
            <v>0.94861930363543279</v>
          </cell>
          <cell r="U81">
            <v>0.94986738351254474</v>
          </cell>
          <cell r="V81">
            <v>0.94947909199522107</v>
          </cell>
          <cell r="W81">
            <v>0.94986738351254474</v>
          </cell>
          <cell r="X81">
            <v>0.94947909199522107</v>
          </cell>
          <cell r="Y81">
            <v>0.94986738351254474</v>
          </cell>
          <cell r="Z81">
            <v>0</v>
          </cell>
          <cell r="AA81">
            <v>0.68796296296296289</v>
          </cell>
          <cell r="AB81">
            <v>0.94986738351254474</v>
          </cell>
          <cell r="AC81">
            <v>0.94947909199522107</v>
          </cell>
          <cell r="AD81">
            <v>0.94986738351254474</v>
          </cell>
          <cell r="AE81">
            <v>0.94986738351254474</v>
          </cell>
          <cell r="AF81">
            <v>0.95162701719576726</v>
          </cell>
          <cell r="AG81">
            <v>0.95287509707287943</v>
          </cell>
          <cell r="AH81">
            <v>0.95248680555555565</v>
          </cell>
        </row>
        <row r="82">
          <cell r="B82">
            <v>706.75133333333338</v>
          </cell>
          <cell r="C82">
            <v>683.62494623655925</v>
          </cell>
          <cell r="D82">
            <v>706.70133333333342</v>
          </cell>
          <cell r="E82">
            <v>683.6733333333334</v>
          </cell>
          <cell r="F82">
            <v>706.70133333333342</v>
          </cell>
          <cell r="G82">
            <v>706.75133333333338</v>
          </cell>
          <cell r="H82">
            <v>637.4721720430108</v>
          </cell>
          <cell r="I82">
            <v>706.70133333333342</v>
          </cell>
          <cell r="J82">
            <v>683.62494623655925</v>
          </cell>
          <cell r="K82">
            <v>706.70133333333342</v>
          </cell>
          <cell r="L82">
            <v>683.62494623655925</v>
          </cell>
          <cell r="M82">
            <v>706.70133333333342</v>
          </cell>
          <cell r="N82">
            <v>706.70133333333331</v>
          </cell>
          <cell r="O82">
            <v>683.62494623655914</v>
          </cell>
          <cell r="P82">
            <v>706.70133333333331</v>
          </cell>
          <cell r="Q82">
            <v>683.62494623655914</v>
          </cell>
          <cell r="R82">
            <v>706.70133333333331</v>
          </cell>
          <cell r="S82">
            <v>706.70133333333331</v>
          </cell>
          <cell r="T82">
            <v>637.4721720430108</v>
          </cell>
          <cell r="U82">
            <v>706.70133333333331</v>
          </cell>
          <cell r="V82">
            <v>683.62494623655914</v>
          </cell>
          <cell r="W82">
            <v>706.70133333333331</v>
          </cell>
          <cell r="X82">
            <v>683.62494623655914</v>
          </cell>
          <cell r="Y82">
            <v>706.70133333333331</v>
          </cell>
          <cell r="Z82">
            <v>0</v>
          </cell>
          <cell r="AA82">
            <v>495.33333333333326</v>
          </cell>
          <cell r="AB82">
            <v>706.70133333333331</v>
          </cell>
          <cell r="AC82">
            <v>683.62494623655914</v>
          </cell>
          <cell r="AD82">
            <v>706.70133333333331</v>
          </cell>
          <cell r="AE82">
            <v>706.70133333333331</v>
          </cell>
          <cell r="AF82">
            <v>639.49335555555558</v>
          </cell>
          <cell r="AG82">
            <v>708.93907222222231</v>
          </cell>
          <cell r="AH82">
            <v>685.79050000000007</v>
          </cell>
        </row>
        <row r="83">
          <cell r="B83">
            <v>0.43</v>
          </cell>
          <cell r="C83">
            <v>0.43</v>
          </cell>
          <cell r="D83">
            <v>0.43</v>
          </cell>
          <cell r="E83">
            <v>0.43</v>
          </cell>
          <cell r="F83">
            <v>0.43</v>
          </cell>
          <cell r="G83">
            <v>0.43</v>
          </cell>
          <cell r="H83">
            <v>0.43</v>
          </cell>
          <cell r="I83">
            <v>0.43</v>
          </cell>
          <cell r="J83">
            <v>0.43</v>
          </cell>
          <cell r="K83">
            <v>0.43</v>
          </cell>
          <cell r="L83">
            <v>0.43</v>
          </cell>
          <cell r="M83">
            <v>0.43</v>
          </cell>
          <cell r="N83">
            <v>0.43</v>
          </cell>
          <cell r="O83">
            <v>0.43</v>
          </cell>
          <cell r="P83">
            <v>0.43</v>
          </cell>
          <cell r="Q83">
            <v>0.43</v>
          </cell>
          <cell r="R83">
            <v>0.43</v>
          </cell>
          <cell r="S83">
            <v>0.43</v>
          </cell>
          <cell r="T83">
            <v>0.43</v>
          </cell>
          <cell r="U83">
            <v>0.43</v>
          </cell>
          <cell r="V83">
            <v>0.43</v>
          </cell>
          <cell r="W83">
            <v>0.43</v>
          </cell>
          <cell r="X83">
            <v>0.43</v>
          </cell>
          <cell r="Y83">
            <v>0.43</v>
          </cell>
          <cell r="Z83">
            <v>0.43</v>
          </cell>
          <cell r="AA83">
            <v>0.43</v>
          </cell>
          <cell r="AB83">
            <v>0.43</v>
          </cell>
          <cell r="AC83">
            <v>0.43</v>
          </cell>
          <cell r="AD83">
            <v>0.43</v>
          </cell>
          <cell r="AE83">
            <v>0.43</v>
          </cell>
          <cell r="AF83">
            <v>0.43</v>
          </cell>
          <cell r="AG83">
            <v>0.43</v>
          </cell>
          <cell r="AH83">
            <v>0.43</v>
          </cell>
        </row>
        <row r="84">
          <cell r="B84">
            <v>0.91</v>
          </cell>
          <cell r="C84">
            <v>0.91</v>
          </cell>
          <cell r="D84">
            <v>0.91</v>
          </cell>
          <cell r="E84">
            <v>0.91</v>
          </cell>
          <cell r="F84">
            <v>0.91</v>
          </cell>
          <cell r="G84">
            <v>0.81399999999999995</v>
          </cell>
          <cell r="H84">
            <v>0.874</v>
          </cell>
          <cell r="I84">
            <v>0.874</v>
          </cell>
          <cell r="J84">
            <v>0.874</v>
          </cell>
          <cell r="K84">
            <v>0.874</v>
          </cell>
          <cell r="L84">
            <v>0.874</v>
          </cell>
          <cell r="M84">
            <v>0.874</v>
          </cell>
          <cell r="N84">
            <v>0.874</v>
          </cell>
          <cell r="O84">
            <v>0.91</v>
          </cell>
          <cell r="P84">
            <v>0.91</v>
          </cell>
          <cell r="Q84">
            <v>0.91</v>
          </cell>
          <cell r="R84">
            <v>0.91</v>
          </cell>
          <cell r="S84">
            <v>0.91</v>
          </cell>
          <cell r="T84">
            <v>0.88</v>
          </cell>
          <cell r="U84">
            <v>0.91</v>
          </cell>
          <cell r="V84">
            <v>0.91</v>
          </cell>
          <cell r="W84">
            <v>0.91</v>
          </cell>
          <cell r="X84">
            <v>0.91</v>
          </cell>
          <cell r="Y84">
            <v>0.91</v>
          </cell>
          <cell r="Z84">
            <v>0.35</v>
          </cell>
          <cell r="AA84">
            <v>0.7</v>
          </cell>
          <cell r="AB84">
            <v>0.91</v>
          </cell>
          <cell r="AC84">
            <v>0.91</v>
          </cell>
          <cell r="AD84">
            <v>0.91</v>
          </cell>
          <cell r="AE84">
            <v>0.91</v>
          </cell>
          <cell r="AF84">
            <v>0.91</v>
          </cell>
          <cell r="AG84">
            <v>0.91</v>
          </cell>
          <cell r="AH84">
            <v>0.91</v>
          </cell>
        </row>
        <row r="85">
          <cell r="B85">
            <v>14353.248000000001</v>
          </cell>
          <cell r="C85">
            <v>13890.24</v>
          </cell>
          <cell r="D85">
            <v>14353.248000000001</v>
          </cell>
          <cell r="E85">
            <v>13890.24</v>
          </cell>
          <cell r="F85">
            <v>14353.248000000001</v>
          </cell>
          <cell r="G85">
            <v>13020.743999999999</v>
          </cell>
          <cell r="H85">
            <v>12627.552</v>
          </cell>
          <cell r="I85">
            <v>13980.503999999999</v>
          </cell>
          <cell r="J85">
            <v>13529.519999999999</v>
          </cell>
          <cell r="K85">
            <v>13980.503999999999</v>
          </cell>
          <cell r="L85">
            <v>13592.448</v>
          </cell>
          <cell r="M85">
            <v>14045.5296</v>
          </cell>
          <cell r="N85">
            <v>14045.5296</v>
          </cell>
          <cell r="O85">
            <v>14152.320000000002</v>
          </cell>
          <cell r="P85">
            <v>14624.064000000002</v>
          </cell>
          <cell r="Q85">
            <v>14152.320000000002</v>
          </cell>
          <cell r="R85">
            <v>14624.064000000002</v>
          </cell>
          <cell r="S85">
            <v>14624.064000000002</v>
          </cell>
          <cell r="T85">
            <v>12773.376000000002</v>
          </cell>
          <cell r="U85">
            <v>14624.064000000002</v>
          </cell>
          <cell r="V85">
            <v>14152.320000000002</v>
          </cell>
          <cell r="W85">
            <v>14624.064000000002</v>
          </cell>
          <cell r="X85">
            <v>14152.320000000002</v>
          </cell>
          <cell r="Y85">
            <v>14624.064000000002</v>
          </cell>
          <cell r="Z85">
            <v>5531.7352571610318</v>
          </cell>
          <cell r="AA85">
            <v>10669.087306448497</v>
          </cell>
          <cell r="AB85">
            <v>14624.064000000002</v>
          </cell>
          <cell r="AC85">
            <v>14152.320000000002</v>
          </cell>
          <cell r="AD85">
            <v>14624.064000000002</v>
          </cell>
          <cell r="AE85">
            <v>14624.064000000002</v>
          </cell>
          <cell r="AF85">
            <v>13208.832</v>
          </cell>
          <cell r="AG85">
            <v>14624.064000000002</v>
          </cell>
          <cell r="AH85">
            <v>14152.320000000002</v>
          </cell>
        </row>
        <row r="86">
          <cell r="B86">
            <v>25321.296000000002</v>
          </cell>
          <cell r="C86">
            <v>24504.48</v>
          </cell>
          <cell r="D86">
            <v>25321.296000000002</v>
          </cell>
          <cell r="E86">
            <v>24504.48</v>
          </cell>
          <cell r="F86">
            <v>25321.296000000002</v>
          </cell>
          <cell r="G86">
            <v>22421.928</v>
          </cell>
          <cell r="H86">
            <v>22534.175999999999</v>
          </cell>
          <cell r="I86">
            <v>24297.700799999999</v>
          </cell>
          <cell r="J86">
            <v>23513.903999999995</v>
          </cell>
          <cell r="K86">
            <v>24297.700799999999</v>
          </cell>
          <cell r="L86">
            <v>24206.688000000002</v>
          </cell>
          <cell r="M86">
            <v>25081.281600000002</v>
          </cell>
          <cell r="N86">
            <v>25081.281600000002</v>
          </cell>
          <cell r="O86">
            <v>24832.080000000002</v>
          </cell>
          <cell r="P86">
            <v>25659.816000000003</v>
          </cell>
          <cell r="Q86">
            <v>24832.080000000002</v>
          </cell>
          <cell r="R86">
            <v>25659.816000000006</v>
          </cell>
          <cell r="S86">
            <v>25659.816000000006</v>
          </cell>
          <cell r="T86">
            <v>22741.152000000002</v>
          </cell>
          <cell r="U86">
            <v>25659.816000000006</v>
          </cell>
          <cell r="V86">
            <v>24832.080000000002</v>
          </cell>
          <cell r="W86">
            <v>25659.816000000006</v>
          </cell>
          <cell r="X86">
            <v>24832.080000000002</v>
          </cell>
          <cell r="Y86">
            <v>25659.816000000006</v>
          </cell>
          <cell r="Z86">
            <v>16567.487257161039</v>
          </cell>
          <cell r="AA86">
            <v>20337.60119502091</v>
          </cell>
          <cell r="AB86">
            <v>14624.064000000002</v>
          </cell>
          <cell r="AC86">
            <v>21831.537071192128</v>
          </cell>
          <cell r="AD86">
            <v>25195.540225592798</v>
          </cell>
          <cell r="AE86">
            <v>25536.36085232292</v>
          </cell>
          <cell r="AF86">
            <v>20876.351999999999</v>
          </cell>
          <cell r="AG86">
            <v>25659.816000000006</v>
          </cell>
          <cell r="AH86">
            <v>24832.080000000002</v>
          </cell>
        </row>
        <row r="87">
          <cell r="B87">
            <v>25321.296000000002</v>
          </cell>
          <cell r="C87">
            <v>24504.48</v>
          </cell>
          <cell r="D87">
            <v>25321.296000000002</v>
          </cell>
          <cell r="E87">
            <v>17362.48</v>
          </cell>
          <cell r="F87">
            <v>25321.296000000002</v>
          </cell>
          <cell r="G87">
            <v>15421.928</v>
          </cell>
          <cell r="H87">
            <v>19534.175999999999</v>
          </cell>
          <cell r="I87">
            <v>18297.700799999999</v>
          </cell>
          <cell r="J87">
            <v>23513.903999999995</v>
          </cell>
          <cell r="K87">
            <v>24297.700799999999</v>
          </cell>
          <cell r="L87">
            <v>22506.688000000002</v>
          </cell>
          <cell r="M87">
            <v>25081.281600000002</v>
          </cell>
          <cell r="N87">
            <v>25081.281600000002</v>
          </cell>
          <cell r="O87">
            <v>24832.080000000002</v>
          </cell>
          <cell r="P87">
            <v>19659.816000000003</v>
          </cell>
          <cell r="Q87">
            <v>24832.080000000002</v>
          </cell>
          <cell r="R87">
            <v>25659.816000000006</v>
          </cell>
          <cell r="S87">
            <v>19659.816000000006</v>
          </cell>
          <cell r="T87">
            <v>22741.152000000002</v>
          </cell>
          <cell r="U87">
            <v>15659.816000000004</v>
          </cell>
          <cell r="V87">
            <v>24832.080000000002</v>
          </cell>
          <cell r="W87">
            <v>23659.816000000006</v>
          </cell>
          <cell r="X87">
            <v>24832.080000000002</v>
          </cell>
          <cell r="Y87">
            <v>25659.816000000006</v>
          </cell>
          <cell r="Z87">
            <v>16567.487257161039</v>
          </cell>
          <cell r="AA87">
            <v>20337.60119502091</v>
          </cell>
          <cell r="AB87">
            <v>14624.064000000002</v>
          </cell>
          <cell r="AC87">
            <v>15831.53707119213</v>
          </cell>
          <cell r="AD87">
            <v>25195.540225592798</v>
          </cell>
          <cell r="AE87">
            <v>25536.36085232292</v>
          </cell>
          <cell r="AF87">
            <v>20876.351999999999</v>
          </cell>
          <cell r="AG87">
            <v>25659.816000000006</v>
          </cell>
          <cell r="AH87">
            <v>24832.080000000002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7142</v>
          </cell>
          <cell r="F88">
            <v>0</v>
          </cell>
          <cell r="G88">
            <v>7000</v>
          </cell>
          <cell r="H88">
            <v>3000</v>
          </cell>
          <cell r="I88">
            <v>6000</v>
          </cell>
          <cell r="J88">
            <v>0</v>
          </cell>
          <cell r="K88">
            <v>0</v>
          </cell>
          <cell r="L88">
            <v>1700</v>
          </cell>
          <cell r="M88">
            <v>0</v>
          </cell>
          <cell r="N88">
            <v>0</v>
          </cell>
          <cell r="O88">
            <v>0</v>
          </cell>
          <cell r="P88">
            <v>6000</v>
          </cell>
          <cell r="Q88">
            <v>0</v>
          </cell>
          <cell r="R88">
            <v>0</v>
          </cell>
          <cell r="S88">
            <v>6000</v>
          </cell>
          <cell r="T88">
            <v>0</v>
          </cell>
          <cell r="U88">
            <v>10000</v>
          </cell>
          <cell r="V88">
            <v>0</v>
          </cell>
          <cell r="W88">
            <v>2000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6000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>
            <v>25321.296000000002</v>
          </cell>
          <cell r="C89">
            <v>24504.48</v>
          </cell>
          <cell r="D89">
            <v>25321.296000000002</v>
          </cell>
          <cell r="E89">
            <v>24504.48</v>
          </cell>
          <cell r="F89">
            <v>25321.296000000002</v>
          </cell>
          <cell r="G89">
            <v>22421.928</v>
          </cell>
          <cell r="H89">
            <v>22534.175999999999</v>
          </cell>
          <cell r="I89">
            <v>24297.700799999999</v>
          </cell>
          <cell r="J89">
            <v>23513.903999999995</v>
          </cell>
          <cell r="K89">
            <v>24297.700799999999</v>
          </cell>
          <cell r="L89">
            <v>24206.688000000002</v>
          </cell>
          <cell r="M89">
            <v>25081.281600000002</v>
          </cell>
          <cell r="N89">
            <v>25081.281600000002</v>
          </cell>
          <cell r="O89">
            <v>24832.080000000002</v>
          </cell>
          <cell r="P89">
            <v>25659.816000000006</v>
          </cell>
          <cell r="Q89">
            <v>24832.080000000002</v>
          </cell>
          <cell r="R89">
            <v>25659.816000000006</v>
          </cell>
          <cell r="S89">
            <v>25659.816000000006</v>
          </cell>
          <cell r="T89">
            <v>22741.152000000002</v>
          </cell>
          <cell r="U89">
            <v>25659.816000000006</v>
          </cell>
          <cell r="V89">
            <v>24832.080000000002</v>
          </cell>
          <cell r="W89">
            <v>25659.816000000006</v>
          </cell>
          <cell r="X89">
            <v>24832.080000000002</v>
          </cell>
          <cell r="Y89">
            <v>25659.816000000006</v>
          </cell>
          <cell r="Z89">
            <v>16567.487257161032</v>
          </cell>
          <cell r="AA89">
            <v>20337.60119502091</v>
          </cell>
          <cell r="AB89">
            <v>14624.064000000002</v>
          </cell>
          <cell r="AC89">
            <v>21831.537071192128</v>
          </cell>
          <cell r="AD89">
            <v>25195.540225592798</v>
          </cell>
          <cell r="AE89">
            <v>25536.36085232292</v>
          </cell>
          <cell r="AF89">
            <v>20876.351999999999</v>
          </cell>
          <cell r="AG89">
            <v>25659.816000000006</v>
          </cell>
          <cell r="AH89">
            <v>24832.080000000002</v>
          </cell>
        </row>
        <row r="91">
          <cell r="B91">
            <v>29835.4</v>
          </cell>
          <cell r="C91">
            <v>21170</v>
          </cell>
          <cell r="D91">
            <v>18576</v>
          </cell>
          <cell r="E91">
            <v>27128</v>
          </cell>
          <cell r="F91">
            <v>48588</v>
          </cell>
          <cell r="G91">
            <v>8930</v>
          </cell>
          <cell r="H91">
            <v>34821</v>
          </cell>
          <cell r="I91">
            <v>21628</v>
          </cell>
          <cell r="J91">
            <v>18690</v>
          </cell>
          <cell r="K91">
            <v>24181</v>
          </cell>
          <cell r="L91">
            <v>23479</v>
          </cell>
          <cell r="M91">
            <v>21396</v>
          </cell>
          <cell r="N91">
            <v>37226</v>
          </cell>
          <cell r="O91">
            <v>9588</v>
          </cell>
          <cell r="P91">
            <v>29664</v>
          </cell>
          <cell r="Q91">
            <v>26415</v>
          </cell>
          <cell r="R91">
            <v>19943</v>
          </cell>
          <cell r="S91">
            <v>8750</v>
          </cell>
          <cell r="T91">
            <v>36750</v>
          </cell>
          <cell r="U91">
            <v>20750</v>
          </cell>
          <cell r="V91">
            <v>18750</v>
          </cell>
          <cell r="W91">
            <v>26750</v>
          </cell>
          <cell r="X91">
            <v>23750</v>
          </cell>
          <cell r="Y91">
            <v>20750</v>
          </cell>
          <cell r="Z91">
            <v>37750</v>
          </cell>
          <cell r="AA91">
            <v>8750</v>
          </cell>
          <cell r="AB91">
            <v>30750</v>
          </cell>
          <cell r="AC91">
            <v>26750</v>
          </cell>
          <cell r="AD91">
            <v>18750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B93">
            <v>23537.896000000001</v>
          </cell>
          <cell r="C93">
            <v>26872.375999999997</v>
          </cell>
          <cell r="D93">
            <v>33617.671999999999</v>
          </cell>
          <cell r="E93">
            <v>31852.151999999995</v>
          </cell>
          <cell r="F93">
            <v>8585.4479999999985</v>
          </cell>
          <cell r="G93">
            <v>15077.375999999998</v>
          </cell>
          <cell r="H93">
            <v>5790.5519999999979</v>
          </cell>
          <cell r="I93">
            <v>2460.2527999999966</v>
          </cell>
          <cell r="J93">
            <v>7284.1567999999934</v>
          </cell>
          <cell r="K93">
            <v>13400.85759999999</v>
          </cell>
          <cell r="L93">
            <v>12428.54559999999</v>
          </cell>
          <cell r="M93">
            <v>16113.827199999992</v>
          </cell>
          <cell r="N93">
            <v>9969.1087999999963</v>
          </cell>
          <cell r="O93">
            <v>25213.188799999996</v>
          </cell>
          <cell r="P93">
            <v>15209.004800000002</v>
          </cell>
          <cell r="Q93">
            <v>19626.084800000004</v>
          </cell>
          <cell r="R93">
            <v>25342.900800000007</v>
          </cell>
          <cell r="S93">
            <v>36252.716800000009</v>
          </cell>
          <cell r="T93">
            <v>28243.868800000011</v>
          </cell>
          <cell r="U93">
            <v>23153.684800000014</v>
          </cell>
          <cell r="V93">
            <v>29235.764800000015</v>
          </cell>
          <cell r="W93">
            <v>32145.580800000018</v>
          </cell>
          <cell r="X93">
            <v>33227.66080000002</v>
          </cell>
          <cell r="Y93">
            <v>38137.476800000019</v>
          </cell>
          <cell r="Z93">
            <v>22954.964057161058</v>
          </cell>
          <cell r="AA93">
            <v>34542.565252181972</v>
          </cell>
          <cell r="AB93">
            <v>18416.629252181974</v>
          </cell>
          <cell r="AC93">
            <v>13498.166323374104</v>
          </cell>
          <cell r="AD93">
            <v>19943.706548966904</v>
          </cell>
          <cell r="AE93">
            <v>45480.067401289823</v>
          </cell>
          <cell r="AF93">
            <v>66356.419401289822</v>
          </cell>
          <cell r="AG93">
            <v>92016.235401289829</v>
          </cell>
          <cell r="AH93">
            <v>116848.31540128983</v>
          </cell>
        </row>
        <row r="94">
          <cell r="B94">
            <v>1245</v>
          </cell>
          <cell r="C94">
            <v>1245</v>
          </cell>
          <cell r="D94">
            <v>1245</v>
          </cell>
          <cell r="E94">
            <v>387</v>
          </cell>
          <cell r="F94">
            <v>387</v>
          </cell>
          <cell r="G94">
            <v>7387</v>
          </cell>
          <cell r="H94">
            <v>4387</v>
          </cell>
          <cell r="I94">
            <v>10387</v>
          </cell>
          <cell r="J94">
            <v>10387</v>
          </cell>
          <cell r="K94">
            <v>4387</v>
          </cell>
          <cell r="L94">
            <v>6087</v>
          </cell>
          <cell r="M94">
            <v>6087</v>
          </cell>
          <cell r="N94">
            <v>87</v>
          </cell>
          <cell r="O94">
            <v>87</v>
          </cell>
          <cell r="P94">
            <v>6087</v>
          </cell>
          <cell r="Q94">
            <v>87</v>
          </cell>
          <cell r="R94">
            <v>87</v>
          </cell>
          <cell r="S94">
            <v>6087</v>
          </cell>
          <cell r="T94">
            <v>87</v>
          </cell>
          <cell r="U94">
            <v>10087</v>
          </cell>
          <cell r="V94">
            <v>10087</v>
          </cell>
          <cell r="W94">
            <v>6087</v>
          </cell>
          <cell r="X94">
            <v>6087</v>
          </cell>
          <cell r="Y94">
            <v>6087</v>
          </cell>
          <cell r="Z94">
            <v>87</v>
          </cell>
          <cell r="AA94">
            <v>87</v>
          </cell>
          <cell r="AB94">
            <v>87</v>
          </cell>
          <cell r="AC94">
            <v>87</v>
          </cell>
          <cell r="AD94">
            <v>87</v>
          </cell>
          <cell r="AE94">
            <v>87</v>
          </cell>
          <cell r="AF94">
            <v>87</v>
          </cell>
          <cell r="AG94">
            <v>87</v>
          </cell>
          <cell r="AH94">
            <v>87</v>
          </cell>
        </row>
        <row r="95">
          <cell r="B95">
            <v>0.59340154046386884</v>
          </cell>
          <cell r="C95">
            <v>0.595418954531994</v>
          </cell>
          <cell r="D95">
            <v>0.59458380526637111</v>
          </cell>
          <cell r="E95">
            <v>0.59314282421537823</v>
          </cell>
          <cell r="F95">
            <v>0.59404877402066536</v>
          </cell>
          <cell r="G95">
            <v>0.59021504973642236</v>
          </cell>
          <cell r="H95">
            <v>0.5902359722238647</v>
          </cell>
          <cell r="I95">
            <v>0.59184192368406208</v>
          </cell>
          <cell r="J95">
            <v>0.58831859918271034</v>
          </cell>
          <cell r="K95">
            <v>0.59603906391404793</v>
          </cell>
          <cell r="L95">
            <v>0.59173009540599886</v>
          </cell>
          <cell r="M95">
            <v>0.59292803554073759</v>
          </cell>
          <cell r="N95">
            <v>0.59800670264530154</v>
          </cell>
          <cell r="O95">
            <v>0.59765038869539289</v>
          </cell>
          <cell r="P95">
            <v>0.59426397511988927</v>
          </cell>
          <cell r="Q95">
            <v>0.59604638955104772</v>
          </cell>
          <cell r="R95">
            <v>0.59604898448494215</v>
          </cell>
          <cell r="S95">
            <v>0.59486425982080182</v>
          </cell>
          <cell r="T95">
            <v>0.59145026435612846</v>
          </cell>
          <cell r="U95">
            <v>0.58946578711888453</v>
          </cell>
          <cell r="V95">
            <v>0.58862862485557388</v>
          </cell>
          <cell r="W95">
            <v>0.58750141064229977</v>
          </cell>
          <cell r="X95">
            <v>0.58546340344863623</v>
          </cell>
          <cell r="Y95">
            <v>0.59138791475385111</v>
          </cell>
          <cell r="Z95">
            <v>0.58679775820892954</v>
          </cell>
          <cell r="AA95">
            <v>0.58365924665227642</v>
          </cell>
          <cell r="AB95">
            <v>0</v>
          </cell>
          <cell r="AC95">
            <v>0.58756525271506466</v>
          </cell>
          <cell r="AD95">
            <v>0.58884625212247965</v>
          </cell>
          <cell r="AE95">
            <v>0.59167123240609654</v>
          </cell>
          <cell r="AF95">
            <v>0.58938132536356147</v>
          </cell>
          <cell r="AG95">
            <v>0.59176718890637381</v>
          </cell>
          <cell r="AH95">
            <v>0.5920634621644405</v>
          </cell>
        </row>
        <row r="96">
          <cell r="B96">
            <v>0.59484922575737753</v>
          </cell>
          <cell r="C96">
            <v>0.58375060278232838</v>
          </cell>
          <cell r="D96">
            <v>0.5846386422704738</v>
          </cell>
          <cell r="E96">
            <v>0.58171891091768624</v>
          </cell>
          <cell r="F96">
            <v>0.58074806828284675</v>
          </cell>
          <cell r="G96">
            <v>0.58513992295010275</v>
          </cell>
          <cell r="H96">
            <v>0.58567624878596536</v>
          </cell>
          <cell r="I96">
            <v>0.58377125730782031</v>
          </cell>
          <cell r="J96">
            <v>0.57653488120644647</v>
          </cell>
          <cell r="K96">
            <v>0.59038330925353266</v>
          </cell>
          <cell r="L96">
            <v>0.58529370649991608</v>
          </cell>
          <cell r="M96">
            <v>0.58492798137522084</v>
          </cell>
          <cell r="N96">
            <v>0.59015350230494468</v>
          </cell>
          <cell r="O96">
            <v>0.58854937843757982</v>
          </cell>
          <cell r="P96">
            <v>0.58942742658632341</v>
          </cell>
          <cell r="Q96">
            <v>0.5894524582753039</v>
          </cell>
          <cell r="R96">
            <v>0.58965814090163937</v>
          </cell>
          <cell r="S96">
            <v>0.58958387986434657</v>
          </cell>
          <cell r="T96">
            <v>0.58392140549694449</v>
          </cell>
          <cell r="U96">
            <v>0.59627859913476078</v>
          </cell>
          <cell r="V96">
            <v>0.60114791032620396</v>
          </cell>
          <cell r="W96">
            <v>0.5947559579770838</v>
          </cell>
          <cell r="X96">
            <v>0.59208115979238696</v>
          </cell>
          <cell r="Y96">
            <v>0.59371480062146298</v>
          </cell>
          <cell r="Z96">
            <v>0</v>
          </cell>
          <cell r="AA96">
            <v>0.58609570073359885</v>
          </cell>
          <cell r="AB96">
            <v>0.58027799095675414</v>
          </cell>
          <cell r="AC96">
            <v>0.5825729643505354</v>
          </cell>
          <cell r="AD96">
            <v>0.58633087177997878</v>
          </cell>
          <cell r="AE96">
            <v>0.58932958272124958</v>
          </cell>
          <cell r="AF96">
            <v>0.59180379520643678</v>
          </cell>
          <cell r="AG96">
            <v>0.58937880581534663</v>
          </cell>
          <cell r="AH96">
            <v>0.58806109933755901</v>
          </cell>
        </row>
        <row r="97">
          <cell r="B97">
            <v>0.59427025289599522</v>
          </cell>
          <cell r="C97">
            <v>0.58847394613554704</v>
          </cell>
          <cell r="D97">
            <v>0.58861611898181143</v>
          </cell>
          <cell r="E97">
            <v>0.58628967594594017</v>
          </cell>
          <cell r="F97">
            <v>0.58606980658418506</v>
          </cell>
          <cell r="G97">
            <v>0.58723738967916739</v>
          </cell>
          <cell r="H97">
            <v>0.58750929141501707</v>
          </cell>
          <cell r="I97">
            <v>0.58700604297952541</v>
          </cell>
          <cell r="J97">
            <v>0.58116660487815608</v>
          </cell>
          <cell r="K97">
            <v>0.59263424977035628</v>
          </cell>
          <cell r="L97">
            <v>0.58785533155936187</v>
          </cell>
          <cell r="M97">
            <v>0.58811193243725379</v>
          </cell>
          <cell r="N97">
            <v>0.59327900683862833</v>
          </cell>
          <cell r="O97">
            <v>0.59217149889718346</v>
          </cell>
          <cell r="P97">
            <v>0.59135233028340062</v>
          </cell>
          <cell r="Q97">
            <v>0.59210876620893216</v>
          </cell>
          <cell r="R97">
            <v>0.5922326377276983</v>
          </cell>
          <cell r="S97">
            <v>0.59189775924248411</v>
          </cell>
          <cell r="T97">
            <v>0.5869543382605289</v>
          </cell>
          <cell r="U97">
            <v>0.59353411592487071</v>
          </cell>
          <cell r="V97">
            <v>0.59610462492811034</v>
          </cell>
          <cell r="W97">
            <v>0.59183352546180668</v>
          </cell>
          <cell r="X97">
            <v>0.58944735211935484</v>
          </cell>
          <cell r="Y97">
            <v>0.59277743449715059</v>
          </cell>
          <cell r="Z97">
            <v>0.58679775820892954</v>
          </cell>
          <cell r="AA97">
            <v>0.58494579541797664</v>
          </cell>
          <cell r="AB97">
            <v>0.58027799095675414</v>
          </cell>
          <cell r="AC97">
            <v>0.58419158812635519</v>
          </cell>
          <cell r="AD97">
            <v>0.58731957087497211</v>
          </cell>
          <cell r="AE97">
            <v>0.59026153866138742</v>
          </cell>
          <cell r="AF97">
            <v>0.5908534456929051</v>
          </cell>
          <cell r="AG97">
            <v>0.59031578645306404</v>
          </cell>
          <cell r="AH97">
            <v>0.58963125450082221</v>
          </cell>
        </row>
        <row r="101">
          <cell r="B101">
            <v>0</v>
          </cell>
          <cell r="C101">
            <v>0</v>
          </cell>
          <cell r="D101">
            <v>3446</v>
          </cell>
          <cell r="E101">
            <v>0</v>
          </cell>
          <cell r="F101">
            <v>11000</v>
          </cell>
          <cell r="G101">
            <v>1000</v>
          </cell>
          <cell r="H101">
            <v>11500</v>
          </cell>
          <cell r="I101">
            <v>12500</v>
          </cell>
          <cell r="J101">
            <v>22000</v>
          </cell>
          <cell r="K101">
            <v>5000</v>
          </cell>
          <cell r="L101">
            <v>11000</v>
          </cell>
          <cell r="M101">
            <v>7500</v>
          </cell>
          <cell r="N101">
            <v>3000</v>
          </cell>
          <cell r="O101">
            <v>13000</v>
          </cell>
          <cell r="P101">
            <v>13000</v>
          </cell>
          <cell r="Q101">
            <v>13000</v>
          </cell>
          <cell r="R101">
            <v>13000</v>
          </cell>
          <cell r="S101">
            <v>13500</v>
          </cell>
          <cell r="T101">
            <v>10000</v>
          </cell>
          <cell r="U101">
            <v>14000</v>
          </cell>
          <cell r="V101">
            <v>14000</v>
          </cell>
          <cell r="W101">
            <v>14000</v>
          </cell>
          <cell r="X101">
            <v>12000</v>
          </cell>
          <cell r="Y101">
            <v>46000</v>
          </cell>
          <cell r="Z101">
            <v>14000</v>
          </cell>
          <cell r="AA101">
            <v>12000</v>
          </cell>
          <cell r="AB101">
            <v>12405</v>
          </cell>
          <cell r="AC101">
            <v>3000</v>
          </cell>
          <cell r="AD101">
            <v>6683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B102">
            <v>14505</v>
          </cell>
          <cell r="C102">
            <v>24000</v>
          </cell>
          <cell r="D102">
            <v>27000</v>
          </cell>
          <cell r="E102">
            <v>33000</v>
          </cell>
          <cell r="F102">
            <v>34000</v>
          </cell>
          <cell r="G102">
            <v>34000</v>
          </cell>
          <cell r="H102">
            <v>31000</v>
          </cell>
          <cell r="I102">
            <v>34000</v>
          </cell>
          <cell r="J102">
            <v>32000</v>
          </cell>
          <cell r="K102">
            <v>33000</v>
          </cell>
          <cell r="L102">
            <v>34000</v>
          </cell>
          <cell r="M102">
            <v>33000</v>
          </cell>
          <cell r="N102">
            <v>34000</v>
          </cell>
          <cell r="O102">
            <v>32000</v>
          </cell>
          <cell r="P102">
            <v>34000</v>
          </cell>
          <cell r="Q102">
            <v>32000</v>
          </cell>
          <cell r="R102">
            <v>34000</v>
          </cell>
          <cell r="S102">
            <v>33000</v>
          </cell>
          <cell r="T102">
            <v>32000</v>
          </cell>
          <cell r="U102">
            <v>32000</v>
          </cell>
          <cell r="V102">
            <v>31000</v>
          </cell>
          <cell r="W102">
            <v>33000</v>
          </cell>
          <cell r="X102">
            <v>33000</v>
          </cell>
          <cell r="Y102">
            <v>33000</v>
          </cell>
          <cell r="Z102">
            <v>33000</v>
          </cell>
          <cell r="AA102">
            <v>33000</v>
          </cell>
          <cell r="AB102">
            <v>34000</v>
          </cell>
          <cell r="AC102">
            <v>34000</v>
          </cell>
          <cell r="AD102">
            <v>34000</v>
          </cell>
          <cell r="AE102">
            <v>33000</v>
          </cell>
          <cell r="AF102">
            <v>33000</v>
          </cell>
          <cell r="AG102">
            <v>34000</v>
          </cell>
          <cell r="AH102">
            <v>22000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B104">
            <v>12000</v>
          </cell>
          <cell r="C104">
            <v>10500</v>
          </cell>
          <cell r="D104">
            <v>8000</v>
          </cell>
          <cell r="E104">
            <v>10000</v>
          </cell>
          <cell r="F104">
            <v>2000</v>
          </cell>
          <cell r="G104">
            <v>11000</v>
          </cell>
          <cell r="H104">
            <v>0</v>
          </cell>
          <cell r="I104">
            <v>0</v>
          </cell>
          <cell r="J104">
            <v>19000</v>
          </cell>
          <cell r="K104">
            <v>0</v>
          </cell>
          <cell r="L104">
            <v>0</v>
          </cell>
          <cell r="M104">
            <v>5256.5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>
            <v>740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14000</v>
          </cell>
          <cell r="M106">
            <v>12000</v>
          </cell>
          <cell r="N106">
            <v>15000</v>
          </cell>
          <cell r="O106">
            <v>28000</v>
          </cell>
          <cell r="P106">
            <v>18000</v>
          </cell>
          <cell r="Q106">
            <v>20000</v>
          </cell>
          <cell r="R106">
            <v>21000</v>
          </cell>
          <cell r="S106">
            <v>20000</v>
          </cell>
          <cell r="T106">
            <v>27000</v>
          </cell>
          <cell r="U106">
            <v>28000</v>
          </cell>
          <cell r="V106">
            <v>23000</v>
          </cell>
          <cell r="W106">
            <v>28000</v>
          </cell>
          <cell r="X106">
            <v>23000</v>
          </cell>
          <cell r="Y106">
            <v>0</v>
          </cell>
          <cell r="Z106">
            <v>32000</v>
          </cell>
          <cell r="AA106">
            <v>31000</v>
          </cell>
          <cell r="AB106">
            <v>32000</v>
          </cell>
          <cell r="AC106">
            <v>21000</v>
          </cell>
          <cell r="AD106">
            <v>16000</v>
          </cell>
          <cell r="AE106">
            <v>15000</v>
          </cell>
          <cell r="AF106">
            <v>12000</v>
          </cell>
          <cell r="AG106">
            <v>24000</v>
          </cell>
          <cell r="AH106">
            <v>31000</v>
          </cell>
        </row>
        <row r="107">
          <cell r="B107">
            <v>10000</v>
          </cell>
          <cell r="C107">
            <v>18000</v>
          </cell>
          <cell r="D107">
            <v>14000</v>
          </cell>
          <cell r="E107">
            <v>18000</v>
          </cell>
          <cell r="F107">
            <v>14000</v>
          </cell>
          <cell r="G107">
            <v>22000</v>
          </cell>
          <cell r="H107">
            <v>12000</v>
          </cell>
          <cell r="I107">
            <v>22000</v>
          </cell>
          <cell r="J107">
            <v>0</v>
          </cell>
          <cell r="K107">
            <v>23000</v>
          </cell>
          <cell r="L107">
            <v>3000</v>
          </cell>
          <cell r="M107">
            <v>19000</v>
          </cell>
          <cell r="N107">
            <v>17000</v>
          </cell>
          <cell r="O107">
            <v>0</v>
          </cell>
          <cell r="P107">
            <v>8000</v>
          </cell>
          <cell r="Q107">
            <v>2804</v>
          </cell>
          <cell r="R107">
            <v>0</v>
          </cell>
          <cell r="S107">
            <v>0</v>
          </cell>
          <cell r="T107">
            <v>0</v>
          </cell>
          <cell r="U107">
            <v>2708.5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10000</v>
          </cell>
          <cell r="AD107">
            <v>16000</v>
          </cell>
          <cell r="AE107">
            <v>17000</v>
          </cell>
          <cell r="AF107">
            <v>17000</v>
          </cell>
          <cell r="AG107">
            <v>7000</v>
          </cell>
          <cell r="AH107">
            <v>0</v>
          </cell>
        </row>
        <row r="108">
          <cell r="B108">
            <v>14000</v>
          </cell>
          <cell r="C108">
            <v>13428</v>
          </cell>
          <cell r="D108">
            <v>18000</v>
          </cell>
          <cell r="E108">
            <v>13000</v>
          </cell>
          <cell r="F108">
            <v>18000</v>
          </cell>
          <cell r="G108">
            <v>10500</v>
          </cell>
          <cell r="H108">
            <v>14000</v>
          </cell>
          <cell r="I108">
            <v>9000</v>
          </cell>
          <cell r="J108">
            <v>0</v>
          </cell>
          <cell r="K108">
            <v>5000</v>
          </cell>
          <cell r="L108">
            <v>0</v>
          </cell>
          <cell r="M108">
            <v>1000</v>
          </cell>
          <cell r="N108">
            <v>0</v>
          </cell>
          <cell r="O108">
            <v>0</v>
          </cell>
          <cell r="P108">
            <v>2086</v>
          </cell>
          <cell r="Q108">
            <v>2000</v>
          </cell>
          <cell r="R108">
            <v>0</v>
          </cell>
          <cell r="S108">
            <v>0</v>
          </cell>
          <cell r="T108">
            <v>2000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B110">
            <v>3446</v>
          </cell>
          <cell r="C110">
            <v>3446</v>
          </cell>
          <cell r="D110">
            <v>0</v>
          </cell>
          <cell r="E110">
            <v>0</v>
          </cell>
          <cell r="F110">
            <v>7623.4759601619407</v>
          </cell>
          <cell r="G110">
            <v>6623.4759601619407</v>
          </cell>
          <cell r="H110">
            <v>20471.43398653232</v>
          </cell>
          <cell r="I110">
            <v>7971.43398653232</v>
          </cell>
          <cell r="J110">
            <v>11650.659711148372</v>
          </cell>
          <cell r="K110">
            <v>6650.6597111483716</v>
          </cell>
          <cell r="L110">
            <v>16842.511367406772</v>
          </cell>
          <cell r="M110">
            <v>9342.5113674067725</v>
          </cell>
          <cell r="N110">
            <v>6342.5113674067725</v>
          </cell>
          <cell r="O110">
            <v>8764.6885573462278</v>
          </cell>
          <cell r="P110">
            <v>5609.5073401860682</v>
          </cell>
          <cell r="Q110">
            <v>11551.638940573743</v>
          </cell>
          <cell r="R110">
            <v>19208.789747013514</v>
          </cell>
          <cell r="S110">
            <v>31783.446873399414</v>
          </cell>
          <cell r="T110">
            <v>37714.706208793774</v>
          </cell>
          <cell r="U110">
            <v>43978.847131221482</v>
          </cell>
          <cell r="V110">
            <v>49918.794415165627</v>
          </cell>
          <cell r="W110">
            <v>57195.858125325612</v>
          </cell>
          <cell r="X110">
            <v>63756.831475679137</v>
          </cell>
          <cell r="Y110">
            <v>22750.088355657805</v>
          </cell>
          <cell r="Z110">
            <v>15249.772330504282</v>
          </cell>
          <cell r="AA110">
            <v>11803.165746843268</v>
          </cell>
          <cell r="AB110">
            <v>9683.1595993039155</v>
          </cell>
          <cell r="AC110">
            <v>6683.1595993039155</v>
          </cell>
          <cell r="AD110">
            <v>0.1595993039154564</v>
          </cell>
          <cell r="AE110">
            <v>0.1595993039154564</v>
          </cell>
          <cell r="AF110">
            <v>0.1595993039154564</v>
          </cell>
          <cell r="AG110">
            <v>0.1595993039154564</v>
          </cell>
          <cell r="AH110">
            <v>0.1595993039154564</v>
          </cell>
        </row>
        <row r="111">
          <cell r="B111">
            <v>5542.7616108854199</v>
          </cell>
          <cell r="C111">
            <v>6237.1108913427925</v>
          </cell>
          <cell r="D111">
            <v>6781.0547467267315</v>
          </cell>
          <cell r="E111">
            <v>8199.8086630681428</v>
          </cell>
          <cell r="F111">
            <v>13211.697211217404</v>
          </cell>
          <cell r="G111">
            <v>23339.67458591707</v>
          </cell>
          <cell r="H111">
            <v>32437.572478025701</v>
          </cell>
          <cell r="I111">
            <v>35877.333909036592</v>
          </cell>
          <cell r="J111">
            <v>39827.166255057615</v>
          </cell>
          <cell r="K111">
            <v>51635.858686335734</v>
          </cell>
          <cell r="L111">
            <v>54672.667206585931</v>
          </cell>
          <cell r="M111">
            <v>60972.934154357237</v>
          </cell>
          <cell r="N111">
            <v>66841.468089914299</v>
          </cell>
          <cell r="O111">
            <v>72989.536710027838</v>
          </cell>
          <cell r="P111">
            <v>78508.193940133468</v>
          </cell>
          <cell r="Q111">
            <v>81111.515318223857</v>
          </cell>
          <cell r="R111">
            <v>84578.756656590442</v>
          </cell>
          <cell r="S111">
            <v>94974.817496440053</v>
          </cell>
          <cell r="T111">
            <v>106683.4983271228</v>
          </cell>
          <cell r="U111">
            <v>121138.27954727359</v>
          </cell>
          <cell r="V111">
            <v>125735.66370700192</v>
          </cell>
          <cell r="W111">
            <v>130837.88516846317</v>
          </cell>
          <cell r="X111">
            <v>132751.42133291994</v>
          </cell>
          <cell r="Y111">
            <v>138748.62799030315</v>
          </cell>
          <cell r="Z111">
            <v>144403.29029730833</v>
          </cell>
          <cell r="AA111">
            <v>153792.45550025968</v>
          </cell>
          <cell r="AB111">
            <v>163260.8686783259</v>
          </cell>
          <cell r="AC111">
            <v>168899.59824397892</v>
          </cell>
          <cell r="AD111">
            <v>136365.95887720364</v>
          </cell>
          <cell r="AE111">
            <v>103365.95887720364</v>
          </cell>
          <cell r="AF111">
            <v>70365.958877203637</v>
          </cell>
          <cell r="AG111">
            <v>36365.958877203637</v>
          </cell>
          <cell r="AH111">
            <v>14365.958877203637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>
            <v>6003.3968472882407</v>
          </cell>
          <cell r="C113">
            <v>6522.8071717909916</v>
          </cell>
          <cell r="D113">
            <v>8410.5199412757356</v>
          </cell>
          <cell r="E113">
            <v>6129.0774887139232</v>
          </cell>
          <cell r="F113">
            <v>13696.538888004521</v>
          </cell>
          <cell r="G113">
            <v>11591.67699194482</v>
          </cell>
          <cell r="H113">
            <v>19861.168234846577</v>
          </cell>
          <cell r="I113">
            <v>24256.866576852139</v>
          </cell>
          <cell r="J113">
            <v>5256.8665768521387</v>
          </cell>
          <cell r="K113">
            <v>5256.8665768521387</v>
          </cell>
          <cell r="L113">
            <v>5256.8665768521387</v>
          </cell>
          <cell r="M113">
            <v>0.36657685213867808</v>
          </cell>
          <cell r="N113">
            <v>0.36657685213867808</v>
          </cell>
          <cell r="O113">
            <v>0.36657685213867808</v>
          </cell>
          <cell r="P113">
            <v>0.36657685213867808</v>
          </cell>
          <cell r="Q113">
            <v>0.36657685213867808</v>
          </cell>
          <cell r="R113">
            <v>0.36657685213867808</v>
          </cell>
          <cell r="S113">
            <v>0.36657685213867808</v>
          </cell>
          <cell r="T113">
            <v>0.36657685213867808</v>
          </cell>
          <cell r="U113">
            <v>0.36657685213867808</v>
          </cell>
          <cell r="V113">
            <v>0.36657685213867808</v>
          </cell>
          <cell r="W113">
            <v>0.36657685213867808</v>
          </cell>
          <cell r="X113">
            <v>0.36657685213867808</v>
          </cell>
          <cell r="Y113">
            <v>0.36657685213867808</v>
          </cell>
          <cell r="Z113">
            <v>0.36657685213867808</v>
          </cell>
          <cell r="AA113">
            <v>0.36657685213867808</v>
          </cell>
          <cell r="AB113">
            <v>0.36657685213867808</v>
          </cell>
          <cell r="AC113">
            <v>0.36657685213867808</v>
          </cell>
          <cell r="AD113">
            <v>0.36657685213867808</v>
          </cell>
          <cell r="AE113">
            <v>0.36657685213867808</v>
          </cell>
          <cell r="AF113">
            <v>0.36657685213867808</v>
          </cell>
          <cell r="AG113">
            <v>0.36657685213867808</v>
          </cell>
          <cell r="AH113">
            <v>0.36657685213867808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7459.0500267434008</v>
          </cell>
          <cell r="L115">
            <v>7054.015334984284</v>
          </cell>
          <cell r="M115">
            <v>11599.292718505854</v>
          </cell>
          <cell r="N115">
            <v>15291.514517252541</v>
          </cell>
          <cell r="O115">
            <v>6333.4017865247733</v>
          </cell>
          <cell r="P115">
            <v>8491.9622417571445</v>
          </cell>
          <cell r="Q115">
            <v>7985.487902167326</v>
          </cell>
          <cell r="R115">
            <v>6707.565715311961</v>
          </cell>
          <cell r="S115">
            <v>9473.4670257918842</v>
          </cell>
          <cell r="T115">
            <v>6717.5222821832431</v>
          </cell>
          <cell r="U115">
            <v>6466.6322078782541</v>
          </cell>
          <cell r="V115">
            <v>10019.820703256424</v>
          </cell>
          <cell r="W115">
            <v>8391.4443517961336</v>
          </cell>
          <cell r="X115">
            <v>9679.0051353471936</v>
          </cell>
          <cell r="Y115">
            <v>36581.428760151575</v>
          </cell>
          <cell r="Z115">
            <v>33213.659405035374</v>
          </cell>
          <cell r="AA115">
            <v>31270.817482870232</v>
          </cell>
          <cell r="AB115">
            <v>36037.947542815469</v>
          </cell>
          <cell r="AC115">
            <v>55615.392437814706</v>
          </cell>
          <cell r="AD115">
            <v>90314.960480777183</v>
          </cell>
          <cell r="AE115">
            <v>123122.95478933014</v>
          </cell>
          <cell r="AF115">
            <v>151836.54283468638</v>
          </cell>
          <cell r="AG115">
            <v>127836.54283468638</v>
          </cell>
          <cell r="AH115">
            <v>96836.542834686377</v>
          </cell>
        </row>
        <row r="116">
          <cell r="B116">
            <v>8871.2923936540028</v>
          </cell>
          <cell r="C116">
            <v>13074.762829188552</v>
          </cell>
          <cell r="D116">
            <v>26492.997237098331</v>
          </cell>
          <cell r="E116">
            <v>34307.442623290248</v>
          </cell>
          <cell r="F116">
            <v>20307.442623290248</v>
          </cell>
          <cell r="G116">
            <v>19376.850783359812</v>
          </cell>
          <cell r="H116">
            <v>7376.8507833598123</v>
          </cell>
          <cell r="I116">
            <v>12065.518718825326</v>
          </cell>
          <cell r="J116">
            <v>12065.518718825326</v>
          </cell>
          <cell r="K116">
            <v>8273.6631140059108</v>
          </cell>
          <cell r="L116">
            <v>5273.6631140059108</v>
          </cell>
          <cell r="M116">
            <v>3787.3007835436983</v>
          </cell>
          <cell r="N116">
            <v>5293.4395345972589</v>
          </cell>
          <cell r="O116">
            <v>5293.4395345972589</v>
          </cell>
          <cell r="P116">
            <v>5512.5450983204391</v>
          </cell>
          <cell r="Q116">
            <v>2708.5450983204391</v>
          </cell>
          <cell r="R116">
            <v>2708.5450983204391</v>
          </cell>
          <cell r="S116">
            <v>2708.5450983204391</v>
          </cell>
          <cell r="T116">
            <v>2708.5450983204391</v>
          </cell>
          <cell r="U116">
            <v>4.5098320439137751E-2</v>
          </cell>
          <cell r="V116">
            <v>4.5098320439137751E-2</v>
          </cell>
          <cell r="W116">
            <v>4.5098320439137751E-2</v>
          </cell>
          <cell r="X116">
            <v>4.5098320439137751E-2</v>
          </cell>
          <cell r="Y116">
            <v>4.5098320439137751E-2</v>
          </cell>
          <cell r="Z116">
            <v>4.5098320439137751E-2</v>
          </cell>
          <cell r="AA116">
            <v>4.5098320439137751E-2</v>
          </cell>
          <cell r="AB116">
            <v>4.5098320439137751E-2</v>
          </cell>
          <cell r="AC116">
            <v>5079.3487425684107</v>
          </cell>
          <cell r="AD116">
            <v>12443.495999377908</v>
          </cell>
          <cell r="AE116">
            <v>24836.27674662866</v>
          </cell>
          <cell r="AF116">
            <v>23054.774991255465</v>
          </cell>
          <cell r="AG116">
            <v>16054.774991255465</v>
          </cell>
          <cell r="AH116">
            <v>16054.774991255465</v>
          </cell>
        </row>
        <row r="117">
          <cell r="B117">
            <v>6532.3149798707091</v>
          </cell>
          <cell r="C117">
            <v>10109.659900984472</v>
          </cell>
          <cell r="D117">
            <v>10180.213937952813</v>
          </cell>
          <cell r="E117">
            <v>12887.646776221496</v>
          </cell>
          <cell r="F117">
            <v>9194.9666345869227</v>
          </cell>
          <cell r="G117">
            <v>9967.5203987519963</v>
          </cell>
          <cell r="H117">
            <v>6381.8597372780423</v>
          </cell>
          <cell r="I117">
            <v>6318.5387976169004</v>
          </cell>
          <cell r="J117">
            <v>12086.43543105479</v>
          </cell>
          <cell r="K117">
            <v>7086.4354310547897</v>
          </cell>
          <cell r="L117">
            <v>7086.4354310547897</v>
          </cell>
          <cell r="M117">
            <v>6086.4354310547897</v>
          </cell>
          <cell r="N117">
            <v>6086.4354310547897</v>
          </cell>
          <cell r="O117">
            <v>6086.4354310547897</v>
          </cell>
          <cell r="P117">
            <v>4000.4354310547897</v>
          </cell>
          <cell r="Q117">
            <v>2000.4354310547897</v>
          </cell>
          <cell r="R117">
            <v>2000.4354310547897</v>
          </cell>
          <cell r="S117">
            <v>2000.4354310547897</v>
          </cell>
          <cell r="T117">
            <v>0.43543105478966027</v>
          </cell>
          <cell r="U117">
            <v>0.43543105478966027</v>
          </cell>
          <cell r="V117">
            <v>0.43543105478966027</v>
          </cell>
          <cell r="W117">
            <v>0.43543105478966027</v>
          </cell>
          <cell r="X117">
            <v>0.43543105478966027</v>
          </cell>
          <cell r="Y117">
            <v>0.43543105478966027</v>
          </cell>
          <cell r="Z117">
            <v>0.43543105478966027</v>
          </cell>
          <cell r="AA117">
            <v>0.43543105478966027</v>
          </cell>
          <cell r="AB117">
            <v>0.43543105478966027</v>
          </cell>
          <cell r="AC117">
            <v>0.43543105478966027</v>
          </cell>
          <cell r="AD117">
            <v>0.43543105478966027</v>
          </cell>
          <cell r="AE117">
            <v>0.43543105478966027</v>
          </cell>
          <cell r="AF117">
            <v>0.43543105478966027</v>
          </cell>
          <cell r="AG117">
            <v>0.43543105478966027</v>
          </cell>
          <cell r="AH117">
            <v>0.43543105478966027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B123">
            <v>27172.158458173661</v>
          </cell>
          <cell r="C123">
            <v>35713.75960496012</v>
          </cell>
          <cell r="D123">
            <v>37431.656624868687</v>
          </cell>
          <cell r="E123">
            <v>42137.311463779602</v>
          </cell>
          <cell r="F123">
            <v>67202.8259076018</v>
          </cell>
          <cell r="G123">
            <v>53023.115478639964</v>
          </cell>
          <cell r="H123">
            <v>73715.347161380763</v>
          </cell>
          <cell r="I123">
            <v>41835.459773016453</v>
          </cell>
          <cell r="J123">
            <v>61629.058070637067</v>
          </cell>
          <cell r="K123">
            <v>44808.692431278112</v>
          </cell>
          <cell r="L123">
            <v>58228.660176508609</v>
          </cell>
          <cell r="M123">
            <v>39300.266947771306</v>
          </cell>
          <cell r="N123">
            <v>39868.533935557054</v>
          </cell>
          <cell r="O123">
            <v>53570.245810052998</v>
          </cell>
          <cell r="P123">
            <v>49363.476012945481</v>
          </cell>
          <cell r="Q123">
            <v>53545.452978478075</v>
          </cell>
          <cell r="R123">
            <v>58124.392144806363</v>
          </cell>
          <cell r="S123">
            <v>69470.717966235519</v>
          </cell>
          <cell r="T123">
            <v>59639.940166077104</v>
          </cell>
          <cell r="U123">
            <v>66718.922142578493</v>
          </cell>
          <cell r="V123">
            <v>55537.331443672476</v>
          </cell>
          <cell r="W123">
            <v>59379.285171621232</v>
          </cell>
          <cell r="X123">
            <v>53474.509514810299</v>
          </cell>
          <cell r="Y123">
            <v>43990.463537361873</v>
          </cell>
          <cell r="Z123">
            <v>45154.346281851649</v>
          </cell>
          <cell r="AA123">
            <v>50942.558619290343</v>
          </cell>
          <cell r="AB123">
            <v>53753.407030526891</v>
          </cell>
          <cell r="AC123">
            <v>39638.729565653011</v>
          </cell>
          <cell r="AD123">
            <v>1466.3606332247009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>
            <v>32573.607373524712</v>
          </cell>
          <cell r="C124">
            <v>39208.815356648309</v>
          </cell>
          <cell r="D124">
            <v>45488.788444878119</v>
          </cell>
          <cell r="E124">
            <v>41521.878224460605</v>
          </cell>
          <cell r="F124">
            <v>14307.319858365427</v>
          </cell>
          <cell r="G124">
            <v>32341.961924234642</v>
          </cell>
          <cell r="H124">
            <v>10414.339338526046</v>
          </cell>
          <cell r="I124">
            <v>35625.346995804372</v>
          </cell>
          <cell r="J124">
            <v>5767.8966334378892</v>
          </cell>
          <cell r="K124">
            <v>26667.194421923985</v>
          </cell>
          <cell r="L124">
            <v>13594.965308240884</v>
          </cell>
          <cell r="M124">
            <v>34058.915053059362</v>
          </cell>
          <cell r="N124">
            <v>37198.360549800243</v>
          </cell>
          <cell r="O124">
            <v>19041.887269272233</v>
          </cell>
          <cell r="P124">
            <v>28377.666018955551</v>
          </cell>
          <cell r="Q124">
            <v>19493.525660410181</v>
          </cell>
          <cell r="R124">
            <v>19722.077813144635</v>
          </cell>
          <cell r="S124">
            <v>22765.901310479923</v>
          </cell>
          <cell r="T124">
            <v>24244.055256391359</v>
          </cell>
          <cell r="U124">
            <v>27749.109925695015</v>
          </cell>
          <cell r="V124">
            <v>26553.18849537817</v>
          </cell>
          <cell r="W124">
            <v>26371.623648539706</v>
          </cell>
          <cell r="X124">
            <v>24287.56078355106</v>
          </cell>
          <cell r="Y124">
            <v>26902.423624804382</v>
          </cell>
          <cell r="Z124">
            <v>28632.230644883795</v>
          </cell>
          <cell r="AA124">
            <v>29057.158077834862</v>
          </cell>
          <cell r="AB124">
            <v>36767.13005994523</v>
          </cell>
          <cell r="AC124">
            <v>55656.748539247201</v>
          </cell>
          <cell r="AD124">
            <v>74063.715299771982</v>
          </cell>
          <cell r="AE124">
            <v>77200.775055803708</v>
          </cell>
          <cell r="AF124">
            <v>55932.086289983046</v>
          </cell>
          <cell r="AG124">
            <v>0</v>
          </cell>
          <cell r="AH124">
            <v>0</v>
          </cell>
        </row>
        <row r="125">
          <cell r="B125">
            <v>14992.158458173661</v>
          </cell>
          <cell r="C125">
            <v>16205.918063133784</v>
          </cell>
          <cell r="D125">
            <v>15191.574688002467</v>
          </cell>
          <cell r="E125">
            <v>14328.886151782066</v>
          </cell>
          <cell r="F125">
            <v>34531.712059383863</v>
          </cell>
          <cell r="G125">
            <v>41554.827538023834</v>
          </cell>
          <cell r="H125">
            <v>72770.174699404597</v>
          </cell>
          <cell r="I125">
            <v>68105.63447242105</v>
          </cell>
          <cell r="J125">
            <v>56734.692543058125</v>
          </cell>
          <cell r="K125">
            <v>63543.384974336244</v>
          </cell>
          <cell r="L125">
            <v>76772.045150844846</v>
          </cell>
          <cell r="M125">
            <v>70315.812098616152</v>
          </cell>
          <cell r="N125">
            <v>73184.346034173213</v>
          </cell>
          <cell r="O125">
            <v>81754.591844226205</v>
          </cell>
          <cell r="P125">
            <v>84118.067857171671</v>
          </cell>
          <cell r="Q125">
            <v>92663.520835649746</v>
          </cell>
          <cell r="R125">
            <v>103787.91298045608</v>
          </cell>
          <cell r="S125">
            <v>126758.63094669161</v>
          </cell>
          <cell r="T125">
            <v>144398.5711127687</v>
          </cell>
          <cell r="U125">
            <v>165117.49325534722</v>
          </cell>
          <cell r="V125">
            <v>175654.82469901969</v>
          </cell>
          <cell r="W125">
            <v>188034.10987064091</v>
          </cell>
          <cell r="X125">
            <v>196508.61938545122</v>
          </cell>
          <cell r="Y125">
            <v>161499.0829228131</v>
          </cell>
          <cell r="Z125">
            <v>159653.42920466475</v>
          </cell>
          <cell r="AA125">
            <v>165595.98782395507</v>
          </cell>
          <cell r="AB125">
            <v>172944.39485448194</v>
          </cell>
          <cell r="AC125">
            <v>175583.12442013496</v>
          </cell>
          <cell r="AD125">
            <v>136366.48505335968</v>
          </cell>
          <cell r="AE125">
            <v>103366.48505335968</v>
          </cell>
          <cell r="AF125">
            <v>70366.485053359676</v>
          </cell>
          <cell r="AG125">
            <v>36366.485053359691</v>
          </cell>
          <cell r="AH125">
            <v>14366.485053359691</v>
          </cell>
        </row>
        <row r="126">
          <cell r="B126">
            <v>15403.607373524712</v>
          </cell>
          <cell r="C126">
            <v>23184.422730173024</v>
          </cell>
          <cell r="D126">
            <v>36673.211175051139</v>
          </cell>
          <cell r="E126">
            <v>47195.089399511744</v>
          </cell>
          <cell r="F126">
            <v>29502.409257877171</v>
          </cell>
          <cell r="G126">
            <v>29344.371182111809</v>
          </cell>
          <cell r="H126">
            <v>13758.710520637855</v>
          </cell>
          <cell r="I126">
            <v>18384.057516442226</v>
          </cell>
          <cell r="J126">
            <v>24151.954149880115</v>
          </cell>
          <cell r="K126">
            <v>22819.1485718041</v>
          </cell>
          <cell r="L126">
            <v>19414.113880044984</v>
          </cell>
          <cell r="M126">
            <v>21473.028933104342</v>
          </cell>
          <cell r="N126">
            <v>26671.389482904589</v>
          </cell>
          <cell r="O126">
            <v>17713.276752176822</v>
          </cell>
          <cell r="P126">
            <v>18004.942771132373</v>
          </cell>
          <cell r="Q126">
            <v>12694.468431542555</v>
          </cell>
          <cell r="R126">
            <v>11416.54624468719</v>
          </cell>
          <cell r="S126">
            <v>14182.447555167113</v>
          </cell>
          <cell r="T126">
            <v>9426.5028115584719</v>
          </cell>
          <cell r="U126">
            <v>6467.1127372534829</v>
          </cell>
          <cell r="V126">
            <v>10020.301232631653</v>
          </cell>
          <cell r="W126">
            <v>8391.9248811713624</v>
          </cell>
          <cell r="X126">
            <v>9679.4856647224224</v>
          </cell>
          <cell r="Y126">
            <v>36581.909289526804</v>
          </cell>
          <cell r="Z126">
            <v>33214.139934410603</v>
          </cell>
          <cell r="AA126">
            <v>31271.298012245461</v>
          </cell>
          <cell r="AB126">
            <v>36038.428072190698</v>
          </cell>
          <cell r="AC126">
            <v>60695.176611437906</v>
          </cell>
          <cell r="AD126">
            <v>102758.89191120988</v>
          </cell>
          <cell r="AE126">
            <v>147959.66696701359</v>
          </cell>
          <cell r="AF126">
            <v>174891.75325699663</v>
          </cell>
          <cell r="AG126">
            <v>143891.75325699663</v>
          </cell>
          <cell r="AH126">
            <v>112891.75325699663</v>
          </cell>
        </row>
        <row r="128">
          <cell r="B128">
            <v>419.98235355693402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31">
          <cell r="B131">
            <v>1058.0574156681505</v>
          </cell>
          <cell r="C131">
            <v>765.00550691178432</v>
          </cell>
          <cell r="D131">
            <v>822.12348383211247</v>
          </cell>
          <cell r="E131">
            <v>725.00707642823727</v>
          </cell>
          <cell r="F131">
            <v>823.50082191349065</v>
          </cell>
          <cell r="G131">
            <v>0</v>
          </cell>
          <cell r="H131">
            <v>0</v>
          </cell>
          <cell r="I131">
            <v>0</v>
          </cell>
          <cell r="J131">
            <v>978.03392789842474</v>
          </cell>
          <cell r="K131">
            <v>1410.6302737383539</v>
          </cell>
          <cell r="L131">
            <v>1106.0648741373716</v>
          </cell>
          <cell r="M131">
            <v>1147.9842130033849</v>
          </cell>
          <cell r="N131">
            <v>1268.5578714885469</v>
          </cell>
          <cell r="O131">
            <v>619.03480435689562</v>
          </cell>
          <cell r="P131">
            <v>668.6180464506233</v>
          </cell>
          <cell r="Q131">
            <v>624.18382111622122</v>
          </cell>
          <cell r="R131">
            <v>656.07258790082415</v>
          </cell>
          <cell r="S131">
            <v>0</v>
          </cell>
          <cell r="T131">
            <v>896.10018264278369</v>
          </cell>
          <cell r="U131">
            <v>823.97972666498936</v>
          </cell>
          <cell r="V131">
            <v>900.49573363737181</v>
          </cell>
          <cell r="W131">
            <v>772.53016157599632</v>
          </cell>
          <cell r="X131">
            <v>684.69008638261221</v>
          </cell>
          <cell r="Y131">
            <v>742.36004297566797</v>
          </cell>
          <cell r="Z131">
            <v>0</v>
          </cell>
          <cell r="AA131">
            <v>0</v>
          </cell>
          <cell r="AB131">
            <v>470.92635415676159</v>
          </cell>
          <cell r="AC131">
            <v>494.71690089179174</v>
          </cell>
          <cell r="AD131">
            <v>589.53966880258304</v>
          </cell>
          <cell r="AE131">
            <v>646.07877055314566</v>
          </cell>
          <cell r="AF131">
            <v>2088.0471893909389</v>
          </cell>
          <cell r="AG131">
            <v>694.55050613944513</v>
          </cell>
          <cell r="AH131">
            <v>636.65386441448027</v>
          </cell>
        </row>
        <row r="132">
          <cell r="B132">
            <v>524.05412437955601</v>
          </cell>
          <cell r="C132">
            <v>267.35888543238798</v>
          </cell>
          <cell r="D132">
            <v>521.97036426885097</v>
          </cell>
          <cell r="E132">
            <v>520.96370435034987</v>
          </cell>
          <cell r="F132">
            <v>517.55581770846766</v>
          </cell>
          <cell r="G132">
            <v>428.87126270247245</v>
          </cell>
          <cell r="H132">
            <v>2442.3396162655081</v>
          </cell>
          <cell r="I132">
            <v>1969.2351355628725</v>
          </cell>
          <cell r="J132">
            <v>252.0029374378355</v>
          </cell>
          <cell r="K132">
            <v>0</v>
          </cell>
          <cell r="L132">
            <v>635.82813808907122</v>
          </cell>
          <cell r="M132">
            <v>699.24400289233199</v>
          </cell>
          <cell r="N132">
            <v>619.5782889336715</v>
          </cell>
          <cell r="O132">
            <v>610.7777852802501</v>
          </cell>
          <cell r="P132">
            <v>676.33846353394074</v>
          </cell>
          <cell r="Q132">
            <v>430.1209050886464</v>
          </cell>
          <cell r="R132">
            <v>439.98226147145215</v>
          </cell>
          <cell r="S132">
            <v>1863.6839391007834</v>
          </cell>
          <cell r="T132">
            <v>462.31100542942841</v>
          </cell>
          <cell r="U132">
            <v>517.58029460818943</v>
          </cell>
          <cell r="V132">
            <v>540.60085902382525</v>
          </cell>
          <cell r="W132">
            <v>575.60979762275201</v>
          </cell>
          <cell r="X132">
            <v>791.22051015692341</v>
          </cell>
          <cell r="Y132">
            <v>521.76014467308596</v>
          </cell>
          <cell r="Z132">
            <v>6322.0424147111953</v>
          </cell>
          <cell r="AA132">
            <v>0</v>
          </cell>
          <cell r="AB132">
            <v>0</v>
          </cell>
          <cell r="AC132">
            <v>470.92635415676159</v>
          </cell>
          <cell r="AD132">
            <v>494.71690089179174</v>
          </cell>
          <cell r="AE132">
            <v>589.53966880258304</v>
          </cell>
          <cell r="AF132">
            <v>0</v>
          </cell>
          <cell r="AG132">
            <v>922.69703974656841</v>
          </cell>
          <cell r="AH132">
            <v>893.10983891165961</v>
          </cell>
        </row>
        <row r="133">
          <cell r="B133">
            <v>6192.0032912885945</v>
          </cell>
          <cell r="C133">
            <v>6689.6499127679908</v>
          </cell>
          <cell r="D133">
            <v>6989.8030323312523</v>
          </cell>
          <cell r="E133">
            <v>7193.8464044091397</v>
          </cell>
          <cell r="F133">
            <v>7499.7914086141627</v>
          </cell>
          <cell r="G133">
            <v>7070.9201459116903</v>
          </cell>
          <cell r="H133">
            <v>4628.5805296461822</v>
          </cell>
          <cell r="I133">
            <v>2659.3453940833097</v>
          </cell>
          <cell r="J133">
            <v>3385.3763845438989</v>
          </cell>
          <cell r="K133">
            <v>4796.0066582822528</v>
          </cell>
          <cell r="L133">
            <v>5266.2433943305532</v>
          </cell>
          <cell r="M133">
            <v>5714.9836044416061</v>
          </cell>
          <cell r="N133">
            <v>6363.9631869964815</v>
          </cell>
          <cell r="O133">
            <v>6372.220206073127</v>
          </cell>
          <cell r="P133">
            <v>6364.4997889898095</v>
          </cell>
          <cell r="Q133">
            <v>6558.5627050173844</v>
          </cell>
          <cell r="R133">
            <v>6774.6530314467564</v>
          </cell>
          <cell r="S133">
            <v>4910.969092345973</v>
          </cell>
          <cell r="T133">
            <v>5344.7582695593283</v>
          </cell>
          <cell r="U133">
            <v>5651.1577016161282</v>
          </cell>
          <cell r="V133">
            <v>6011.0525762296747</v>
          </cell>
          <cell r="W133">
            <v>6207.972940182919</v>
          </cell>
          <cell r="X133">
            <v>6101.4425164086078</v>
          </cell>
          <cell r="Y133">
            <v>6322.0424147111898</v>
          </cell>
          <cell r="Z133">
            <v>0</v>
          </cell>
          <cell r="AA133">
            <v>0</v>
          </cell>
          <cell r="AB133">
            <v>470.92635415676159</v>
          </cell>
          <cell r="AC133">
            <v>494.71690089179174</v>
          </cell>
          <cell r="AD133">
            <v>589.53966880258304</v>
          </cell>
          <cell r="AE133">
            <v>646.07877055314566</v>
          </cell>
          <cell r="AF133">
            <v>2734.1259599440846</v>
          </cell>
          <cell r="AG133">
            <v>2505.9794263369613</v>
          </cell>
          <cell r="AH133">
            <v>2249.523451839782</v>
          </cell>
        </row>
        <row r="136">
          <cell r="B136">
            <v>521.3405085234142</v>
          </cell>
          <cell r="C136">
            <v>516.25468719697187</v>
          </cell>
          <cell r="D136">
            <v>571.00309360744018</v>
          </cell>
          <cell r="E136">
            <v>611.73589253490809</v>
          </cell>
          <cell r="F136">
            <v>569.18617267118657</v>
          </cell>
          <cell r="G136">
            <v>1128.779976449794</v>
          </cell>
          <cell r="H136">
            <v>1014.1838903791061</v>
          </cell>
          <cell r="I136">
            <v>1074.7041435557198</v>
          </cell>
          <cell r="J136">
            <v>1089.784310702576</v>
          </cell>
          <cell r="K136">
            <v>1046.403359995448</v>
          </cell>
          <cell r="L136">
            <v>975.61573160068497</v>
          </cell>
          <cell r="M136">
            <v>1166.2616591639066</v>
          </cell>
          <cell r="N136">
            <v>1036.1710108757889</v>
          </cell>
          <cell r="O136">
            <v>1077.144920956338</v>
          </cell>
          <cell r="P136">
            <v>1096.6389984654907</v>
          </cell>
          <cell r="Q136">
            <v>1056.663002169852</v>
          </cell>
          <cell r="R136">
            <v>984.3558017174887</v>
          </cell>
          <cell r="S136">
            <v>975.69470008061808</v>
          </cell>
          <cell r="T136">
            <v>887.30053232143553</v>
          </cell>
          <cell r="U136">
            <v>1012.4803049472778</v>
          </cell>
          <cell r="V136">
            <v>942.15391448277956</v>
          </cell>
          <cell r="W136">
            <v>982.57637254012332</v>
          </cell>
          <cell r="X136">
            <v>951.82466654530356</v>
          </cell>
          <cell r="Y136">
            <v>1026.554348158696</v>
          </cell>
          <cell r="Z136">
            <v>993.30889762310039</v>
          </cell>
          <cell r="AA136">
            <v>931.23120514018615</v>
          </cell>
          <cell r="AB136">
            <v>997.01495847256774</v>
          </cell>
          <cell r="AC136">
            <v>938.45096941842633</v>
          </cell>
          <cell r="AD136">
            <v>982.92744702538096</v>
          </cell>
          <cell r="AE136">
            <v>962.84708226507018</v>
          </cell>
          <cell r="AF136">
            <v>906.28629813688701</v>
          </cell>
          <cell r="AG136">
            <v>1015.9071863636698</v>
          </cell>
          <cell r="AH136">
            <v>964.157197830428</v>
          </cell>
        </row>
        <row r="137">
          <cell r="B137">
            <v>11863.355555555556</v>
          </cell>
          <cell r="C137">
            <v>11485.41935483871</v>
          </cell>
          <cell r="D137">
            <v>9351.1155555555561</v>
          </cell>
          <cell r="E137">
            <v>9796.3870967741932</v>
          </cell>
          <cell r="F137">
            <v>9075.7333333333336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>
            <v>81134.984952967861</v>
          </cell>
          <cell r="C138">
            <v>70165.820285326117</v>
          </cell>
          <cell r="D138">
            <v>61385.707823378005</v>
          </cell>
          <cell r="E138">
            <v>52201.056619138719</v>
          </cell>
          <cell r="F138">
            <v>43694.509458476576</v>
          </cell>
          <cell r="G138">
            <v>44823.289434926366</v>
          </cell>
          <cell r="H138">
            <v>45837.473325305473</v>
          </cell>
          <cell r="I138">
            <v>46912.177468861191</v>
          </cell>
          <cell r="J138">
            <v>48001.961779563768</v>
          </cell>
          <cell r="K138">
            <v>49048.365139559217</v>
          </cell>
          <cell r="L138">
            <v>50023.980871159903</v>
          </cell>
          <cell r="M138">
            <v>51190.242530323812</v>
          </cell>
          <cell r="N138">
            <v>52226.413541199603</v>
          </cell>
          <cell r="O138">
            <v>53303.558462155939</v>
          </cell>
          <cell r="P138">
            <v>54400.197460621428</v>
          </cell>
          <cell r="Q138">
            <v>55456.860462791279</v>
          </cell>
          <cell r="R138">
            <v>56441.216264508766</v>
          </cell>
          <cell r="S138">
            <v>57416.910964589384</v>
          </cell>
          <cell r="T138">
            <v>58304.211496910822</v>
          </cell>
          <cell r="U138">
            <v>59316.691801858098</v>
          </cell>
          <cell r="V138">
            <v>60258.845716340875</v>
          </cell>
          <cell r="W138">
            <v>61241.422088881001</v>
          </cell>
          <cell r="X138">
            <v>62193.246755426306</v>
          </cell>
          <cell r="Y138">
            <v>63219.801103585</v>
          </cell>
          <cell r="Z138">
            <v>64213.110001208101</v>
          </cell>
          <cell r="AA138">
            <v>65144.34120634829</v>
          </cell>
          <cell r="AB138">
            <v>66141.356164820856</v>
          </cell>
          <cell r="AC138">
            <v>67079.80713423928</v>
          </cell>
          <cell r="AD138">
            <v>68062.734581264667</v>
          </cell>
          <cell r="AE138">
            <v>69025.581663529738</v>
          </cell>
          <cell r="AF138">
            <v>69931.86796166662</v>
          </cell>
          <cell r="AG138">
            <v>70947.775148030283</v>
          </cell>
          <cell r="AH138">
            <v>71911.93234586071</v>
          </cell>
        </row>
        <row r="140">
          <cell r="B140">
            <v>1200</v>
          </cell>
          <cell r="C140">
            <v>500</v>
          </cell>
          <cell r="D140">
            <v>600</v>
          </cell>
          <cell r="E140">
            <v>800</v>
          </cell>
          <cell r="F140">
            <v>850</v>
          </cell>
          <cell r="G140">
            <v>3725</v>
          </cell>
          <cell r="H140">
            <v>3136.4533333333334</v>
          </cell>
          <cell r="I140">
            <v>2205.5733333333333</v>
          </cell>
          <cell r="J140">
            <v>1600</v>
          </cell>
          <cell r="K140">
            <v>4170.2687999999998</v>
          </cell>
          <cell r="L140">
            <v>2500</v>
          </cell>
          <cell r="M140">
            <v>2800</v>
          </cell>
          <cell r="N140">
            <v>4080</v>
          </cell>
          <cell r="O140">
            <v>3000</v>
          </cell>
          <cell r="P140">
            <v>3705.5733333333333</v>
          </cell>
          <cell r="Q140">
            <v>1482.5333333333333</v>
          </cell>
          <cell r="R140">
            <v>1505.5733333333333</v>
          </cell>
          <cell r="S140">
            <v>1955.5733333333333</v>
          </cell>
          <cell r="T140">
            <v>1864.4533333333334</v>
          </cell>
          <cell r="U140">
            <v>4205.5733333333337</v>
          </cell>
          <cell r="V140">
            <v>4700</v>
          </cell>
          <cell r="W140">
            <v>1000</v>
          </cell>
          <cell r="X140">
            <v>1000</v>
          </cell>
          <cell r="Y140">
            <v>1100</v>
          </cell>
          <cell r="Z140">
            <v>700</v>
          </cell>
          <cell r="AA140">
            <v>1800</v>
          </cell>
          <cell r="AB140">
            <v>1700</v>
          </cell>
          <cell r="AC140">
            <v>2500</v>
          </cell>
          <cell r="AD140">
            <v>705.57333333333338</v>
          </cell>
          <cell r="AE140">
            <v>705.57333333333338</v>
          </cell>
          <cell r="AF140">
            <v>1000</v>
          </cell>
          <cell r="AG140">
            <v>705.57333333333338</v>
          </cell>
          <cell r="AH140">
            <v>682.5333333333333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>
        <row r="12">
          <cell r="D12" t="str">
            <v>CS1-1</v>
          </cell>
          <cell r="F12">
            <v>730.25</v>
          </cell>
          <cell r="G12">
            <v>13.25</v>
          </cell>
          <cell r="H12">
            <v>0</v>
          </cell>
          <cell r="I12">
            <v>0</v>
          </cell>
          <cell r="J12">
            <v>0.5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D13" t="str">
            <v>CS1-2</v>
          </cell>
          <cell r="F13">
            <v>562.79999999999995</v>
          </cell>
          <cell r="G13">
            <v>18.95</v>
          </cell>
          <cell r="H13">
            <v>66.25</v>
          </cell>
          <cell r="I13">
            <v>0</v>
          </cell>
          <cell r="J13">
            <v>96</v>
          </cell>
          <cell r="M13">
            <v>4</v>
          </cell>
          <cell r="N13">
            <v>3</v>
          </cell>
          <cell r="O13">
            <v>0</v>
          </cell>
          <cell r="P13">
            <v>0</v>
          </cell>
          <cell r="Q13">
            <v>1</v>
          </cell>
        </row>
        <row r="14">
          <cell r="D14" t="str">
            <v>CS2-1</v>
          </cell>
          <cell r="F14">
            <v>0</v>
          </cell>
          <cell r="G14">
            <v>0</v>
          </cell>
          <cell r="H14">
            <v>24</v>
          </cell>
          <cell r="I14">
            <v>0</v>
          </cell>
          <cell r="J14">
            <v>720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D15" t="str">
            <v>CS2-2</v>
          </cell>
          <cell r="F15">
            <v>703.35</v>
          </cell>
          <cell r="G15">
            <v>3.5</v>
          </cell>
          <cell r="H15">
            <v>0</v>
          </cell>
          <cell r="I15">
            <v>0</v>
          </cell>
          <cell r="J15">
            <v>37.15</v>
          </cell>
          <cell r="M15">
            <v>2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</row>
        <row r="16">
          <cell r="D16" t="str">
            <v>CS2-3</v>
          </cell>
          <cell r="F16">
            <v>704.3</v>
          </cell>
          <cell r="G16">
            <v>10.75</v>
          </cell>
          <cell r="H16">
            <v>0</v>
          </cell>
          <cell r="I16">
            <v>0</v>
          </cell>
          <cell r="J16">
            <v>28.95</v>
          </cell>
          <cell r="M16">
            <v>3</v>
          </cell>
          <cell r="N16">
            <v>1</v>
          </cell>
          <cell r="O16">
            <v>3</v>
          </cell>
          <cell r="P16">
            <v>0</v>
          </cell>
          <cell r="Q16">
            <v>2</v>
          </cell>
        </row>
        <row r="17">
          <cell r="D17" t="str">
            <v>CS3-1</v>
          </cell>
          <cell r="F17">
            <v>744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CS3-2</v>
          </cell>
          <cell r="F18">
            <v>0</v>
          </cell>
          <cell r="G18">
            <v>0</v>
          </cell>
          <cell r="H18">
            <v>264</v>
          </cell>
          <cell r="I18">
            <v>0</v>
          </cell>
          <cell r="J18">
            <v>480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</row>
        <row r="19">
          <cell r="D19" t="str">
            <v>CS3-3</v>
          </cell>
          <cell r="F19">
            <v>744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D20" t="str">
            <v>CS4-1</v>
          </cell>
          <cell r="F20">
            <v>0</v>
          </cell>
          <cell r="G20">
            <v>0</v>
          </cell>
          <cell r="H20">
            <v>264</v>
          </cell>
          <cell r="I20">
            <v>0</v>
          </cell>
          <cell r="J20">
            <v>480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D21" t="str">
            <v>CS4-2</v>
          </cell>
          <cell r="F21">
            <v>598.29999999999995</v>
          </cell>
          <cell r="G21">
            <v>8.8000000000000007</v>
          </cell>
          <cell r="H21">
            <v>102.65</v>
          </cell>
          <cell r="I21">
            <v>0</v>
          </cell>
          <cell r="J21">
            <v>34.25</v>
          </cell>
          <cell r="M21">
            <v>3</v>
          </cell>
          <cell r="N21">
            <v>4</v>
          </cell>
          <cell r="O21">
            <v>1</v>
          </cell>
          <cell r="P21">
            <v>0</v>
          </cell>
          <cell r="Q21">
            <v>3</v>
          </cell>
        </row>
        <row r="22">
          <cell r="D22" t="str">
            <v>CS4-3</v>
          </cell>
          <cell r="F22">
            <v>703</v>
          </cell>
          <cell r="G22">
            <v>0</v>
          </cell>
          <cell r="H22">
            <v>35</v>
          </cell>
          <cell r="I22">
            <v>0</v>
          </cell>
          <cell r="J22">
            <v>6</v>
          </cell>
          <cell r="M22">
            <v>4</v>
          </cell>
          <cell r="N22">
            <v>1</v>
          </cell>
          <cell r="O22">
            <v>0</v>
          </cell>
          <cell r="P22">
            <v>0</v>
          </cell>
          <cell r="Q22">
            <v>1</v>
          </cell>
        </row>
        <row r="23">
          <cell r="D23" t="str">
            <v>CS5-1</v>
          </cell>
          <cell r="F23">
            <v>701.63</v>
          </cell>
          <cell r="G23">
            <v>0.5</v>
          </cell>
          <cell r="H23">
            <v>0</v>
          </cell>
          <cell r="I23">
            <v>40.869999999999997</v>
          </cell>
          <cell r="J23">
            <v>1</v>
          </cell>
          <cell r="M23">
            <v>6</v>
          </cell>
          <cell r="N23">
            <v>8</v>
          </cell>
          <cell r="O23">
            <v>5</v>
          </cell>
          <cell r="P23">
            <v>3</v>
          </cell>
          <cell r="Q23">
            <v>1</v>
          </cell>
        </row>
        <row r="24">
          <cell r="D24" t="str">
            <v>CS5-2</v>
          </cell>
          <cell r="F24">
            <v>263.39</v>
          </cell>
          <cell r="G24">
            <v>0</v>
          </cell>
          <cell r="H24">
            <v>0</v>
          </cell>
          <cell r="I24">
            <v>331.2</v>
          </cell>
          <cell r="J24">
            <v>149.41</v>
          </cell>
          <cell r="M24">
            <v>4</v>
          </cell>
          <cell r="N24">
            <v>1</v>
          </cell>
          <cell r="O24">
            <v>2</v>
          </cell>
          <cell r="P24">
            <v>10</v>
          </cell>
          <cell r="Q24">
            <v>4</v>
          </cell>
        </row>
        <row r="25">
          <cell r="D25" t="str">
            <v>CS6-1</v>
          </cell>
          <cell r="F25">
            <v>6.1</v>
          </cell>
          <cell r="G25">
            <v>1.1000000000000001</v>
          </cell>
          <cell r="H25">
            <v>376.8</v>
          </cell>
          <cell r="I25">
            <v>0</v>
          </cell>
          <cell r="J25">
            <v>360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1</v>
          </cell>
        </row>
        <row r="26">
          <cell r="D26" t="str">
            <v>CS6-2</v>
          </cell>
          <cell r="F26">
            <v>726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CS6-3</v>
          </cell>
          <cell r="F27">
            <v>735</v>
          </cell>
          <cell r="G27">
            <v>0</v>
          </cell>
          <cell r="H27">
            <v>0</v>
          </cell>
          <cell r="I27">
            <v>0</v>
          </cell>
          <cell r="J27">
            <v>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2</v>
          </cell>
        </row>
        <row r="28">
          <cell r="D28" t="str">
            <v>CS7-1</v>
          </cell>
          <cell r="F28">
            <v>0</v>
          </cell>
          <cell r="G28">
            <v>0</v>
          </cell>
          <cell r="H28">
            <v>264</v>
          </cell>
          <cell r="I28">
            <v>0</v>
          </cell>
          <cell r="J28">
            <v>480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D29" t="str">
            <v>CS7-2</v>
          </cell>
          <cell r="F29">
            <v>731.57</v>
          </cell>
          <cell r="G29">
            <v>0</v>
          </cell>
          <cell r="H29">
            <v>0</v>
          </cell>
          <cell r="I29">
            <v>2</v>
          </cell>
          <cell r="J29">
            <v>10.43</v>
          </cell>
          <cell r="M29">
            <v>4</v>
          </cell>
          <cell r="N29">
            <v>0</v>
          </cell>
          <cell r="O29">
            <v>2</v>
          </cell>
          <cell r="P29">
            <v>1</v>
          </cell>
          <cell r="Q29">
            <v>4</v>
          </cell>
        </row>
        <row r="30">
          <cell r="D30" t="str">
            <v>CS7-3</v>
          </cell>
          <cell r="F30">
            <v>716.25</v>
          </cell>
          <cell r="G30">
            <v>1</v>
          </cell>
          <cell r="H30">
            <v>0</v>
          </cell>
          <cell r="I30">
            <v>0</v>
          </cell>
          <cell r="J30">
            <v>26.75</v>
          </cell>
          <cell r="M30">
            <v>4</v>
          </cell>
          <cell r="N30">
            <v>0</v>
          </cell>
          <cell r="O30">
            <v>1</v>
          </cell>
          <cell r="P30">
            <v>0</v>
          </cell>
          <cell r="Q30">
            <v>6</v>
          </cell>
        </row>
        <row r="31">
          <cell r="D31" t="str">
            <v>CS8-1</v>
          </cell>
          <cell r="F31">
            <v>576.91999999999996</v>
          </cell>
          <cell r="G31">
            <v>0</v>
          </cell>
          <cell r="H31">
            <v>167.08</v>
          </cell>
          <cell r="I31">
            <v>0</v>
          </cell>
          <cell r="J31">
            <v>0</v>
          </cell>
          <cell r="M31">
            <v>2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</row>
        <row r="32">
          <cell r="D32" t="str">
            <v>CS8-2</v>
          </cell>
          <cell r="F32">
            <v>744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CS9-1</v>
          </cell>
          <cell r="F33">
            <v>0</v>
          </cell>
          <cell r="G33">
            <v>0</v>
          </cell>
          <cell r="H33">
            <v>720</v>
          </cell>
          <cell r="I33">
            <v>0</v>
          </cell>
          <cell r="J33">
            <v>24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</row>
        <row r="34">
          <cell r="D34" t="str">
            <v>CS9-2</v>
          </cell>
          <cell r="F34">
            <v>744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CS10-1</v>
          </cell>
          <cell r="F35">
            <v>32.25</v>
          </cell>
          <cell r="G35">
            <v>0</v>
          </cell>
          <cell r="H35">
            <v>615.75</v>
          </cell>
          <cell r="I35">
            <v>96</v>
          </cell>
          <cell r="J35">
            <v>0</v>
          </cell>
          <cell r="M35">
            <v>1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</row>
        <row r="36">
          <cell r="D36" t="str">
            <v>CS10-2</v>
          </cell>
          <cell r="F36">
            <v>26</v>
          </cell>
          <cell r="G36">
            <v>0</v>
          </cell>
          <cell r="H36">
            <v>622</v>
          </cell>
          <cell r="I36">
            <v>96</v>
          </cell>
          <cell r="J36">
            <v>0</v>
          </cell>
          <cell r="M36">
            <v>1</v>
          </cell>
          <cell r="N36">
            <v>0</v>
          </cell>
          <cell r="O36">
            <v>1</v>
          </cell>
          <cell r="P36">
            <v>1</v>
          </cell>
          <cell r="Q36">
            <v>0</v>
          </cell>
        </row>
        <row r="37">
          <cell r="D37" t="str">
            <v>CS10-3</v>
          </cell>
          <cell r="F37">
            <v>717.15</v>
          </cell>
          <cell r="G37">
            <v>0</v>
          </cell>
          <cell r="H37">
            <v>25</v>
          </cell>
          <cell r="I37">
            <v>0</v>
          </cell>
          <cell r="J37">
            <v>1.85</v>
          </cell>
          <cell r="M37">
            <v>3</v>
          </cell>
          <cell r="N37">
            <v>0</v>
          </cell>
          <cell r="O37">
            <v>3</v>
          </cell>
          <cell r="P37">
            <v>0</v>
          </cell>
          <cell r="Q37">
            <v>2</v>
          </cell>
        </row>
        <row r="76">
          <cell r="H76">
            <v>541.5369873046875</v>
          </cell>
          <cell r="N76">
            <v>180.38099670410156</v>
          </cell>
        </row>
        <row r="77">
          <cell r="H77">
            <v>0</v>
          </cell>
          <cell r="N77">
            <v>306.04000854492188</v>
          </cell>
        </row>
        <row r="78">
          <cell r="H78">
            <v>0</v>
          </cell>
        </row>
        <row r="79">
          <cell r="H79">
            <v>236.61500549316406</v>
          </cell>
          <cell r="N79">
            <v>37.26300048828125</v>
          </cell>
        </row>
        <row r="81">
          <cell r="H81">
            <v>591.85498046875</v>
          </cell>
          <cell r="N81">
            <v>797.13897705078125</v>
          </cell>
        </row>
        <row r="83">
          <cell r="H83">
            <v>31.617000579833984</v>
          </cell>
        </row>
        <row r="84">
          <cell r="N84">
            <v>645.614013671875</v>
          </cell>
        </row>
        <row r="85">
          <cell r="N85">
            <v>810.2650146484375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>
        <row r="1">
          <cell r="F1" t="str">
            <v>Program Descrip</v>
          </cell>
        </row>
        <row r="2">
          <cell r="F2" t="str">
            <v>2004MNG-CA-001</v>
          </cell>
          <cell r="G2" t="str">
            <v>MNG-BUR-001306</v>
          </cell>
        </row>
        <row r="3">
          <cell r="F3" t="str">
            <v>2004MNG-CA-001</v>
          </cell>
          <cell r="G3" t="str">
            <v>MNG-BUR-001362</v>
          </cell>
        </row>
        <row r="4">
          <cell r="F4" t="str">
            <v>2004MNG-CA-001</v>
          </cell>
          <cell r="G4" t="str">
            <v>MNG-BUR-001417</v>
          </cell>
        </row>
        <row r="5">
          <cell r="F5" t="str">
            <v>2004MNG-CA-001</v>
          </cell>
          <cell r="G5" t="str">
            <v>MNG-BUR-001451</v>
          </cell>
        </row>
        <row r="6">
          <cell r="F6" t="str">
            <v>2004MNG-CA-001</v>
          </cell>
          <cell r="G6" t="str">
            <v>MNG-BUR-001483</v>
          </cell>
        </row>
        <row r="7">
          <cell r="F7" t="str">
            <v>2004MNG-CA-006</v>
          </cell>
          <cell r="G7" t="str">
            <v>MNG-MBN-001060</v>
          </cell>
        </row>
        <row r="8">
          <cell r="F8" t="str">
            <v>2004MNG-CA-006</v>
          </cell>
          <cell r="G8" t="str">
            <v>MNG-MBN-001101</v>
          </cell>
        </row>
        <row r="9">
          <cell r="F9" t="str">
            <v>2004MNG-CA-006</v>
          </cell>
          <cell r="G9" t="str">
            <v>MNG-MBN-001417</v>
          </cell>
        </row>
        <row r="10">
          <cell r="F10" t="str">
            <v>2004MNG-CF-003, CG-002, CZ-002</v>
          </cell>
          <cell r="G10" t="str">
            <v>MNG-BUR-001386</v>
          </cell>
        </row>
        <row r="11">
          <cell r="F11" t="str">
            <v>2004MNG-CF-003, CG-002, CZ-002</v>
          </cell>
          <cell r="G11" t="str">
            <v>MNG-BUR-001500</v>
          </cell>
        </row>
        <row r="12">
          <cell r="F12" t="str">
            <v>2004MNG-CZ-005, 006</v>
          </cell>
          <cell r="G12" t="str">
            <v>MNG-MBN-001449</v>
          </cell>
        </row>
        <row r="13">
          <cell r="F13" t="str">
            <v>2004MNG-CZ-005, 006</v>
          </cell>
          <cell r="G13" t="str">
            <v>MNG-MBN-001455</v>
          </cell>
        </row>
        <row r="14">
          <cell r="F14" t="str">
            <v>2004MNG-CZ-005, 006</v>
          </cell>
          <cell r="G14" t="str">
            <v>MNG-MBN-001478</v>
          </cell>
        </row>
        <row r="15">
          <cell r="F15" t="str">
            <v>2004MNG-CZ-005, 006</v>
          </cell>
          <cell r="G15" t="str">
            <v>MNG-MBN-001571</v>
          </cell>
        </row>
        <row r="16">
          <cell r="F16" t="str">
            <v>2004MNG-CZ-005, 006</v>
          </cell>
          <cell r="G16" t="str">
            <v>MNG-MBN-001220</v>
          </cell>
        </row>
        <row r="17">
          <cell r="F17" t="str">
            <v>2004MNG-CZ-005, 006</v>
          </cell>
          <cell r="G17" t="str">
            <v>MNG-MBN-001456</v>
          </cell>
        </row>
        <row r="18">
          <cell r="F18" t="str">
            <v>2004MNG-CR-006</v>
          </cell>
          <cell r="G18" t="str">
            <v>MNG-BUR-001286</v>
          </cell>
        </row>
        <row r="19">
          <cell r="F19" t="str">
            <v>2004MNG-CR-006</v>
          </cell>
          <cell r="G19" t="str">
            <v>MNG-BUR-001326</v>
          </cell>
        </row>
        <row r="20">
          <cell r="F20" t="str">
            <v>2004MNG-CR-006</v>
          </cell>
          <cell r="G20" t="str">
            <v>MNG-BUR-001474</v>
          </cell>
        </row>
        <row r="21">
          <cell r="F21" t="str">
            <v>2004MNG-CR-006</v>
          </cell>
          <cell r="G21" t="str">
            <v>MNG-BUR-001503</v>
          </cell>
        </row>
        <row r="22">
          <cell r="F22" t="str">
            <v>2004MNG-CR-006</v>
          </cell>
          <cell r="G22" t="str">
            <v>MNG-BUR-001574</v>
          </cell>
        </row>
        <row r="23">
          <cell r="F23" t="str">
            <v>2004MNG-CR-006</v>
          </cell>
          <cell r="G23" t="str">
            <v>MNG-BUR-001599</v>
          </cell>
        </row>
        <row r="24">
          <cell r="F24" t="str">
            <v>2004MNG-CR-001</v>
          </cell>
          <cell r="G24" t="str">
            <v>MNG-BUR-001637</v>
          </cell>
        </row>
        <row r="25">
          <cell r="F25" t="str">
            <v>2005MNG-CR-004</v>
          </cell>
          <cell r="G25" t="str">
            <v>MNG-BUR-001689</v>
          </cell>
        </row>
        <row r="26">
          <cell r="F26" t="str">
            <v>2004MNG-CR-006</v>
          </cell>
          <cell r="G26" t="str">
            <v>MNG-BUR-001739</v>
          </cell>
        </row>
        <row r="27">
          <cell r="F27" t="str">
            <v>2004MNG-CR-008</v>
          </cell>
          <cell r="G27" t="str">
            <v>MNG-MBN-001546</v>
          </cell>
        </row>
        <row r="28">
          <cell r="F28" t="str">
            <v>2004MNG-CW-002a</v>
          </cell>
          <cell r="G28" t="str">
            <v>MNG-BUR-001237</v>
          </cell>
        </row>
        <row r="29">
          <cell r="F29" t="str">
            <v>2004MNG-CW-002a</v>
          </cell>
          <cell r="G29" t="str">
            <v>MNG-BUR-001239</v>
          </cell>
        </row>
        <row r="30">
          <cell r="F30" t="str">
            <v>2004MNG-CW-002a</v>
          </cell>
          <cell r="G30" t="str">
            <v>MNG-BUR-001289</v>
          </cell>
        </row>
        <row r="31">
          <cell r="F31" t="str">
            <v>2004MNG-CW-002a</v>
          </cell>
          <cell r="G31" t="str">
            <v>MNG-BUR-001448</v>
          </cell>
        </row>
        <row r="32">
          <cell r="F32" t="str">
            <v>2004MNG-CW-002a</v>
          </cell>
          <cell r="G32" t="str">
            <v>MNG-BUR-001511</v>
          </cell>
        </row>
        <row r="33">
          <cell r="F33" t="str">
            <v>2004MNG-CW-002a</v>
          </cell>
          <cell r="G33" t="str">
            <v>MNG-BUR-001515</v>
          </cell>
        </row>
        <row r="34">
          <cell r="F34" t="str">
            <v>2004MNG-CW-002a</v>
          </cell>
          <cell r="G34" t="str">
            <v>MNG-BUR-001536</v>
          </cell>
        </row>
        <row r="35">
          <cell r="F35" t="str">
            <v>2004MNG-CW-002a</v>
          </cell>
          <cell r="G35" t="str">
            <v>MNG-BUR-001675</v>
          </cell>
        </row>
        <row r="36">
          <cell r="F36" t="str">
            <v>2004MNG-CW-003</v>
          </cell>
          <cell r="G36" t="str">
            <v>MNG-MBN-001555</v>
          </cell>
        </row>
        <row r="37">
          <cell r="F37" t="str">
            <v>2004MNG-CW-003</v>
          </cell>
          <cell r="G37" t="str">
            <v>MNG-MBN-001581</v>
          </cell>
        </row>
        <row r="38">
          <cell r="F38" t="str">
            <v>2004MNG-CZ-005, 006</v>
          </cell>
          <cell r="G38" t="str">
            <v>MNG-MBN-001458</v>
          </cell>
        </row>
        <row r="39">
          <cell r="F39" t="str">
            <v>2004MNG-CZ-005, 006</v>
          </cell>
          <cell r="G39" t="str">
            <v>MNG-MBN-001592</v>
          </cell>
        </row>
        <row r="40">
          <cell r="F40" t="str">
            <v>2004MNG-DF-003</v>
          </cell>
          <cell r="G40" t="str">
            <v>MNG-SRG-000278</v>
          </cell>
        </row>
        <row r="41">
          <cell r="F41" t="str">
            <v>2004MNG-DR-001</v>
          </cell>
          <cell r="G41" t="str">
            <v>MNG-BUR-001590</v>
          </cell>
        </row>
        <row r="42">
          <cell r="F42" t="str">
            <v>2004MNG-DR-001</v>
          </cell>
          <cell r="G42" t="str">
            <v>MNG-BUR-001592</v>
          </cell>
        </row>
        <row r="43">
          <cell r="F43" t="str">
            <v>2004MNG-DR-007</v>
          </cell>
          <cell r="G43" t="str">
            <v>MNG-MBN-001503</v>
          </cell>
        </row>
        <row r="44">
          <cell r="F44" t="str">
            <v>2004MNG-DU-005</v>
          </cell>
          <cell r="G44" t="str">
            <v>MNG-BUR-001594</v>
          </cell>
        </row>
        <row r="45">
          <cell r="F45" t="str">
            <v>2004MNG-DU-002</v>
          </cell>
          <cell r="G45" t="str">
            <v>MNG-BUR-001654</v>
          </cell>
        </row>
        <row r="46">
          <cell r="F46" t="str">
            <v>2004MNG-DU-001</v>
          </cell>
          <cell r="G46" t="str">
            <v>MNG-MBN-001460</v>
          </cell>
        </row>
        <row r="47">
          <cell r="F47" t="str">
            <v>2004MNG-DU-004</v>
          </cell>
          <cell r="G47" t="str">
            <v>MNG-MBN-001461</v>
          </cell>
        </row>
        <row r="48">
          <cell r="F48" t="str">
            <v>2004MNG-GD-001</v>
          </cell>
          <cell r="G48" t="str">
            <v>MNG-MET-000071</v>
          </cell>
        </row>
        <row r="49">
          <cell r="F49" t="str">
            <v>2004MNG-GG-001, 002, 003, 004, 005, 009, 010</v>
          </cell>
          <cell r="G49" t="str">
            <v>MNG-MET-000042</v>
          </cell>
        </row>
        <row r="50">
          <cell r="F50" t="str">
            <v>2004MNG-GG-001, 002, 003, 004, 005, 009, 010</v>
          </cell>
          <cell r="G50" t="str">
            <v>MNG-MET-000056</v>
          </cell>
        </row>
        <row r="51">
          <cell r="F51" t="str">
            <v>2004MNG-GG-001, 002, 003, 004, 005, 009, 010</v>
          </cell>
          <cell r="G51" t="str">
            <v>MNG-MET-000068</v>
          </cell>
        </row>
        <row r="52">
          <cell r="F52" t="str">
            <v>2004MNG-GG-001, 002, 003, 004, 005, 009, 010</v>
          </cell>
          <cell r="G52" t="str">
            <v>MNG-MET-000074</v>
          </cell>
        </row>
        <row r="53">
          <cell r="F53" t="str">
            <v>2004MNG-GG-001, 002, 003, 004, 005, 009, 010</v>
          </cell>
          <cell r="G53" t="str">
            <v>MNG-MET-000075</v>
          </cell>
        </row>
        <row r="54">
          <cell r="F54" t="str">
            <v>2004MNG-GG-001, 002, 003, 004, 005, 009, 010</v>
          </cell>
          <cell r="G54" t="str">
            <v>MNG-MET-000079</v>
          </cell>
        </row>
        <row r="55">
          <cell r="F55" t="str">
            <v>2004MNG-PB-001, 002, 003, 004, 005, 006</v>
          </cell>
          <cell r="G55" t="str">
            <v>MNG-BUR-001737</v>
          </cell>
        </row>
        <row r="56">
          <cell r="F56" t="str">
            <v>2004MNG-PR-002</v>
          </cell>
          <cell r="G56" t="str">
            <v>MNG-SRG-000201</v>
          </cell>
        </row>
        <row r="57">
          <cell r="F57" t="str">
            <v>2004MNG-PR-002</v>
          </cell>
          <cell r="G57" t="str">
            <v>MNG-SRG-000203</v>
          </cell>
        </row>
        <row r="58">
          <cell r="F58" t="str">
            <v>2004MNG-PR-002</v>
          </cell>
          <cell r="G58" t="str">
            <v>MNG-SRG-000213</v>
          </cell>
        </row>
        <row r="59">
          <cell r="F59" t="str">
            <v>2004MNG-PR-002</v>
          </cell>
          <cell r="G59" t="str">
            <v>MNG-SRG-000214</v>
          </cell>
        </row>
        <row r="60">
          <cell r="F60" t="str">
            <v>2003MNG-PR-001</v>
          </cell>
          <cell r="G60" t="str">
            <v>MNG-SRG-000225</v>
          </cell>
        </row>
        <row r="61">
          <cell r="F61" t="str">
            <v>2004MNG-PR-002a</v>
          </cell>
          <cell r="G61" t="str">
            <v>MNG-SRG-000248</v>
          </cell>
        </row>
        <row r="62">
          <cell r="F62" t="str">
            <v>2004MNG-PR-002a</v>
          </cell>
          <cell r="G62" t="str">
            <v>MNG-SRG-000252</v>
          </cell>
        </row>
        <row r="63">
          <cell r="F63" t="str">
            <v>2004MNG-DF-001,002</v>
          </cell>
          <cell r="G63" t="str">
            <v>MNG-SRG-000269</v>
          </cell>
        </row>
        <row r="64">
          <cell r="F64" t="str">
            <v>2004MNG-RY-005</v>
          </cell>
          <cell r="G64" t="str">
            <v>MNG-MBN-001372</v>
          </cell>
        </row>
        <row r="65">
          <cell r="F65" t="str">
            <v>2004MNG-RA-025f</v>
          </cell>
          <cell r="G65" t="str">
            <v>MNG-MBN-001538</v>
          </cell>
        </row>
        <row r="66">
          <cell r="F66" t="str">
            <v>2004MNG-RA-025d</v>
          </cell>
          <cell r="G66" t="str">
            <v>MNG-MBN-001577</v>
          </cell>
        </row>
        <row r="67">
          <cell r="F67" t="str">
            <v>2004MNG-RG-001</v>
          </cell>
          <cell r="G67" t="str">
            <v>MNG-BUR-001393</v>
          </cell>
        </row>
        <row r="68">
          <cell r="F68" t="str">
            <v>2004MNG-RZ-004</v>
          </cell>
          <cell r="G68" t="str">
            <v>MNG-MBN-001365</v>
          </cell>
        </row>
        <row r="69">
          <cell r="F69" t="str">
            <v>2003MNG-RJ-001</v>
          </cell>
          <cell r="G69" t="str">
            <v>MNG-SRG-000195</v>
          </cell>
        </row>
        <row r="70">
          <cell r="F70" t="str">
            <v>2003MNG-RJ-001</v>
          </cell>
          <cell r="G70" t="str">
            <v>MNG-SRG-000208</v>
          </cell>
        </row>
        <row r="71">
          <cell r="F71" t="str">
            <v>2003MNG-RJ-001</v>
          </cell>
          <cell r="G71" t="str">
            <v>MNG-SRG-000210</v>
          </cell>
        </row>
        <row r="72">
          <cell r="F72" t="str">
            <v>2003MNG-RJ-001</v>
          </cell>
          <cell r="G72" t="str">
            <v>MNG-SRG-000211</v>
          </cell>
        </row>
        <row r="73">
          <cell r="F73" t="str">
            <v>2003MNG-RJ-001</v>
          </cell>
          <cell r="G73" t="str">
            <v>MNG-SRG-000235</v>
          </cell>
        </row>
        <row r="74">
          <cell r="F74" t="str">
            <v>2003MNG-RJ-001</v>
          </cell>
          <cell r="G74" t="str">
            <v>MNG-SRG-000236</v>
          </cell>
        </row>
        <row r="75">
          <cell r="F75" t="str">
            <v>2003MNG-RJ-001</v>
          </cell>
          <cell r="G75" t="str">
            <v>MNG-SRG-000243</v>
          </cell>
        </row>
        <row r="76">
          <cell r="F76" t="str">
            <v>2003MNG-RJ-001</v>
          </cell>
          <cell r="G76" t="str">
            <v>MNG-SRG-000246</v>
          </cell>
        </row>
        <row r="77">
          <cell r="F77" t="str">
            <v>2003MNG-RJ-001</v>
          </cell>
          <cell r="G77" t="str">
            <v>MNG-SRG-000257</v>
          </cell>
        </row>
        <row r="78">
          <cell r="F78" t="str">
            <v>2004MNG-RJ-002</v>
          </cell>
          <cell r="G78" t="str">
            <v>MNG-SRG-000264</v>
          </cell>
        </row>
        <row r="79">
          <cell r="F79" t="str">
            <v>2004MNG-RJ-001</v>
          </cell>
          <cell r="G79" t="str">
            <v>MNG-SRG-000266</v>
          </cell>
        </row>
        <row r="80">
          <cell r="F80" t="str">
            <v>2004MNG-RA-001:004,008:021,026</v>
          </cell>
          <cell r="G80" t="str">
            <v>MNG-SRG-000275</v>
          </cell>
        </row>
        <row r="81">
          <cell r="F81" t="str">
            <v>2004MNG-RY-013</v>
          </cell>
          <cell r="G81" t="str">
            <v>MNG-BUR-001638</v>
          </cell>
        </row>
        <row r="82">
          <cell r="F82" t="str">
            <v>2004MNG-RY-002</v>
          </cell>
          <cell r="G82" t="str">
            <v>MNG-BUR-001662</v>
          </cell>
        </row>
        <row r="83">
          <cell r="F83" t="str">
            <v>2004MNG-RY-002</v>
          </cell>
          <cell r="G83" t="str">
            <v>MNG-BUR-001695</v>
          </cell>
        </row>
        <row r="84">
          <cell r="F84" t="str">
            <v>2004MNG-RY-003</v>
          </cell>
          <cell r="G84" t="str">
            <v>MNG-MBN-001542</v>
          </cell>
        </row>
        <row r="85">
          <cell r="F85" t="str">
            <v>2004MNG-RY-003</v>
          </cell>
          <cell r="G85" t="str">
            <v>MNG-MBN-001544</v>
          </cell>
        </row>
        <row r="86">
          <cell r="F86" t="str">
            <v>2004MNG-RZ-002</v>
          </cell>
          <cell r="G86" t="str">
            <v>MNG-MBN-001543</v>
          </cell>
        </row>
        <row r="87">
          <cell r="F87" t="str">
            <v>2004MNG-DU-003</v>
          </cell>
          <cell r="G87" t="str">
            <v>MNG-MBN-001507</v>
          </cell>
        </row>
        <row r="88">
          <cell r="F88" t="str">
            <v>2004MNG-PR-001</v>
          </cell>
          <cell r="G88" t="str">
            <v>MNG-SRG-000290</v>
          </cell>
        </row>
        <row r="89">
          <cell r="F89" t="str">
            <v>2004MNG-RA-001:004,008:021,026</v>
          </cell>
          <cell r="G89" t="str">
            <v>MNG-SRG-000272</v>
          </cell>
        </row>
        <row r="90">
          <cell r="F90" t="str">
            <v>2004MNG-DF-004</v>
          </cell>
          <cell r="G90" t="str">
            <v>MNG-SRG-000277</v>
          </cell>
        </row>
        <row r="91">
          <cell r="F91" t="str">
            <v>2004MNG-DR-001</v>
          </cell>
          <cell r="G91" t="str">
            <v>MNG-BUR-001757</v>
          </cell>
        </row>
        <row r="92">
          <cell r="F92" t="str">
            <v>2004MNG-RY-501</v>
          </cell>
          <cell r="G92" t="str">
            <v>MNG-MBN-001654</v>
          </cell>
        </row>
        <row r="93">
          <cell r="F93" t="str">
            <v>2004MNG-RA-027</v>
          </cell>
          <cell r="G93" t="str">
            <v>MNG-SRG-000281</v>
          </cell>
        </row>
        <row r="94">
          <cell r="F94" t="str">
            <v>2004MNG-CW-002a</v>
          </cell>
          <cell r="G94" t="str">
            <v>MNG-MBN-001568</v>
          </cell>
        </row>
        <row r="95">
          <cell r="F95" t="str">
            <v>2004MNG-CW-002a</v>
          </cell>
          <cell r="G95" t="str">
            <v>MNG-MBN-001576</v>
          </cell>
        </row>
        <row r="96">
          <cell r="F96" t="str">
            <v>2004MNG-PB-001, 002, 003, 004, 005, 006</v>
          </cell>
          <cell r="G96" t="str">
            <v>MNG-BUR-001736</v>
          </cell>
        </row>
        <row r="97">
          <cell r="F97" t="str">
            <v>2004MNG-CW-003</v>
          </cell>
          <cell r="G97" t="str">
            <v>MNG-MBN-001692</v>
          </cell>
        </row>
        <row r="98">
          <cell r="F98" t="str">
            <v>2004MNG-PB-006, 007, 008, 009, 010</v>
          </cell>
          <cell r="G98" t="str">
            <v>MNG-MBN-001634</v>
          </cell>
        </row>
        <row r="99">
          <cell r="F99" t="str">
            <v>2004MNG-DR-501</v>
          </cell>
          <cell r="G99" t="str">
            <v>MNG-MBN-001688</v>
          </cell>
        </row>
        <row r="100">
          <cell r="F100" t="str">
            <v>2004MNG-RY-501</v>
          </cell>
          <cell r="G100" t="str">
            <v>MNG-MBN-001689</v>
          </cell>
        </row>
        <row r="101">
          <cell r="F101" t="str">
            <v>2004MNG-CW-002a</v>
          </cell>
          <cell r="G101" t="str">
            <v>MNG-BUR-001726</v>
          </cell>
        </row>
        <row r="102">
          <cell r="F102" t="str">
            <v>2004MNG-PB-006, 007, 008, 009, 010</v>
          </cell>
          <cell r="G102" t="str">
            <v>MNG-MBN-001453</v>
          </cell>
        </row>
        <row r="103">
          <cell r="F103" t="str">
            <v>2004MNG-CW-002a</v>
          </cell>
          <cell r="G103" t="str">
            <v>MNG-BUR-000858</v>
          </cell>
        </row>
        <row r="104">
          <cell r="F104" t="str">
            <v>2004MNG-RA-005</v>
          </cell>
          <cell r="G104" t="str">
            <v>MNG-SRG-000267</v>
          </cell>
        </row>
        <row r="105">
          <cell r="F105" t="str">
            <v>2004MNG-CR-006</v>
          </cell>
          <cell r="G105" t="str">
            <v>MNG-MBN-001368</v>
          </cell>
        </row>
        <row r="106">
          <cell r="F106" t="str">
            <v>2004MNG-RG-001a</v>
          </cell>
          <cell r="G106" t="str">
            <v>MNG-BUR-001772</v>
          </cell>
        </row>
        <row r="107">
          <cell r="F107" t="str">
            <v>2004MNG-DR-002</v>
          </cell>
          <cell r="G107" t="str">
            <v>MNG-BUR-001723</v>
          </cell>
        </row>
        <row r="108">
          <cell r="F108" t="str">
            <v>2004MNG-CA-001</v>
          </cell>
          <cell r="G108" t="str">
            <v>MNG-BUR-001670</v>
          </cell>
        </row>
        <row r="109">
          <cell r="F109" t="str">
            <v>2004MNG-RG-002a</v>
          </cell>
          <cell r="G109" t="str">
            <v>MNG-MBN-001683</v>
          </cell>
        </row>
        <row r="110">
          <cell r="F110" t="str">
            <v>2004MNG-GE-002</v>
          </cell>
          <cell r="G110" t="str">
            <v>MNG-NON-002100</v>
          </cell>
        </row>
        <row r="111">
          <cell r="F111" t="str">
            <v>2004MNG-CW-003</v>
          </cell>
          <cell r="G111" t="str">
            <v>MNG-MBN-001415</v>
          </cell>
        </row>
        <row r="112">
          <cell r="F112" t="str">
            <v>2004MNG-CW-002a</v>
          </cell>
          <cell r="G112" t="str">
            <v>MNG-BUR-000936</v>
          </cell>
        </row>
        <row r="113">
          <cell r="F113" t="str">
            <v>2004MNG-CR-006</v>
          </cell>
          <cell r="G113" t="str">
            <v>MNG-MBN-001699</v>
          </cell>
        </row>
        <row r="114">
          <cell r="F114" t="str">
            <v>2005MNG-CA-003</v>
          </cell>
          <cell r="G114" t="str">
            <v>MNG-BUR-001541</v>
          </cell>
        </row>
        <row r="115">
          <cell r="F115" t="str">
            <v>2005MNG-CR-004</v>
          </cell>
          <cell r="G115" t="str">
            <v>MNG-BUR-001761</v>
          </cell>
        </row>
        <row r="116">
          <cell r="F116" t="str">
            <v>2004MNG-CR-006</v>
          </cell>
          <cell r="G116" t="str">
            <v>MNG-MBN-001668</v>
          </cell>
        </row>
        <row r="117">
          <cell r="F117" t="str">
            <v>2004MNG-CR-006</v>
          </cell>
          <cell r="G117" t="str">
            <v>MNG-MBN-001700</v>
          </cell>
        </row>
        <row r="118">
          <cell r="F118" t="str">
            <v>2004MNG-CW-002a</v>
          </cell>
          <cell r="G118" t="str">
            <v>MNG-BUR-001769</v>
          </cell>
        </row>
        <row r="119">
          <cell r="F119" t="str">
            <v>2004MNG-RA-001:004,008:021,026</v>
          </cell>
          <cell r="G119" t="str">
            <v>MNG-SRG-000271</v>
          </cell>
        </row>
        <row r="120">
          <cell r="F120" t="str">
            <v>2004MNG-GG-001, 002, 003, 004, 005, 009, 010</v>
          </cell>
          <cell r="G120" t="str">
            <v>MNG-MET-000078</v>
          </cell>
        </row>
        <row r="121">
          <cell r="F121" t="str">
            <v>2004MNG-CA-001</v>
          </cell>
          <cell r="G121" t="str">
            <v>MNG-BUR-001691</v>
          </cell>
        </row>
        <row r="122">
          <cell r="F122" t="str">
            <v>2004MNG-CR-006</v>
          </cell>
          <cell r="G122" t="str">
            <v>MNG-BUR-001331</v>
          </cell>
        </row>
        <row r="123">
          <cell r="F123" t="str">
            <v>2004MNG-PW-000</v>
          </cell>
          <cell r="G123" t="str">
            <v>MNG-RYP-000001</v>
          </cell>
        </row>
        <row r="124">
          <cell r="F124" t="str">
            <v>2004MNG-RZ-PW0</v>
          </cell>
          <cell r="G124" t="str">
            <v>MNG-RZH-000001</v>
          </cell>
        </row>
        <row r="125">
          <cell r="F125" t="str">
            <v>2005MNG-CA-002</v>
          </cell>
          <cell r="G125" t="str">
            <v>MNG-CAI-000001</v>
          </cell>
        </row>
        <row r="126">
          <cell r="F126" t="str">
            <v>2005MNG-CF-002</v>
          </cell>
          <cell r="G126" t="str">
            <v>MNG-CFA-000001</v>
          </cell>
        </row>
        <row r="127">
          <cell r="F127" t="str">
            <v>2005MNG-CF-004</v>
          </cell>
          <cell r="G127" t="str">
            <v>MNG-CFB-000001</v>
          </cell>
        </row>
        <row r="128">
          <cell r="F128" t="str">
            <v>2005MNG-CG-002</v>
          </cell>
          <cell r="G128" t="str">
            <v>MNG-CGA-000001</v>
          </cell>
        </row>
        <row r="129">
          <cell r="F129" t="str">
            <v>2005MNG-CG-004</v>
          </cell>
          <cell r="G129" t="str">
            <v>MNG-CGB-000001</v>
          </cell>
        </row>
        <row r="130">
          <cell r="F130" t="str">
            <v>2005MNG-CR-003</v>
          </cell>
          <cell r="G130" t="str">
            <v>MNG-CRG-000001</v>
          </cell>
        </row>
        <row r="131">
          <cell r="F131" t="str">
            <v>2005MNG-CV-002</v>
          </cell>
          <cell r="G131" t="str">
            <v>MNG-CTM-000001</v>
          </cell>
        </row>
        <row r="132">
          <cell r="F132" t="str">
            <v>2005MNG-CV-004</v>
          </cell>
          <cell r="G132" t="str">
            <v>MNG-CUM-000001</v>
          </cell>
        </row>
        <row r="133">
          <cell r="F133" t="str">
            <v>2005MNG-CV-002</v>
          </cell>
          <cell r="G133" t="str">
            <v>MNG-CVL-000001</v>
          </cell>
        </row>
        <row r="134">
          <cell r="F134" t="str">
            <v>2005MNG-CV-004</v>
          </cell>
          <cell r="G134" t="str">
            <v>MNG-CVS-000001</v>
          </cell>
        </row>
        <row r="135">
          <cell r="F135" t="str">
            <v>2005MNG-CW-002</v>
          </cell>
          <cell r="G135" t="str">
            <v>MNG-CWC-000001</v>
          </cell>
        </row>
        <row r="136">
          <cell r="F136" t="str">
            <v>2005MNG-CW-004</v>
          </cell>
          <cell r="G136" t="str">
            <v>MNG-CWE-000001</v>
          </cell>
        </row>
        <row r="137">
          <cell r="F137" t="str">
            <v>2005MNG-CW-005</v>
          </cell>
          <cell r="G137" t="str">
            <v>MNG-CWH-000001</v>
          </cell>
        </row>
        <row r="138">
          <cell r="F138" t="str">
            <v>2005MNG-CW-008</v>
          </cell>
          <cell r="G138" t="str">
            <v>MNG-CWL-000001</v>
          </cell>
        </row>
        <row r="139">
          <cell r="F139" t="str">
            <v>2005MNG-CW-010</v>
          </cell>
          <cell r="G139" t="str">
            <v>MNG-CWS-000001</v>
          </cell>
        </row>
        <row r="140">
          <cell r="F140" t="str">
            <v>2005MNG-CW-012</v>
          </cell>
          <cell r="G140" t="str">
            <v>MNG-CWT-000001</v>
          </cell>
        </row>
        <row r="141">
          <cell r="F141" t="str">
            <v>2005MNG-CZ-002</v>
          </cell>
          <cell r="G141" t="str">
            <v>MNG-CZA-000001</v>
          </cell>
        </row>
        <row r="142">
          <cell r="F142" t="str">
            <v>2005MNG-CZ-004</v>
          </cell>
          <cell r="G142" t="str">
            <v>MNG-CZB-000001</v>
          </cell>
        </row>
        <row r="143">
          <cell r="F143" t="str">
            <v>2004MNG-DU-500</v>
          </cell>
          <cell r="G143" t="str">
            <v>MNG-DUH-000001</v>
          </cell>
        </row>
        <row r="144">
          <cell r="F144" t="str">
            <v>2004MNG-GG-001, 002, 003, 004, 005, 009, 010</v>
          </cell>
          <cell r="G144" t="str">
            <v>MNG-MET-000001</v>
          </cell>
        </row>
        <row r="145">
          <cell r="F145" t="str">
            <v>2005MNG-RA-002</v>
          </cell>
          <cell r="G145" t="str">
            <v>MNG-RAC-000001</v>
          </cell>
        </row>
        <row r="146">
          <cell r="F146" t="str">
            <v>2005MNG-RA-004</v>
          </cell>
          <cell r="G146" t="str">
            <v>MNG-RAE-000001</v>
          </cell>
        </row>
        <row r="147">
          <cell r="F147" t="str">
            <v>2005MNG-RA-006</v>
          </cell>
          <cell r="G147" t="str">
            <v>MNG-RAH-000001</v>
          </cell>
        </row>
        <row r="148">
          <cell r="F148" t="str">
            <v>2005MNG-RA-008</v>
          </cell>
          <cell r="G148" t="str">
            <v>MNG-RAL-000001</v>
          </cell>
        </row>
        <row r="149">
          <cell r="F149" t="str">
            <v>2005MNG-RA-010</v>
          </cell>
          <cell r="G149" t="str">
            <v>MNG-RAT-000001</v>
          </cell>
        </row>
        <row r="150">
          <cell r="F150" t="str">
            <v>2004MNG-DU-008</v>
          </cell>
          <cell r="G150" t="str">
            <v>MNG-BUR-001667</v>
          </cell>
        </row>
        <row r="151">
          <cell r="F151" t="str">
            <v>2004MNG-RG-001a</v>
          </cell>
          <cell r="G151" t="str">
            <v>MNG-BUR-001771</v>
          </cell>
        </row>
        <row r="152">
          <cell r="F152" t="str">
            <v>2004MNG-CW-002a</v>
          </cell>
          <cell r="G152" t="str">
            <v>MNG-BUR-001830</v>
          </cell>
        </row>
        <row r="153">
          <cell r="F153" t="str">
            <v>2004MNG-RY-010</v>
          </cell>
          <cell r="G153" t="str">
            <v>MNG-BUR-001835</v>
          </cell>
        </row>
        <row r="154">
          <cell r="F154" t="str">
            <v>2004MNG-CW-001</v>
          </cell>
          <cell r="G154" t="str">
            <v>MNG-CWI-000001</v>
          </cell>
        </row>
        <row r="155">
          <cell r="F155" t="str">
            <v>2004MNG-RA-025e</v>
          </cell>
          <cell r="G155" t="str">
            <v>MNG-MBN-001690</v>
          </cell>
        </row>
        <row r="156">
          <cell r="F156" t="str">
            <v>2004MNG-CW-003</v>
          </cell>
          <cell r="G156" t="str">
            <v>MNG-MBN-001693</v>
          </cell>
        </row>
        <row r="157">
          <cell r="F157" t="str">
            <v>2004MNG-RA-025b</v>
          </cell>
          <cell r="G157" t="str">
            <v>MNG-MBN-001696</v>
          </cell>
        </row>
        <row r="158">
          <cell r="F158" t="str">
            <v>2004MNG-CR-008</v>
          </cell>
          <cell r="G158" t="str">
            <v>MNG-MBN-001702</v>
          </cell>
        </row>
        <row r="159">
          <cell r="F159" t="str">
            <v>2004MNG-CW-003</v>
          </cell>
          <cell r="G159" t="str">
            <v>MNG-MBN-001754</v>
          </cell>
        </row>
        <row r="160">
          <cell r="F160" t="str">
            <v>2004MNG-CW-003</v>
          </cell>
          <cell r="G160" t="str">
            <v>MNG-MBN-001755</v>
          </cell>
        </row>
        <row r="161">
          <cell r="F161" t="str">
            <v>2004MNG-RY-011</v>
          </cell>
          <cell r="G161" t="str">
            <v>MNG-MBN-001757</v>
          </cell>
        </row>
        <row r="162">
          <cell r="F162" t="str">
            <v>2004MNG-GE-003</v>
          </cell>
          <cell r="G162" t="str">
            <v>MNG-NON-000010</v>
          </cell>
        </row>
        <row r="163">
          <cell r="F163" t="str">
            <v>2004MNG-RZ-002</v>
          </cell>
          <cell r="G163" t="str">
            <v>MNG-RZM-000001</v>
          </cell>
        </row>
        <row r="164">
          <cell r="F164" t="str">
            <v>2004MNG-RA-001:004,008:021,026</v>
          </cell>
          <cell r="G164" t="str">
            <v>MNG-SRG-000292</v>
          </cell>
        </row>
        <row r="165">
          <cell r="F165" t="str">
            <v>2004MNG-DD-001</v>
          </cell>
          <cell r="G165" t="str">
            <v>MNG-SRG-000303</v>
          </cell>
        </row>
        <row r="166">
          <cell r="F166" t="str">
            <v>2004MNG-CW-002a</v>
          </cell>
          <cell r="G166" t="str">
            <v>MNG-BUR-001502</v>
          </cell>
        </row>
        <row r="167">
          <cell r="F167" t="str">
            <v>2004MNG-CW-002a</v>
          </cell>
          <cell r="G167" t="str">
            <v>MNG-BUR-001572</v>
          </cell>
        </row>
        <row r="168">
          <cell r="F168" t="str">
            <v>2004MNG-CA-001</v>
          </cell>
          <cell r="G168" t="str">
            <v>MNG-BUR-001665</v>
          </cell>
        </row>
        <row r="169">
          <cell r="F169" t="str">
            <v>2004MNG-CW-002a</v>
          </cell>
          <cell r="G169" t="str">
            <v>MNG-BUR-001766</v>
          </cell>
        </row>
        <row r="170">
          <cell r="F170" t="str">
            <v>2004MNG-CA-001</v>
          </cell>
          <cell r="G170" t="str">
            <v>MNG-BUR-001828</v>
          </cell>
        </row>
        <row r="171">
          <cell r="F171" t="str">
            <v>2004MNG-RY-009</v>
          </cell>
          <cell r="G171" t="str">
            <v>MNG-BUR-001836</v>
          </cell>
        </row>
        <row r="172">
          <cell r="F172" t="str">
            <v>2004MNG-RZ-009</v>
          </cell>
          <cell r="G172" t="str">
            <v>MNG-BUR-001837</v>
          </cell>
        </row>
        <row r="173">
          <cell r="F173" t="str">
            <v>2004MNG-CR-006</v>
          </cell>
          <cell r="G173" t="str">
            <v>MNG-BUR-001852</v>
          </cell>
        </row>
        <row r="174">
          <cell r="F174" t="str">
            <v>2004MNG-CW-002a</v>
          </cell>
          <cell r="G174" t="str">
            <v>MNG-BUR-001857</v>
          </cell>
        </row>
        <row r="175">
          <cell r="F175" t="str">
            <v>2004MNG-RY-012</v>
          </cell>
          <cell r="G175" t="str">
            <v>MNG-BUR-001880</v>
          </cell>
        </row>
        <row r="176">
          <cell r="F176" t="str">
            <v>2004MNG-CW-002</v>
          </cell>
          <cell r="G176" t="str">
            <v>MNG-MBN-000001</v>
          </cell>
        </row>
        <row r="177">
          <cell r="F177" t="str">
            <v>2004MNG-RY-001</v>
          </cell>
          <cell r="G177" t="str">
            <v>MNG-MBN-001684</v>
          </cell>
        </row>
        <row r="178">
          <cell r="F178" t="str">
            <v>2004MNG-RY-001</v>
          </cell>
          <cell r="G178" t="str">
            <v>MNG-MBN-001685</v>
          </cell>
        </row>
        <row r="179">
          <cell r="F179" t="str">
            <v>2004MNG-RY-001</v>
          </cell>
          <cell r="G179" t="str">
            <v>MNG-MBN-001686</v>
          </cell>
        </row>
        <row r="180">
          <cell r="F180" t="str">
            <v>2004MNG-RY-008</v>
          </cell>
          <cell r="G180" t="str">
            <v>MNG-MBN-001726</v>
          </cell>
        </row>
        <row r="181">
          <cell r="F181" t="str">
            <v>2004MNG-CF-005, CG-003, CZ-003</v>
          </cell>
          <cell r="G181" t="str">
            <v>MNG-MBN-001727</v>
          </cell>
        </row>
        <row r="182">
          <cell r="F182" t="str">
            <v>2004MNG-CA-006</v>
          </cell>
          <cell r="G182" t="str">
            <v>MNG-MBN-001733</v>
          </cell>
        </row>
        <row r="183">
          <cell r="F183" t="str">
            <v>2004MNG-RZ-008</v>
          </cell>
          <cell r="G183" t="str">
            <v>MNG-MBN-001735</v>
          </cell>
        </row>
        <row r="184">
          <cell r="F184" t="str">
            <v>2004MNG-CZ-005, 006</v>
          </cell>
          <cell r="G184" t="str">
            <v>MNG-MBN-001752</v>
          </cell>
        </row>
        <row r="185">
          <cell r="F185" t="str">
            <v>2004MNG-CF-005, CG-003, CZ-003</v>
          </cell>
          <cell r="G185" t="str">
            <v>MNG-MBN-001759</v>
          </cell>
        </row>
        <row r="186">
          <cell r="F186" t="str">
            <v>2004MNG-RA-025c</v>
          </cell>
          <cell r="G186" t="str">
            <v>MNG-MBN-001760</v>
          </cell>
        </row>
        <row r="187">
          <cell r="F187" t="str">
            <v>2005MNG-CR-005</v>
          </cell>
          <cell r="G187" t="str">
            <v>MNG-MBN-001769</v>
          </cell>
        </row>
        <row r="188">
          <cell r="F188" t="str">
            <v>2004MNG-CW-003</v>
          </cell>
          <cell r="G188" t="str">
            <v>MNG-MBN-001787</v>
          </cell>
        </row>
        <row r="189">
          <cell r="F189" t="str">
            <v>2004MNG-RG-002c</v>
          </cell>
          <cell r="G189" t="str">
            <v>MNG-MBN-001791</v>
          </cell>
        </row>
        <row r="190">
          <cell r="F190" t="str">
            <v>2001MNG-GE-004</v>
          </cell>
          <cell r="G190" t="str">
            <v>MNG-NON-000011</v>
          </cell>
        </row>
        <row r="191">
          <cell r="F191" t="str">
            <v>2004MNG-RA-025i</v>
          </cell>
          <cell r="G191" t="str">
            <v>MNG-BUR-001861</v>
          </cell>
        </row>
        <row r="192">
          <cell r="F192" t="str">
            <v>2004MNG-CW-002a</v>
          </cell>
          <cell r="G192" t="str">
            <v>MNG-BUR-001882</v>
          </cell>
        </row>
        <row r="193">
          <cell r="F193" t="str">
            <v>2004MNG-CZ-005, 006</v>
          </cell>
          <cell r="G193" t="str">
            <v>MNG-MBN-001655</v>
          </cell>
        </row>
        <row r="194">
          <cell r="F194" t="str">
            <v>2004MNG-CZ-005, 006</v>
          </cell>
          <cell r="G194" t="str">
            <v>MNG-MBN-001729</v>
          </cell>
        </row>
        <row r="195">
          <cell r="F195" t="str">
            <v>2004MNG-CW-003</v>
          </cell>
          <cell r="G195" t="str">
            <v>MNG-MBN-001770</v>
          </cell>
        </row>
        <row r="196">
          <cell r="F196" t="str">
            <v>2004MNG-GE-002a</v>
          </cell>
          <cell r="G196" t="str">
            <v>MNG-NON-000012</v>
          </cell>
        </row>
        <row r="197">
          <cell r="F197" t="str">
            <v>2004MNG-RA-022</v>
          </cell>
          <cell r="G197" t="str">
            <v>MNG-RAR-000001</v>
          </cell>
        </row>
        <row r="198">
          <cell r="F198" t="str">
            <v>2004MNG-PR-004</v>
          </cell>
          <cell r="G198" t="str">
            <v>MNG-SRG-000265</v>
          </cell>
        </row>
        <row r="199">
          <cell r="F199" t="str">
            <v>2004MNG-RA-001:004,008:021,026</v>
          </cell>
          <cell r="G199" t="str">
            <v>MNG-SRG-000273</v>
          </cell>
        </row>
        <row r="200">
          <cell r="F200" t="str">
            <v>2005MNG-RJ-039</v>
          </cell>
          <cell r="G200" t="str">
            <v>MNG-SRG-000274</v>
          </cell>
        </row>
        <row r="201">
          <cell r="F201" t="str">
            <v>2004MNG-CR-006</v>
          </cell>
          <cell r="G201" t="str">
            <v>MNG-BUR-001601</v>
          </cell>
        </row>
        <row r="202">
          <cell r="F202" t="str">
            <v>2004MNG-CR-006</v>
          </cell>
          <cell r="G202" t="str">
            <v>MNG-BUR-001867</v>
          </cell>
        </row>
        <row r="203">
          <cell r="F203" t="str">
            <v>2004MNG-RZ-012</v>
          </cell>
          <cell r="G203" t="str">
            <v>MNG-BUR-001881</v>
          </cell>
        </row>
        <row r="204">
          <cell r="F204" t="str">
            <v>2005MNG-CW-013</v>
          </cell>
          <cell r="G204" t="str">
            <v>MNG-BUR-001884</v>
          </cell>
        </row>
        <row r="205">
          <cell r="F205" t="str">
            <v>2004MNG-CA-001</v>
          </cell>
          <cell r="G205" t="str">
            <v>MNG-BUR-001887</v>
          </cell>
        </row>
        <row r="206">
          <cell r="F206" t="str">
            <v>2004MNG-CW-003</v>
          </cell>
          <cell r="G206" t="str">
            <v>MNG-MBN-001627</v>
          </cell>
        </row>
        <row r="207">
          <cell r="F207" t="str">
            <v>2004MNG-RA-025h</v>
          </cell>
          <cell r="G207" t="str">
            <v>MNG-MBN-001792</v>
          </cell>
        </row>
        <row r="208">
          <cell r="F208" t="str">
            <v>2004MNG-DR-005</v>
          </cell>
          <cell r="G208" t="str">
            <v>MNG-MBN-001823</v>
          </cell>
        </row>
        <row r="209">
          <cell r="F209" t="str">
            <v>2004MNG-CF-003, CG-002, CZ-002</v>
          </cell>
          <cell r="G209" t="str">
            <v>MNG-BUR-000972</v>
          </cell>
        </row>
        <row r="210">
          <cell r="F210" t="str">
            <v>2004MNG-CF-003, CG-002, CZ-002</v>
          </cell>
          <cell r="G210" t="str">
            <v>MNG-BUR-001067</v>
          </cell>
        </row>
        <row r="211">
          <cell r="F211" t="str">
            <v>2004MNG-CW-001</v>
          </cell>
          <cell r="G211" t="str">
            <v>MNG-BUR-001072</v>
          </cell>
        </row>
        <row r="212">
          <cell r="F212" t="str">
            <v>2004MNG-CW-001</v>
          </cell>
          <cell r="G212" t="str">
            <v>MNG-BUR-001123</v>
          </cell>
        </row>
        <row r="213">
          <cell r="F213" t="str">
            <v>2004MNG-CF-003, CG-002, CZ-002</v>
          </cell>
          <cell r="G213" t="str">
            <v>MNG-BUR-001332</v>
          </cell>
        </row>
        <row r="214">
          <cell r="F214" t="str">
            <v>2004MNG-CF-003, CG-002, CZ-002</v>
          </cell>
          <cell r="G214" t="str">
            <v>MNG-BUR-001379</v>
          </cell>
        </row>
        <row r="215">
          <cell r="F215" t="str">
            <v>2004MNG-CF-003, CG-002, CZ-002</v>
          </cell>
          <cell r="G215" t="str">
            <v>MNG-BUR-001392</v>
          </cell>
        </row>
        <row r="216">
          <cell r="F216" t="str">
            <v>2004MNG-CF-003, CG-002, CZ-002</v>
          </cell>
          <cell r="G216" t="str">
            <v>MNG-BUR-001408</v>
          </cell>
        </row>
        <row r="217">
          <cell r="F217" t="str">
            <v>2004MNG-CF-003, CG-002, CZ-002</v>
          </cell>
          <cell r="G217" t="str">
            <v>MNG-BUR-001414</v>
          </cell>
        </row>
        <row r="218">
          <cell r="F218" t="str">
            <v>2004MNG-CW-001</v>
          </cell>
          <cell r="G218" t="str">
            <v>MNG-BUR-001446</v>
          </cell>
        </row>
        <row r="219">
          <cell r="F219" t="str">
            <v>2004MNG-CF-003, CG-002, CZ-002</v>
          </cell>
          <cell r="G219" t="str">
            <v>MNG-BUR-001465</v>
          </cell>
        </row>
        <row r="220">
          <cell r="F220" t="str">
            <v>2004MNG-CW-001</v>
          </cell>
          <cell r="G220" t="str">
            <v>MNG-BUR-001479</v>
          </cell>
        </row>
        <row r="221">
          <cell r="F221" t="str">
            <v>2004MNG-CW-001</v>
          </cell>
          <cell r="G221" t="str">
            <v>MNG-BUR-001484</v>
          </cell>
        </row>
        <row r="222">
          <cell r="F222" t="str">
            <v>2004MNG-CF-003, CG-002, CZ-002</v>
          </cell>
          <cell r="G222" t="str">
            <v>MNG-BUR-001506</v>
          </cell>
        </row>
        <row r="223">
          <cell r="F223" t="str">
            <v>2004MNG-CF-003, CG-002, CZ-002</v>
          </cell>
          <cell r="G223" t="str">
            <v>MNG-BUR-001514</v>
          </cell>
        </row>
        <row r="224">
          <cell r="F224" t="str">
            <v>2004MNG-CF-003, CG-002, CZ-002</v>
          </cell>
          <cell r="G224" t="str">
            <v>MNG-BUR-001540</v>
          </cell>
        </row>
        <row r="225">
          <cell r="F225" t="str">
            <v>2004MNG-CF-003, CG-002, CZ-002</v>
          </cell>
          <cell r="G225" t="str">
            <v>MNG-BUR-001547</v>
          </cell>
        </row>
        <row r="226">
          <cell r="F226" t="str">
            <v>2004MNG-CF-003, CG-002, CZ-002</v>
          </cell>
          <cell r="G226" t="str">
            <v>MNG-BUR-001554</v>
          </cell>
        </row>
        <row r="227">
          <cell r="F227" t="str">
            <v>2004MNG-CW-001</v>
          </cell>
          <cell r="G227" t="str">
            <v>MNG-BUR-001557</v>
          </cell>
        </row>
        <row r="228">
          <cell r="F228" t="str">
            <v>2004MNG-CF-003, CG-002, CZ-002</v>
          </cell>
          <cell r="G228" t="str">
            <v>MNG-BUR-001567</v>
          </cell>
        </row>
        <row r="229">
          <cell r="F229" t="str">
            <v>2004MNG-CF-003, CG-002, CZ-002</v>
          </cell>
          <cell r="G229" t="str">
            <v>MNG-BUR-001570</v>
          </cell>
        </row>
        <row r="230">
          <cell r="F230" t="str">
            <v>2004MNG-CF-003, CG-002, CZ-002</v>
          </cell>
          <cell r="G230" t="str">
            <v>MNG-BUR-001571</v>
          </cell>
        </row>
        <row r="231">
          <cell r="F231" t="str">
            <v>2004MNG-CF-003, CG-002, CZ-002</v>
          </cell>
          <cell r="G231" t="str">
            <v>MNG-BUR-001578</v>
          </cell>
        </row>
        <row r="232">
          <cell r="F232" t="str">
            <v>2004MNG-CF-003, CG-002, CZ-002</v>
          </cell>
          <cell r="G232" t="str">
            <v>MNG-BUR-001579</v>
          </cell>
        </row>
        <row r="233">
          <cell r="F233" t="str">
            <v>2004MNG-CW-001</v>
          </cell>
          <cell r="G233" t="str">
            <v>MNG-BUR-001591</v>
          </cell>
        </row>
        <row r="234">
          <cell r="F234" t="str">
            <v>2004MNG-CW-001</v>
          </cell>
          <cell r="G234" t="str">
            <v>MNG-BUR-001605</v>
          </cell>
        </row>
        <row r="235">
          <cell r="F235" t="str">
            <v>2004MNG-CF-003, CG-002, CZ-002</v>
          </cell>
          <cell r="G235" t="str">
            <v>MNG-BUR-001607</v>
          </cell>
        </row>
        <row r="236">
          <cell r="F236" t="str">
            <v>2004MNG-CF-003, CG-002, CZ-002</v>
          </cell>
          <cell r="G236" t="str">
            <v>MNG-BUR-001609</v>
          </cell>
        </row>
        <row r="237">
          <cell r="F237" t="str">
            <v>2004MNG-CW-001</v>
          </cell>
          <cell r="G237" t="str">
            <v>MNG-BUR-001611</v>
          </cell>
        </row>
        <row r="238">
          <cell r="F238" t="str">
            <v>2004MNG-CV-001</v>
          </cell>
          <cell r="G238" t="str">
            <v>MNG-BUR-001616</v>
          </cell>
        </row>
        <row r="239">
          <cell r="F239" t="str">
            <v>2004MNG-CW-001</v>
          </cell>
          <cell r="G239" t="str">
            <v>MNG-BUR-001617</v>
          </cell>
        </row>
        <row r="240">
          <cell r="F240" t="str">
            <v>2004MNG-CA-002, 003, 004</v>
          </cell>
          <cell r="G240" t="str">
            <v>MNG-BUR-001625</v>
          </cell>
        </row>
        <row r="241">
          <cell r="F241" t="str">
            <v>2004MNG-RA-022</v>
          </cell>
          <cell r="G241" t="str">
            <v>MNG-BUR-001633</v>
          </cell>
        </row>
        <row r="242">
          <cell r="F242" t="str">
            <v>2004MNG-CF-003, CG-002, CZ-002</v>
          </cell>
          <cell r="G242" t="str">
            <v>MNG-BUR-001644</v>
          </cell>
        </row>
        <row r="243">
          <cell r="F243" t="str">
            <v>2004MNG-CU-001</v>
          </cell>
          <cell r="G243" t="str">
            <v>MNG-BUR-001645</v>
          </cell>
        </row>
        <row r="244">
          <cell r="F244" t="str">
            <v>2004MNG-CU-001</v>
          </cell>
          <cell r="G244" t="str">
            <v>MNG-BUR-001646</v>
          </cell>
        </row>
        <row r="245">
          <cell r="F245" t="str">
            <v>2004MNG-CV-001</v>
          </cell>
          <cell r="G245" t="str">
            <v>MNG-BUR-001647</v>
          </cell>
        </row>
        <row r="246">
          <cell r="F246" t="str">
            <v>2004MNG-CW-001</v>
          </cell>
          <cell r="G246" t="str">
            <v>MNG-BUR-001648</v>
          </cell>
        </row>
        <row r="247">
          <cell r="F247" t="str">
            <v>2004MNG-CF-003, CG-002, CZ-002</v>
          </cell>
          <cell r="G247" t="str">
            <v>MNG-BUR-001655</v>
          </cell>
        </row>
        <row r="248">
          <cell r="F248" t="str">
            <v>2004MNG-CF-003, CG-002, CZ-002</v>
          </cell>
          <cell r="G248" t="str">
            <v>MNG-BUR-001659</v>
          </cell>
        </row>
        <row r="249">
          <cell r="F249" t="str">
            <v>2004MNG-CF-003, CG-002, CZ-002</v>
          </cell>
          <cell r="G249" t="str">
            <v>MNG-BUR-001660</v>
          </cell>
        </row>
        <row r="250">
          <cell r="F250" t="str">
            <v>2004MNG-CF-003, CG-002, CZ-002</v>
          </cell>
          <cell r="G250" t="str">
            <v>MNG-BUR-001661</v>
          </cell>
        </row>
        <row r="251">
          <cell r="F251" t="str">
            <v>2004MNG-RZ-001</v>
          </cell>
          <cell r="G251" t="str">
            <v>MNG-BUR-001663</v>
          </cell>
        </row>
        <row r="252">
          <cell r="F252" t="str">
            <v>2004MNG-CF-003, CG-002, CZ-002</v>
          </cell>
          <cell r="G252" t="str">
            <v>MNG-BUR-001666</v>
          </cell>
        </row>
        <row r="253">
          <cell r="F253" t="str">
            <v>2004MNG-CF-003, CG-002, CZ-002</v>
          </cell>
          <cell r="G253" t="str">
            <v>MNG-BUR-001669</v>
          </cell>
        </row>
        <row r="254">
          <cell r="F254" t="str">
            <v>2004MNG-CF-003, CG-002, CZ-002</v>
          </cell>
          <cell r="G254" t="str">
            <v>MNG-BUR-001673</v>
          </cell>
        </row>
        <row r="255">
          <cell r="F255" t="str">
            <v>2004MNG-CF-003, CG-002, CZ-002</v>
          </cell>
          <cell r="G255" t="str">
            <v>MNG-BUR-001674</v>
          </cell>
        </row>
        <row r="256">
          <cell r="F256" t="str">
            <v>2004MNG-CU-001</v>
          </cell>
          <cell r="G256" t="str">
            <v>MNG-BUR-001679</v>
          </cell>
        </row>
        <row r="257">
          <cell r="F257" t="str">
            <v>2004MNG-CV-001</v>
          </cell>
          <cell r="G257" t="str">
            <v>MNG-BUR-001680</v>
          </cell>
        </row>
        <row r="258">
          <cell r="F258" t="str">
            <v>2004MNG-CW-001</v>
          </cell>
          <cell r="G258" t="str">
            <v>MNG-BUR-001681</v>
          </cell>
        </row>
        <row r="259">
          <cell r="F259" t="str">
            <v>2004MNG-CF-003, CG-002, CZ-002</v>
          </cell>
          <cell r="G259" t="str">
            <v>MNG-BUR-001688</v>
          </cell>
        </row>
        <row r="260">
          <cell r="F260" t="str">
            <v>2004MNG-CF-003, CG-002, CZ-002</v>
          </cell>
          <cell r="G260" t="str">
            <v>MNG-BUR-001690</v>
          </cell>
        </row>
        <row r="261">
          <cell r="F261" t="str">
            <v>2004MNG-CF-003, CG-002, CZ-002</v>
          </cell>
          <cell r="G261" t="str">
            <v>MNG-BUR-001692</v>
          </cell>
        </row>
        <row r="262">
          <cell r="F262" t="str">
            <v>2004MNG-CF-003, CG-002, CZ-002</v>
          </cell>
          <cell r="G262" t="str">
            <v>MNG-BUR-001693</v>
          </cell>
        </row>
        <row r="263">
          <cell r="F263" t="str">
            <v>2004MNG-RZ-001</v>
          </cell>
          <cell r="G263" t="str">
            <v>MNG-BUR-001696</v>
          </cell>
        </row>
        <row r="264">
          <cell r="F264" t="str">
            <v>2004MNG-CF-003, CG-002, CZ-002</v>
          </cell>
          <cell r="G264" t="str">
            <v>MNG-BUR-001697</v>
          </cell>
        </row>
        <row r="265">
          <cell r="F265" t="str">
            <v>2004MNG-CF-003, CG-002, CZ-002</v>
          </cell>
          <cell r="G265" t="str">
            <v>MNG-BUR-001698</v>
          </cell>
        </row>
        <row r="266">
          <cell r="F266" t="str">
            <v>2004MNG-CF-003, CG-002, CZ-002</v>
          </cell>
          <cell r="G266" t="str">
            <v>MNG-BUR-001699</v>
          </cell>
        </row>
        <row r="267">
          <cell r="F267" t="str">
            <v>2004MNG-CF-003, CG-002, CZ-002</v>
          </cell>
          <cell r="G267" t="str">
            <v>MNG-BUR-001700</v>
          </cell>
        </row>
        <row r="268">
          <cell r="F268" t="str">
            <v>2004MNG-CU-001</v>
          </cell>
          <cell r="G268" t="str">
            <v>MNG-BUR-001701</v>
          </cell>
        </row>
        <row r="269">
          <cell r="F269" t="str">
            <v>2004MNG-CV-001</v>
          </cell>
          <cell r="G269" t="str">
            <v>MNG-BUR-001703</v>
          </cell>
        </row>
        <row r="270">
          <cell r="F270" t="str">
            <v>2004MNG-CW-001</v>
          </cell>
          <cell r="G270" t="str">
            <v>MNG-BUR-001704</v>
          </cell>
        </row>
        <row r="271">
          <cell r="F271" t="str">
            <v>2004MNG-CA-002, 003, 004</v>
          </cell>
          <cell r="G271" t="str">
            <v>MNG-BUR-001712</v>
          </cell>
        </row>
        <row r="272">
          <cell r="F272" t="str">
            <v>2004MNG-RA-022</v>
          </cell>
          <cell r="G272" t="str">
            <v>MNG-BUR-001720</v>
          </cell>
        </row>
        <row r="273">
          <cell r="F273" t="str">
            <v>2004MNG-CF-003, CG-002, CZ-002</v>
          </cell>
          <cell r="G273" t="str">
            <v>MNG-BUR-001727</v>
          </cell>
        </row>
        <row r="274">
          <cell r="F274" t="str">
            <v>2004MNG-CF-003, CG-002, CZ-002</v>
          </cell>
          <cell r="G274" t="str">
            <v>MNG-BUR-001734</v>
          </cell>
        </row>
        <row r="275">
          <cell r="F275" t="str">
            <v>2004MNG-CF-003, CG-002, CZ-002</v>
          </cell>
          <cell r="G275" t="str">
            <v>MNG-BUR-001741</v>
          </cell>
        </row>
        <row r="276">
          <cell r="F276" t="str">
            <v>2004MNG-CF-003, CG-002, CZ-002</v>
          </cell>
          <cell r="G276" t="str">
            <v>MNG-BUR-001742</v>
          </cell>
        </row>
        <row r="277">
          <cell r="F277" t="str">
            <v>2004MNG-CU-001</v>
          </cell>
          <cell r="G277" t="str">
            <v>MNG-BUR-001745</v>
          </cell>
        </row>
        <row r="278">
          <cell r="F278" t="str">
            <v>2004MNG-CU-001</v>
          </cell>
          <cell r="G278" t="str">
            <v>MNG-BUR-001746</v>
          </cell>
        </row>
        <row r="279">
          <cell r="F279" t="str">
            <v>2004MNG-CV-001</v>
          </cell>
          <cell r="G279" t="str">
            <v>MNG-BUR-001747</v>
          </cell>
        </row>
        <row r="280">
          <cell r="F280" t="str">
            <v>2004MNG-CW-001</v>
          </cell>
          <cell r="G280" t="str">
            <v>MNG-BUR-001748</v>
          </cell>
        </row>
        <row r="281">
          <cell r="F281" t="str">
            <v>2004MNG-CF-003, CG-002, CZ-002</v>
          </cell>
          <cell r="G281" t="str">
            <v>MNG-BUR-001755</v>
          </cell>
        </row>
        <row r="282">
          <cell r="F282" t="str">
            <v>2004MNG-CF-003, CG-002, CZ-002</v>
          </cell>
          <cell r="G282" t="str">
            <v>MNG-BUR-001756</v>
          </cell>
        </row>
        <row r="283">
          <cell r="F283" t="str">
            <v>2004MNG-CF-003, CG-002, CZ-002</v>
          </cell>
          <cell r="G283" t="str">
            <v>MNG-BUR-001762</v>
          </cell>
        </row>
        <row r="284">
          <cell r="F284" t="str">
            <v>2004MNG-CF-003, CG-002, CZ-002</v>
          </cell>
          <cell r="G284" t="str">
            <v>MNG-BUR-001764</v>
          </cell>
        </row>
        <row r="285">
          <cell r="F285" t="str">
            <v>2004MNG-CA-002, 003, 004</v>
          </cell>
          <cell r="G285" t="str">
            <v>MNG-BUR-001767</v>
          </cell>
        </row>
        <row r="286">
          <cell r="F286" t="str">
            <v>2004MNG-CF-003, CG-002, CZ-002</v>
          </cell>
          <cell r="G286" t="str">
            <v>MNG-BUR-001768</v>
          </cell>
        </row>
        <row r="287">
          <cell r="F287" t="str">
            <v>2004MNG-CF-003, CG-002, CZ-002</v>
          </cell>
          <cell r="G287" t="str">
            <v>MNG-BUR-001770</v>
          </cell>
        </row>
        <row r="288">
          <cell r="F288" t="str">
            <v>2004MNG-CW-001</v>
          </cell>
          <cell r="G288" t="str">
            <v>MNG-BUR-001773</v>
          </cell>
        </row>
        <row r="289">
          <cell r="F289" t="str">
            <v>2004MNG-CW-002a</v>
          </cell>
          <cell r="G289" t="str">
            <v>MNG-BUR-001774</v>
          </cell>
        </row>
        <row r="290">
          <cell r="F290" t="str">
            <v>2004MNG-CW-002a</v>
          </cell>
          <cell r="G290" t="str">
            <v>MNG-BUR-001775</v>
          </cell>
        </row>
        <row r="291">
          <cell r="F291" t="str">
            <v>2004MNG-CV-001</v>
          </cell>
          <cell r="G291" t="str">
            <v>MNG-BUR-001779</v>
          </cell>
        </row>
        <row r="292">
          <cell r="F292" t="str">
            <v>2004MNG-CW-001</v>
          </cell>
          <cell r="G292" t="str">
            <v>MNG-BUR-001780</v>
          </cell>
        </row>
        <row r="293">
          <cell r="F293" t="str">
            <v>2004MNG-CF-003, CG-002, CZ-002</v>
          </cell>
          <cell r="G293" t="str">
            <v>MNG-BUR-001786</v>
          </cell>
        </row>
        <row r="294">
          <cell r="F294" t="str">
            <v>2004MNG-CF-003, CG-002, CZ-002</v>
          </cell>
          <cell r="G294" t="str">
            <v>MNG-BUR-001791</v>
          </cell>
        </row>
        <row r="295">
          <cell r="F295" t="str">
            <v>2004MNG-CF-003, CG-002, CZ-002</v>
          </cell>
          <cell r="G295" t="str">
            <v>MNG-BUR-001792</v>
          </cell>
        </row>
        <row r="296">
          <cell r="F296" t="str">
            <v>2004MNG-CV-001</v>
          </cell>
          <cell r="G296" t="str">
            <v>MNG-BUR-001802</v>
          </cell>
        </row>
        <row r="297">
          <cell r="F297" t="str">
            <v>2004MNG-CW-001</v>
          </cell>
          <cell r="G297" t="str">
            <v>MNG-BUR-001803</v>
          </cell>
        </row>
        <row r="298">
          <cell r="F298" t="str">
            <v>2004MNG-CA-002, 003, 004</v>
          </cell>
          <cell r="G298" t="str">
            <v>MNG-BUR-001811</v>
          </cell>
        </row>
        <row r="299">
          <cell r="F299" t="str">
            <v>2004MNG-RA-022</v>
          </cell>
          <cell r="G299" t="str">
            <v>MNG-BUR-001819</v>
          </cell>
        </row>
        <row r="300">
          <cell r="F300" t="str">
            <v>2004MNG-CF-003, CG-002, CZ-002</v>
          </cell>
          <cell r="G300" t="str">
            <v>MNG-BUR-001820</v>
          </cell>
        </row>
        <row r="301">
          <cell r="F301" t="str">
            <v>2004MNG-CF-003, CG-002, CZ-002</v>
          </cell>
          <cell r="G301" t="str">
            <v>MNG-BUR-001821</v>
          </cell>
        </row>
        <row r="302">
          <cell r="F302" t="str">
            <v>2004MNG-CF-003, CG-002, CZ-002</v>
          </cell>
          <cell r="G302" t="str">
            <v>MNG-BUR-001824</v>
          </cell>
        </row>
        <row r="303">
          <cell r="F303" t="str">
            <v>2004MNG-CF-003, CG-002, CZ-002</v>
          </cell>
          <cell r="G303" t="str">
            <v>MNG-BUR-001826</v>
          </cell>
        </row>
        <row r="304">
          <cell r="F304" t="str">
            <v>2005MNG-CA-003</v>
          </cell>
          <cell r="G304" t="str">
            <v>MNG-BUR-001829</v>
          </cell>
        </row>
        <row r="305">
          <cell r="F305" t="str">
            <v>2004MNG-CF-003, CG-002, CZ-002</v>
          </cell>
          <cell r="G305" t="str">
            <v>MNG-BUR-001831</v>
          </cell>
        </row>
        <row r="306">
          <cell r="F306" t="str">
            <v>2004MNG-CF-003, CG-002, CZ-002</v>
          </cell>
          <cell r="G306" t="str">
            <v>MNG-BUR-001832</v>
          </cell>
        </row>
        <row r="307">
          <cell r="F307" t="str">
            <v>2004MNG-CF-003, CG-002, CZ-002</v>
          </cell>
          <cell r="G307" t="str">
            <v>MNG-BUR-001833</v>
          </cell>
        </row>
        <row r="308">
          <cell r="F308" t="str">
            <v>2004MNG-RZ-010</v>
          </cell>
          <cell r="G308" t="str">
            <v>MNG-BUR-001838</v>
          </cell>
        </row>
        <row r="309">
          <cell r="F309" t="str">
            <v>2004MNG-CF-003, CG-002, CZ-002</v>
          </cell>
          <cell r="G309" t="str">
            <v>MNG-BUR-001839</v>
          </cell>
        </row>
        <row r="310">
          <cell r="F310" t="str">
            <v>2004MNG-CF-003, CG-002, CZ-002</v>
          </cell>
          <cell r="G310" t="str">
            <v>MNG-BUR-001841</v>
          </cell>
        </row>
        <row r="311">
          <cell r="F311" t="str">
            <v>2004MNG-CU-001</v>
          </cell>
          <cell r="G311" t="str">
            <v>MNG-BUR-001842</v>
          </cell>
        </row>
        <row r="312">
          <cell r="F312" t="str">
            <v>2004MNG-CU-001</v>
          </cell>
          <cell r="G312" t="str">
            <v>MNG-BUR-001843</v>
          </cell>
        </row>
        <row r="313">
          <cell r="F313" t="str">
            <v>2004MNG-CV-001</v>
          </cell>
          <cell r="G313" t="str">
            <v>MNG-BUR-001844</v>
          </cell>
        </row>
        <row r="314">
          <cell r="F314" t="str">
            <v>2004MNG-CW-001</v>
          </cell>
          <cell r="G314" t="str">
            <v>MNG-BUR-001845</v>
          </cell>
        </row>
        <row r="315">
          <cell r="F315" t="str">
            <v>2004MNG-CF-003, CG-002, CZ-002</v>
          </cell>
          <cell r="G315" t="str">
            <v>MNG-BUR-001851</v>
          </cell>
        </row>
        <row r="316">
          <cell r="F316" t="str">
            <v>2004MNG-CF-003, CG-002, CZ-002</v>
          </cell>
          <cell r="G316" t="str">
            <v>MNG-BUR-001853</v>
          </cell>
        </row>
        <row r="317">
          <cell r="F317" t="str">
            <v>2004MNG-CF-003, CG-002, CZ-002</v>
          </cell>
          <cell r="G317" t="str">
            <v>MNG-BUR-001854</v>
          </cell>
        </row>
        <row r="318">
          <cell r="F318" t="str">
            <v>2004MNG-CF-003, CG-002, CZ-002</v>
          </cell>
          <cell r="G318" t="str">
            <v>MNG-BUR-001855</v>
          </cell>
        </row>
        <row r="319">
          <cell r="F319" t="str">
            <v>2004MNG-CF-003, CG-002, CZ-002</v>
          </cell>
          <cell r="G319" t="str">
            <v>MNG-BUR-001856</v>
          </cell>
        </row>
        <row r="320">
          <cell r="F320" t="str">
            <v>2004MNG-CA-001</v>
          </cell>
          <cell r="G320" t="str">
            <v>MNG-BUR-001868</v>
          </cell>
        </row>
        <row r="321">
          <cell r="F321" t="str">
            <v>2004MNG-CV-001</v>
          </cell>
          <cell r="G321" t="str">
            <v>MNG-BUR-001871</v>
          </cell>
        </row>
        <row r="322">
          <cell r="F322" t="str">
            <v>2004MNG-CW-001</v>
          </cell>
          <cell r="G322" t="str">
            <v>MNG-BUR-001872</v>
          </cell>
        </row>
        <row r="323">
          <cell r="F323" t="str">
            <v>2004MNG-CW-002a</v>
          </cell>
          <cell r="G323" t="str">
            <v>MNG-BUR-001892</v>
          </cell>
        </row>
        <row r="324">
          <cell r="F324" t="str">
            <v>2004MNG-CV-001</v>
          </cell>
          <cell r="G324" t="str">
            <v>MNG-BUR-001898</v>
          </cell>
        </row>
        <row r="325">
          <cell r="F325" t="str">
            <v>2004MNG-CW-001</v>
          </cell>
          <cell r="G325" t="str">
            <v>MNG-BUR-001899</v>
          </cell>
        </row>
        <row r="326">
          <cell r="F326" t="str">
            <v>2004MNG-CA-002, 003, 004</v>
          </cell>
          <cell r="G326" t="str">
            <v>MNG-BUR-001907</v>
          </cell>
        </row>
        <row r="327">
          <cell r="F327" t="str">
            <v>2004MNG-RA-022</v>
          </cell>
          <cell r="G327" t="str">
            <v>MNG-BUR-001915</v>
          </cell>
        </row>
        <row r="328">
          <cell r="F328" t="str">
            <v>2005MNG-CR-004</v>
          </cell>
          <cell r="G328" t="str">
            <v>MNG-BUR-001918</v>
          </cell>
        </row>
        <row r="329">
          <cell r="F329" t="str">
            <v>2004MNG-CV-001</v>
          </cell>
          <cell r="G329" t="str">
            <v>MNG-BUR-001934</v>
          </cell>
        </row>
        <row r="330">
          <cell r="F330" t="str">
            <v>2004MNG-CW-001</v>
          </cell>
          <cell r="G330" t="str">
            <v>MNG-BUR-001935</v>
          </cell>
        </row>
        <row r="331">
          <cell r="F331" t="str">
            <v>2004MNG-CF-005, CG-003, CZ-003</v>
          </cell>
          <cell r="G331" t="str">
            <v>MNG-MBN-000686</v>
          </cell>
        </row>
        <row r="332">
          <cell r="F332" t="str">
            <v>2004MNG-CF-005, CG-003, CZ-003</v>
          </cell>
          <cell r="G332" t="str">
            <v>MNG-MBN-000753</v>
          </cell>
        </row>
        <row r="333">
          <cell r="F333" t="str">
            <v>2004MNG-CF-005, CG-003, CZ-003</v>
          </cell>
          <cell r="G333" t="str">
            <v>MNG-MBN-001282</v>
          </cell>
        </row>
        <row r="334">
          <cell r="F334" t="str">
            <v>2004MNG-CF-005, CG-003, CZ-003</v>
          </cell>
          <cell r="G334" t="str">
            <v>MNG-MBN-001322</v>
          </cell>
        </row>
        <row r="335">
          <cell r="F335" t="str">
            <v>2004MNG-RY-004</v>
          </cell>
          <cell r="G335" t="str">
            <v>MNG-MBN-001329</v>
          </cell>
        </row>
        <row r="336">
          <cell r="F336" t="str">
            <v>2004MNG-RZ-003</v>
          </cell>
          <cell r="G336" t="str">
            <v>MNG-MBN-001330</v>
          </cell>
        </row>
        <row r="337">
          <cell r="F337" t="str">
            <v>2004MNG-CF-005, CG-003, CZ-003</v>
          </cell>
          <cell r="G337" t="str">
            <v>MNG-MBN-001357</v>
          </cell>
        </row>
        <row r="338">
          <cell r="F338" t="str">
            <v>2004MNG-CF-005, CG-003, CZ-003</v>
          </cell>
          <cell r="G338" t="str">
            <v>MNG-MBN-001358</v>
          </cell>
        </row>
        <row r="339">
          <cell r="F339" t="str">
            <v>2004MNG-CF-005, CG-003, CZ-003</v>
          </cell>
          <cell r="G339" t="str">
            <v>MNG-MBN-001370</v>
          </cell>
        </row>
        <row r="340">
          <cell r="F340" t="str">
            <v>2004MNG-CF-005, CG-003, CZ-003</v>
          </cell>
          <cell r="G340" t="str">
            <v>MNG-MBN-001390</v>
          </cell>
        </row>
        <row r="341">
          <cell r="F341" t="str">
            <v>2004MNG-CF-005, CG-003, CZ-003</v>
          </cell>
          <cell r="G341" t="str">
            <v>MNG-MBN-001391</v>
          </cell>
        </row>
        <row r="342">
          <cell r="F342" t="str">
            <v>2004MNG-CF-005, CG-003, CZ-003</v>
          </cell>
          <cell r="G342" t="str">
            <v>MNG-MBN-001414</v>
          </cell>
        </row>
        <row r="343">
          <cell r="F343" t="str">
            <v>2004MNG-CF-005, CG-003, CZ-003</v>
          </cell>
          <cell r="G343" t="str">
            <v>MNG-MBN-001443</v>
          </cell>
        </row>
        <row r="344">
          <cell r="F344" t="str">
            <v>2004MNG-CF-005, CG-003, CZ-003</v>
          </cell>
          <cell r="G344" t="str">
            <v>MNG-MBN-001444</v>
          </cell>
        </row>
        <row r="345">
          <cell r="F345" t="str">
            <v>2004MNG-CF-005, CG-003, CZ-003</v>
          </cell>
          <cell r="G345" t="str">
            <v>MNG-MBN-001445</v>
          </cell>
        </row>
        <row r="346">
          <cell r="F346" t="str">
            <v>2004MNG-CF-005, CG-003, CZ-003</v>
          </cell>
          <cell r="G346" t="str">
            <v>MNG-MBN-001447</v>
          </cell>
        </row>
        <row r="347">
          <cell r="F347" t="str">
            <v>2004MNG-CF-005, CG-003, CZ-003</v>
          </cell>
          <cell r="G347" t="str">
            <v>MNG-MBN-001448</v>
          </cell>
        </row>
        <row r="348">
          <cell r="F348" t="str">
            <v>2004MNG-CF-005, CG-003, CZ-003</v>
          </cell>
          <cell r="G348" t="str">
            <v>MNG-MBN-001485</v>
          </cell>
        </row>
        <row r="349">
          <cell r="F349" t="str">
            <v>2004MNG-CU-002</v>
          </cell>
          <cell r="G349" t="str">
            <v>MNG-MBN-001514</v>
          </cell>
        </row>
        <row r="350">
          <cell r="F350" t="str">
            <v>2004MNG-CU-002</v>
          </cell>
          <cell r="G350" t="str">
            <v>MNG-MBN-001515</v>
          </cell>
        </row>
        <row r="351">
          <cell r="F351" t="str">
            <v>2004MNG-CV-002</v>
          </cell>
          <cell r="G351" t="str">
            <v>MNG-MBN-001516</v>
          </cell>
        </row>
        <row r="352">
          <cell r="F352" t="str">
            <v>2004MNG-CW-002</v>
          </cell>
          <cell r="G352" t="str">
            <v>MNG-MBN-001517</v>
          </cell>
        </row>
        <row r="353">
          <cell r="F353" t="str">
            <v>2004MNG-CA-005</v>
          </cell>
          <cell r="G353" t="str">
            <v>MNG-MBN-001525</v>
          </cell>
        </row>
        <row r="354">
          <cell r="F354" t="str">
            <v>2004MNG-RA-024</v>
          </cell>
          <cell r="G354" t="str">
            <v>MNG-MBN-001533</v>
          </cell>
        </row>
        <row r="355">
          <cell r="F355" t="str">
            <v>2004MNG-CF-005, CG-003, CZ-003</v>
          </cell>
          <cell r="G355" t="str">
            <v>MNG-MBN-001534</v>
          </cell>
        </row>
        <row r="356">
          <cell r="F356" t="str">
            <v>2004MNG-RY-004</v>
          </cell>
          <cell r="G356" t="str">
            <v>MNG-MBN-001539</v>
          </cell>
        </row>
        <row r="357">
          <cell r="F357" t="str">
            <v>2004MNG-RZ-003</v>
          </cell>
          <cell r="G357" t="str">
            <v>MNG-MBN-001540</v>
          </cell>
        </row>
        <row r="358">
          <cell r="F358" t="str">
            <v>2004MNG-RZ-002</v>
          </cell>
          <cell r="G358" t="str">
            <v>MNG-MBN-001545</v>
          </cell>
        </row>
        <row r="359">
          <cell r="F359" t="str">
            <v>2004MNG-CF-005, CG-003, CZ-003</v>
          </cell>
          <cell r="G359" t="str">
            <v>MNG-MBN-001547</v>
          </cell>
        </row>
        <row r="360">
          <cell r="F360" t="str">
            <v>2004MNG-CF-005, CG-003, CZ-003</v>
          </cell>
          <cell r="G360" t="str">
            <v>MNG-MBN-001549</v>
          </cell>
        </row>
        <row r="361">
          <cell r="F361" t="str">
            <v>2004MNG-CF-005, CG-003, CZ-003</v>
          </cell>
          <cell r="G361" t="str">
            <v>MNG-MBN-001550</v>
          </cell>
        </row>
        <row r="362">
          <cell r="F362" t="str">
            <v>2004MNG-CF-005, CG-003, CZ-003</v>
          </cell>
          <cell r="G362" t="str">
            <v>MNG-MBN-001551</v>
          </cell>
        </row>
        <row r="363">
          <cell r="F363" t="str">
            <v>2004MNG-CF-005, CG-003, CZ-003</v>
          </cell>
          <cell r="G363" t="str">
            <v>MNG-MBN-001553</v>
          </cell>
        </row>
        <row r="364">
          <cell r="F364" t="str">
            <v>2004MNG-CF-005, CG-003, CZ-003</v>
          </cell>
          <cell r="G364" t="str">
            <v>MNG-MBN-001554</v>
          </cell>
        </row>
        <row r="365">
          <cell r="F365" t="str">
            <v>2004MNG-CU-002</v>
          </cell>
          <cell r="G365" t="str">
            <v>MNG-MBN-001556</v>
          </cell>
        </row>
        <row r="366">
          <cell r="F366" t="str">
            <v>2004MNG-CV-002</v>
          </cell>
          <cell r="G366" t="str">
            <v>MNG-MBN-001558</v>
          </cell>
        </row>
        <row r="367">
          <cell r="F367" t="str">
            <v>2004MNG-CW-002</v>
          </cell>
          <cell r="G367" t="str">
            <v>MNG-MBN-001559</v>
          </cell>
        </row>
        <row r="368">
          <cell r="F368" t="str">
            <v>2004MNG-CF-005, CG-003, CZ-003</v>
          </cell>
          <cell r="G368" t="str">
            <v>MNG-MBN-001565</v>
          </cell>
        </row>
        <row r="369">
          <cell r="F369" t="str">
            <v>2004MNG-CF-005, CG-003, CZ-003</v>
          </cell>
          <cell r="G369" t="str">
            <v>MNG-MBN-001569</v>
          </cell>
        </row>
        <row r="370">
          <cell r="F370" t="str">
            <v>2004MNG-CF-005, CG-003, CZ-003</v>
          </cell>
          <cell r="G370" t="str">
            <v>MNG-MBN-001570</v>
          </cell>
        </row>
        <row r="371">
          <cell r="F371" t="str">
            <v>2004MNG-CF-005, CG-003, CZ-003</v>
          </cell>
          <cell r="G371" t="str">
            <v>MNG-MBN-001572</v>
          </cell>
        </row>
        <row r="372">
          <cell r="F372" t="str">
            <v>2004MNG-CF-005, CG-003, CZ-003</v>
          </cell>
          <cell r="G372" t="str">
            <v>MNG-MBN-001573</v>
          </cell>
        </row>
        <row r="373">
          <cell r="F373" t="str">
            <v>2004MNG-CF-005, CG-003, CZ-003</v>
          </cell>
          <cell r="G373" t="str">
            <v>MNG-MBN-001574</v>
          </cell>
        </row>
        <row r="374">
          <cell r="F374" t="str">
            <v>2004MNG-CF-005, CG-003, CZ-003</v>
          </cell>
          <cell r="G374" t="str">
            <v>MNG-MBN-001575</v>
          </cell>
        </row>
        <row r="375">
          <cell r="F375" t="str">
            <v>2004MNG-CU-002</v>
          </cell>
          <cell r="G375" t="str">
            <v>MNG-MBN-001582</v>
          </cell>
        </row>
        <row r="376">
          <cell r="F376" t="str">
            <v>2004MNG-CV-002</v>
          </cell>
          <cell r="G376" t="str">
            <v>MNG-MBN-001584</v>
          </cell>
        </row>
        <row r="377">
          <cell r="F377" t="str">
            <v>2004MNG-CW-002</v>
          </cell>
          <cell r="G377" t="str">
            <v>MNG-MBN-001585</v>
          </cell>
        </row>
        <row r="378">
          <cell r="F378" t="str">
            <v>2004MNG-CF-005, CG-003, CZ-003</v>
          </cell>
          <cell r="G378" t="str">
            <v>MNG-MBN-001591</v>
          </cell>
        </row>
        <row r="379">
          <cell r="F379" t="str">
            <v>2004MNG-CF-005, CG-003, CZ-003</v>
          </cell>
          <cell r="G379" t="str">
            <v>MNG-MBN-001593</v>
          </cell>
        </row>
        <row r="380">
          <cell r="F380" t="str">
            <v>2004MNG-CF-005, CG-003, CZ-003</v>
          </cell>
          <cell r="G380" t="str">
            <v>MNG-MBN-001595</v>
          </cell>
        </row>
        <row r="381">
          <cell r="F381" t="str">
            <v>2004MNG-CF-005, CG-003, CZ-003</v>
          </cell>
          <cell r="G381" t="str">
            <v>MNG-MBN-001598</v>
          </cell>
        </row>
        <row r="382">
          <cell r="F382" t="str">
            <v>2004MNG-CF-005, CG-003, CZ-003</v>
          </cell>
          <cell r="G382" t="str">
            <v>MNG-MBN-001599</v>
          </cell>
        </row>
        <row r="383">
          <cell r="F383" t="str">
            <v>2004MNG-CF-005, CG-003, CZ-003</v>
          </cell>
          <cell r="G383" t="str">
            <v>MNG-MBN-001601</v>
          </cell>
        </row>
        <row r="384">
          <cell r="F384" t="str">
            <v>2004MNG-CF-005, CG-003, CZ-003</v>
          </cell>
          <cell r="G384" t="str">
            <v>MNG-MBN-001602</v>
          </cell>
        </row>
        <row r="385">
          <cell r="F385" t="str">
            <v>2004MNG-CU-002</v>
          </cell>
          <cell r="G385" t="str">
            <v>MNG-MBN-001603</v>
          </cell>
        </row>
        <row r="386">
          <cell r="F386" t="str">
            <v>2004MNG-CV-002</v>
          </cell>
          <cell r="G386" t="str">
            <v>MNG-MBN-001605</v>
          </cell>
        </row>
        <row r="387">
          <cell r="F387" t="str">
            <v>2004MNG-CW-002</v>
          </cell>
          <cell r="G387" t="str">
            <v>MNG-MBN-001606</v>
          </cell>
        </row>
        <row r="388">
          <cell r="F388" t="str">
            <v>2004MNG-CA-005</v>
          </cell>
          <cell r="G388" t="str">
            <v>MNG-MBN-001614</v>
          </cell>
        </row>
        <row r="389">
          <cell r="F389" t="str">
            <v>2004MNG-RA-024</v>
          </cell>
          <cell r="G389" t="str">
            <v>MNG-MBN-001622</v>
          </cell>
        </row>
        <row r="390">
          <cell r="F390" t="str">
            <v>2004MNG-CF-005, CG-003, CZ-003</v>
          </cell>
          <cell r="G390" t="str">
            <v>MNG-MBN-001623</v>
          </cell>
        </row>
        <row r="391">
          <cell r="F391" t="str">
            <v>2004MNG-CF-005, CG-003, CZ-003</v>
          </cell>
          <cell r="G391" t="str">
            <v>MNG-MBN-001624</v>
          </cell>
        </row>
        <row r="392">
          <cell r="F392" t="str">
            <v>2004MNG-CF-005, CG-003, CZ-003</v>
          </cell>
          <cell r="G392" t="str">
            <v>MNG-MBN-001625</v>
          </cell>
        </row>
        <row r="393">
          <cell r="F393" t="str">
            <v>2004MNG-CA-006</v>
          </cell>
          <cell r="G393" t="str">
            <v>MNG-MBN-001628</v>
          </cell>
        </row>
        <row r="394">
          <cell r="F394" t="str">
            <v>2004MNG-CF-005, CG-003, CZ-003</v>
          </cell>
          <cell r="G394" t="str">
            <v>MNG-MBN-001636</v>
          </cell>
        </row>
        <row r="395">
          <cell r="F395" t="str">
            <v>2004MNG-CU-002</v>
          </cell>
          <cell r="G395" t="str">
            <v>MNG-MBN-001642</v>
          </cell>
        </row>
        <row r="396">
          <cell r="F396" t="str">
            <v>2004MNG-CU-002</v>
          </cell>
          <cell r="G396" t="str">
            <v>MNG-MBN-001643</v>
          </cell>
        </row>
        <row r="397">
          <cell r="F397" t="str">
            <v>2004MNG-CV-002</v>
          </cell>
          <cell r="G397" t="str">
            <v>MNG-MBN-001644</v>
          </cell>
        </row>
        <row r="398">
          <cell r="F398" t="str">
            <v>2004MNG-CF-005, CG-003, CZ-003</v>
          </cell>
          <cell r="G398" t="str">
            <v>MNG-MBN-001651</v>
          </cell>
        </row>
        <row r="399">
          <cell r="F399" t="str">
            <v>2004MNG-CF-005, CG-003, CZ-003</v>
          </cell>
          <cell r="G399" t="str">
            <v>MNG-MBN-001665</v>
          </cell>
        </row>
        <row r="400">
          <cell r="F400" t="str">
            <v>2004MNG-CF-005, CG-003, CZ-003</v>
          </cell>
          <cell r="G400" t="str">
            <v>MNG-MBN-001666</v>
          </cell>
        </row>
        <row r="401">
          <cell r="F401" t="str">
            <v>2004MNG-CR-008</v>
          </cell>
          <cell r="G401" t="str">
            <v>MNG-MBN-001667</v>
          </cell>
        </row>
        <row r="402">
          <cell r="F402" t="str">
            <v>2004MNG-CF-005, CG-003, CZ-003</v>
          </cell>
          <cell r="G402" t="str">
            <v>MNG-MBN-001670</v>
          </cell>
        </row>
        <row r="403">
          <cell r="F403" t="str">
            <v>2004MNG-CU-002</v>
          </cell>
          <cell r="G403" t="str">
            <v>MNG-MBN-001672</v>
          </cell>
        </row>
        <row r="404">
          <cell r="F404" t="str">
            <v>2004MNG-CV-002</v>
          </cell>
          <cell r="G404" t="str">
            <v>MNG-MBN-001674</v>
          </cell>
        </row>
        <row r="405">
          <cell r="F405" t="str">
            <v>2004MNG-CW-002</v>
          </cell>
          <cell r="G405" t="str">
            <v>MNG-MBN-001675</v>
          </cell>
        </row>
        <row r="406">
          <cell r="F406" t="str">
            <v>2004MNG-RA-025a</v>
          </cell>
          <cell r="G406" t="str">
            <v>MNG-MBN-001682</v>
          </cell>
        </row>
        <row r="407">
          <cell r="F407" t="str">
            <v>2004MNG-CF-005, CG-003, CZ-003</v>
          </cell>
          <cell r="G407" t="str">
            <v>MNG-MBN-001697</v>
          </cell>
        </row>
        <row r="408">
          <cell r="F408" t="str">
            <v>2004MNG-CF-005, CG-003, CZ-003</v>
          </cell>
          <cell r="G408" t="str">
            <v>MNG-MBN-001698</v>
          </cell>
        </row>
        <row r="409">
          <cell r="F409" t="str">
            <v>2004MNG-CU-002</v>
          </cell>
          <cell r="G409" t="str">
            <v>MNG-MBN-001703</v>
          </cell>
        </row>
        <row r="410">
          <cell r="F410" t="str">
            <v>2004MNG-CV-002</v>
          </cell>
          <cell r="G410" t="str">
            <v>MNG-MBN-001705</v>
          </cell>
        </row>
        <row r="411">
          <cell r="F411" t="str">
            <v>2004MNG-CW-002</v>
          </cell>
          <cell r="G411" t="str">
            <v>MNG-MBN-001706</v>
          </cell>
        </row>
        <row r="412">
          <cell r="F412" t="str">
            <v>2004MNG-CA-005</v>
          </cell>
          <cell r="G412" t="str">
            <v>MNG-MBN-001714</v>
          </cell>
        </row>
        <row r="413">
          <cell r="F413" t="str">
            <v>2004MNG-RA-024</v>
          </cell>
          <cell r="G413" t="str">
            <v>MNG-MBN-001722</v>
          </cell>
        </row>
        <row r="414">
          <cell r="F414" t="str">
            <v>2004MNG-CF-005, CG-003, CZ-003</v>
          </cell>
          <cell r="G414" t="str">
            <v>MNG-MBN-001732</v>
          </cell>
        </row>
        <row r="415">
          <cell r="F415" t="str">
            <v>2004MNG-CF-005, CG-003, CZ-003</v>
          </cell>
          <cell r="G415" t="str">
            <v>MNG-MBN-001734</v>
          </cell>
        </row>
        <row r="416">
          <cell r="F416" t="str">
            <v>2004MNG-CF-005, CG-003, CZ-003</v>
          </cell>
          <cell r="G416" t="str">
            <v>MNG-MBN-001737</v>
          </cell>
        </row>
        <row r="417">
          <cell r="F417" t="str">
            <v>2004MNG-CF-005, CG-003, CZ-003</v>
          </cell>
          <cell r="G417" t="str">
            <v>MNG-MBN-001739</v>
          </cell>
        </row>
        <row r="418">
          <cell r="F418" t="str">
            <v>2004MNG-CU-002</v>
          </cell>
          <cell r="G418" t="str">
            <v>MNG-MBN-001743</v>
          </cell>
        </row>
        <row r="419">
          <cell r="F419" t="str">
            <v>2004MNG-CV-002</v>
          </cell>
          <cell r="G419" t="str">
            <v>MNG-MBN-001745</v>
          </cell>
        </row>
        <row r="420">
          <cell r="F420" t="str">
            <v>2004MNG-CW-002</v>
          </cell>
          <cell r="G420" t="str">
            <v>MNG-MBN-001746</v>
          </cell>
        </row>
        <row r="421">
          <cell r="F421" t="str">
            <v>2004MNG-CF-005, CG-003, CZ-003</v>
          </cell>
          <cell r="G421" t="str">
            <v>MNG-MBN-001753</v>
          </cell>
        </row>
        <row r="422">
          <cell r="F422" t="str">
            <v>2004MNG-RZ-011</v>
          </cell>
          <cell r="G422" t="str">
            <v>MNG-MBN-001758</v>
          </cell>
        </row>
        <row r="423">
          <cell r="F423" t="str">
            <v>2004MNG-CF-005, CG-003, CZ-003</v>
          </cell>
          <cell r="G423" t="str">
            <v>MNG-MBN-001761</v>
          </cell>
        </row>
        <row r="424">
          <cell r="F424" t="str">
            <v>2004MNG-CF-005, CG-003, CZ-003</v>
          </cell>
          <cell r="G424" t="str">
            <v>MNG-MBN-001762</v>
          </cell>
        </row>
        <row r="425">
          <cell r="F425" t="str">
            <v>2004MNG-CF-005, CG-003, CZ-003</v>
          </cell>
          <cell r="G425" t="str">
            <v>MNG-MBN-001763</v>
          </cell>
        </row>
        <row r="426">
          <cell r="F426" t="str">
            <v>2004MNG-CF-005, CG-003, CZ-003</v>
          </cell>
          <cell r="G426" t="str">
            <v>MNG-MBN-001765</v>
          </cell>
        </row>
        <row r="427">
          <cell r="F427" t="str">
            <v>2004MNG-CF-005, CG-003, CZ-003</v>
          </cell>
          <cell r="G427" t="str">
            <v>MNG-MBN-001766</v>
          </cell>
        </row>
        <row r="428">
          <cell r="F428" t="str">
            <v>2004MNG-CF-005, CG-003, CZ-003</v>
          </cell>
          <cell r="G428" t="str">
            <v>MNG-MBN-001767</v>
          </cell>
        </row>
        <row r="429">
          <cell r="F429" t="str">
            <v>2004MNG-CF-005, CG-003, CZ-003</v>
          </cell>
          <cell r="G429" t="str">
            <v>MNG-MBN-001771</v>
          </cell>
        </row>
        <row r="430">
          <cell r="F430" t="str">
            <v>2004MNG-CU-002</v>
          </cell>
          <cell r="G430" t="str">
            <v>MNG-MBN-001773</v>
          </cell>
        </row>
        <row r="431">
          <cell r="F431" t="str">
            <v>2004MNG-CW-002</v>
          </cell>
          <cell r="G431" t="str">
            <v>MNG-MBN-001776</v>
          </cell>
        </row>
        <row r="432">
          <cell r="F432" t="str">
            <v>2004MNG-RA-025g</v>
          </cell>
          <cell r="G432" t="str">
            <v>MNG-MBN-001782</v>
          </cell>
        </row>
        <row r="433">
          <cell r="F433" t="str">
            <v>2004MNG-RA-025g</v>
          </cell>
          <cell r="G433" t="str">
            <v>MNG-MBN-001783</v>
          </cell>
        </row>
        <row r="434">
          <cell r="F434" t="str">
            <v>2004MNG-CF-005, CG-003, CZ-003</v>
          </cell>
          <cell r="G434" t="str">
            <v>MNG-MBN-001784</v>
          </cell>
        </row>
        <row r="435">
          <cell r="F435" t="str">
            <v>2004MNG-CF-005, CG-003, CZ-003</v>
          </cell>
          <cell r="G435" t="str">
            <v>MNG-MBN-001785</v>
          </cell>
        </row>
        <row r="436">
          <cell r="F436" t="str">
            <v>2004MNG-CF-005, CG-003, CZ-003</v>
          </cell>
          <cell r="G436" t="str">
            <v>MNG-MBN-001786</v>
          </cell>
        </row>
        <row r="437">
          <cell r="F437" t="str">
            <v>2004MNG-CF-005, CG-003, CZ-003</v>
          </cell>
          <cell r="G437" t="str">
            <v>MNG-MBN-001796</v>
          </cell>
        </row>
        <row r="438">
          <cell r="F438" t="str">
            <v>2004MNG-RY-002</v>
          </cell>
          <cell r="G438" t="str">
            <v>MNG-MBN-001799</v>
          </cell>
        </row>
        <row r="439">
          <cell r="F439" t="str">
            <v>2004MNG-RZ-003</v>
          </cell>
          <cell r="G439" t="str">
            <v>MNG-MBN-001800</v>
          </cell>
        </row>
        <row r="440">
          <cell r="F440" t="str">
            <v>2004MNG-CU-002</v>
          </cell>
          <cell r="G440" t="str">
            <v>MNG-MBN-001801</v>
          </cell>
        </row>
        <row r="441">
          <cell r="F441" t="str">
            <v>2004MNG-CV-002</v>
          </cell>
          <cell r="G441" t="str">
            <v>MNG-MBN-001803</v>
          </cell>
        </row>
        <row r="442">
          <cell r="F442" t="str">
            <v>2004MNG-CW-002</v>
          </cell>
          <cell r="G442" t="str">
            <v>MNG-MBN-001804</v>
          </cell>
        </row>
        <row r="443">
          <cell r="F443" t="str">
            <v>2004MNG-CA-005</v>
          </cell>
          <cell r="G443" t="str">
            <v>MNG-MBN-001812</v>
          </cell>
        </row>
        <row r="444">
          <cell r="F444" t="str">
            <v>2004MNG-RA-024</v>
          </cell>
          <cell r="G444" t="str">
            <v>MNG-MBN-001820</v>
          </cell>
        </row>
        <row r="445">
          <cell r="F445" t="str">
            <v>2004MNG-CF-005, CG-003, CZ-003</v>
          </cell>
          <cell r="G445" t="str">
            <v>MNG-MBN-001821</v>
          </cell>
        </row>
        <row r="446">
          <cell r="F446" t="str">
            <v>2004MNG-CF-005, CG-003, CZ-003</v>
          </cell>
          <cell r="G446" t="str">
            <v>MNG-MBN-001824</v>
          </cell>
        </row>
        <row r="447">
          <cell r="F447" t="str">
            <v>2004MNG-CF-005, CG-003, CZ-003</v>
          </cell>
          <cell r="G447" t="str">
            <v>MNG-MBN-001825</v>
          </cell>
        </row>
        <row r="448">
          <cell r="F448" t="str">
            <v>2004MNG-CF-005, CG-003, CZ-003</v>
          </cell>
          <cell r="G448" t="str">
            <v>MNG-MBN-001827</v>
          </cell>
        </row>
        <row r="449">
          <cell r="F449" t="str">
            <v>2004MNG-CF-005, CG-003, CZ-003</v>
          </cell>
          <cell r="G449" t="str">
            <v>MNG-MBN-001828</v>
          </cell>
        </row>
        <row r="450">
          <cell r="F450" t="str">
            <v>2004MNG-CF-005, CG-003, CZ-003</v>
          </cell>
          <cell r="G450" t="str">
            <v>MNG-MBN-001829</v>
          </cell>
        </row>
        <row r="451">
          <cell r="F451" t="str">
            <v>2004MNG-CF-005, CG-003, CZ-003</v>
          </cell>
          <cell r="G451" t="str">
            <v>MNG-MBN-001830</v>
          </cell>
        </row>
        <row r="452">
          <cell r="F452" t="str">
            <v>2004MNG-CF-005, CG-003, CZ-003</v>
          </cell>
          <cell r="G452" t="str">
            <v>MNG-MBN-001831</v>
          </cell>
        </row>
        <row r="453">
          <cell r="F453" t="str">
            <v>2004MNG-CF-005, CG-003, CZ-003</v>
          </cell>
          <cell r="G453" t="str">
            <v>MNG-MBN-001832</v>
          </cell>
        </row>
        <row r="454">
          <cell r="F454" t="str">
            <v>2004MNG-CF-005, CG-003, CZ-003</v>
          </cell>
          <cell r="G454" t="str">
            <v>MNG-MBN-001835</v>
          </cell>
        </row>
        <row r="455">
          <cell r="F455" t="str">
            <v>2005MNG-CR-005</v>
          </cell>
          <cell r="G455" t="str">
            <v>MNG-MBN-001837</v>
          </cell>
        </row>
        <row r="456">
          <cell r="F456" t="str">
            <v>2004MNG-CV-002</v>
          </cell>
          <cell r="G456" t="str">
            <v>MNG-MBN-001843</v>
          </cell>
        </row>
        <row r="457">
          <cell r="F457" t="str">
            <v>2004MNG-CW-002</v>
          </cell>
          <cell r="G457" t="str">
            <v>MNG-MBN-001844</v>
          </cell>
        </row>
        <row r="458">
          <cell r="F458" t="str">
            <v>2004MNG-RA-001:004,008:021,026</v>
          </cell>
          <cell r="G458" t="str">
            <v>MNG-SRG-000301</v>
          </cell>
        </row>
        <row r="459">
          <cell r="F459" t="str">
            <v>2004MNG-CF-003, CG-002, CZ-002</v>
          </cell>
          <cell r="G459" t="str">
            <v>MNG-BUR-001463</v>
          </cell>
        </row>
        <row r="460">
          <cell r="F460" t="str">
            <v>2004MNG-RZ-001</v>
          </cell>
          <cell r="G460" t="str">
            <v>MNG-BUR-001735</v>
          </cell>
        </row>
        <row r="461">
          <cell r="F461" t="str">
            <v>2004MNG-DW-500</v>
          </cell>
          <cell r="G461" t="str">
            <v>MNG-BUR-001787</v>
          </cell>
        </row>
        <row r="462">
          <cell r="F462" t="str">
            <v>2004MNG-CA-001</v>
          </cell>
          <cell r="G462" t="str">
            <v>MNG-BUR-001788</v>
          </cell>
        </row>
        <row r="463">
          <cell r="F463" t="str">
            <v>2004MNG-CF-003, CG-002, CZ-002</v>
          </cell>
          <cell r="G463" t="str">
            <v>MNG-BUR-001862</v>
          </cell>
        </row>
        <row r="464">
          <cell r="F464" t="str">
            <v>2004MNG-CA-001</v>
          </cell>
          <cell r="G464" t="str">
            <v>MNG-BUR-001863</v>
          </cell>
        </row>
        <row r="465">
          <cell r="F465" t="str">
            <v>2004MNG-CA-001</v>
          </cell>
          <cell r="G465" t="str">
            <v>MNG-BUR-001864</v>
          </cell>
        </row>
        <row r="466">
          <cell r="F466" t="str">
            <v>2004MNG-PB-001, 002, 003, 004, 005, 006</v>
          </cell>
          <cell r="G466" t="str">
            <v>MNG-BUR-001917</v>
          </cell>
        </row>
        <row r="467">
          <cell r="F467" t="str">
            <v>2004MNG-CF-003, CG-002, CZ-002</v>
          </cell>
          <cell r="G467" t="str">
            <v>MNG-BUR-001928</v>
          </cell>
        </row>
        <row r="468">
          <cell r="F468" t="str">
            <v>2004MNG-CF-003, CG-002, CZ-002</v>
          </cell>
          <cell r="G468" t="str">
            <v>MNG-BUR-001943</v>
          </cell>
        </row>
        <row r="469">
          <cell r="F469" t="str">
            <v>2005MNG-DR-002</v>
          </cell>
          <cell r="G469" t="str">
            <v>MNG-BUR-001962</v>
          </cell>
        </row>
        <row r="470">
          <cell r="F470" t="str">
            <v>2005MNG-DR-003</v>
          </cell>
          <cell r="G470" t="str">
            <v>MNG-BUR-001974</v>
          </cell>
        </row>
        <row r="471">
          <cell r="F471" t="str">
            <v>2004MNG-CR-006</v>
          </cell>
          <cell r="G471" t="str">
            <v>MNG-BUR-001977</v>
          </cell>
        </row>
        <row r="472">
          <cell r="F472" t="str">
            <v>2004MNG-CF-004, 002</v>
          </cell>
          <cell r="G472" t="str">
            <v>MNG-BUR-001980</v>
          </cell>
        </row>
        <row r="473">
          <cell r="F473" t="str">
            <v>2004MNG-DW-501</v>
          </cell>
          <cell r="G473" t="str">
            <v>MNG-DWD-000001</v>
          </cell>
        </row>
        <row r="474">
          <cell r="F474" t="str">
            <v>2004MNG-CF-005, CG-003, CZ-003</v>
          </cell>
          <cell r="G474" t="str">
            <v>MNG-MBN-001660</v>
          </cell>
        </row>
        <row r="475">
          <cell r="F475" t="str">
            <v>2004MNG-CF-005, CG-003, CZ-003</v>
          </cell>
          <cell r="G475" t="str">
            <v>MNG-MBN-001663</v>
          </cell>
        </row>
        <row r="476">
          <cell r="F476" t="str">
            <v>2004MNG-RZ-002</v>
          </cell>
          <cell r="G476" t="str">
            <v>MNG-MBN-001724</v>
          </cell>
        </row>
        <row r="477">
          <cell r="F477" t="str">
            <v>2004MNG-CF-005, CG-003, CZ-003</v>
          </cell>
          <cell r="G477" t="str">
            <v>MNG-MBN-001728</v>
          </cell>
        </row>
        <row r="478">
          <cell r="F478" t="str">
            <v>2004MNG-CW-002</v>
          </cell>
          <cell r="G478" t="str">
            <v>MNG-MBN-001756</v>
          </cell>
        </row>
        <row r="479">
          <cell r="F479" t="str">
            <v>2004MNG-CF-005, CG-003, CZ-003</v>
          </cell>
          <cell r="G479" t="str">
            <v>MNG-MBN-001772</v>
          </cell>
        </row>
        <row r="480">
          <cell r="F480" t="str">
            <v>2004MNG-CF-005, CG-003, CZ-003</v>
          </cell>
          <cell r="G480" t="str">
            <v>MNG-MBN-001797</v>
          </cell>
        </row>
        <row r="481">
          <cell r="F481" t="str">
            <v>2004MNG-CF-005, CG-003, CZ-003</v>
          </cell>
          <cell r="G481" t="str">
            <v>MNG-MBN-001798</v>
          </cell>
        </row>
        <row r="482">
          <cell r="F482" t="str">
            <v>2004MNG-CF-005, CG-003, CZ-003</v>
          </cell>
          <cell r="G482" t="str">
            <v>MNG-MBN-001822</v>
          </cell>
        </row>
        <row r="483">
          <cell r="F483" t="str">
            <v>2004MNG-PB-006, 007, 008, 009, 010</v>
          </cell>
          <cell r="G483" t="str">
            <v>MNG-MBN-001826</v>
          </cell>
        </row>
        <row r="484">
          <cell r="F484" t="str">
            <v>2004MNG-CF-005, CG-003, CZ-003</v>
          </cell>
          <cell r="G484" t="str">
            <v>MNG-MBN-001838</v>
          </cell>
        </row>
        <row r="485">
          <cell r="F485" t="str">
            <v>2004MNG-CR-008</v>
          </cell>
          <cell r="G485" t="str">
            <v>MNG-MBN-001839</v>
          </cell>
        </row>
        <row r="486">
          <cell r="F486" t="str">
            <v>2004MNG-CF-005, CG-003, CZ-003</v>
          </cell>
          <cell r="G486" t="str">
            <v>MNG-MBN-001851</v>
          </cell>
        </row>
        <row r="487">
          <cell r="F487" t="str">
            <v>2004MNG-CF-005, CG-003, CZ-003</v>
          </cell>
          <cell r="G487" t="str">
            <v>MNG-MBN-001853</v>
          </cell>
        </row>
        <row r="488">
          <cell r="F488" t="str">
            <v>2004MNG-CF-005, CG-003, CZ-003</v>
          </cell>
          <cell r="G488" t="str">
            <v>MNG-MBN-001856</v>
          </cell>
        </row>
        <row r="489">
          <cell r="F489" t="str">
            <v>2005MNG-DR-004</v>
          </cell>
          <cell r="G489" t="str">
            <v>MNG-MBN-001866</v>
          </cell>
        </row>
        <row r="490">
          <cell r="F490" t="str">
            <v>2005MNG-RY-003</v>
          </cell>
          <cell r="G490" t="str">
            <v>MNG-MBN-001894</v>
          </cell>
        </row>
        <row r="491">
          <cell r="F491" t="str">
            <v>2004MNG-GG-001, 002, 003, 004, 005, 009, 010</v>
          </cell>
          <cell r="G491" t="str">
            <v>MNG-MET-000088</v>
          </cell>
        </row>
        <row r="492">
          <cell r="F492" t="str">
            <v>2004MNG-RY-502</v>
          </cell>
          <cell r="G492" t="str">
            <v>MNG-RYT-000001</v>
          </cell>
        </row>
        <row r="493">
          <cell r="F493" t="str">
            <v>2004MNG-DD-001</v>
          </cell>
          <cell r="G493" t="str">
            <v>MNG-SRG-000306</v>
          </cell>
        </row>
        <row r="494">
          <cell r="F494" t="str">
            <v>2004MNG-RJ-001</v>
          </cell>
          <cell r="G494" t="str">
            <v>MNG-SRG-000307</v>
          </cell>
        </row>
        <row r="495">
          <cell r="F495" t="str">
            <v>2004MNG-PR-002</v>
          </cell>
          <cell r="G495" t="str">
            <v>MNG-SRG-000313</v>
          </cell>
        </row>
        <row r="496">
          <cell r="F496" t="str">
            <v>2004MNG-PR-002</v>
          </cell>
          <cell r="G496" t="str">
            <v>MNG-SRG-000314</v>
          </cell>
        </row>
        <row r="497">
          <cell r="F497" t="str">
            <v>2005MNG-CA-003</v>
          </cell>
          <cell r="G497" t="str">
            <v>MNG-BUR-001827</v>
          </cell>
        </row>
        <row r="498">
          <cell r="F498" t="str">
            <v>2005MNG-CW-003</v>
          </cell>
          <cell r="G498" t="str">
            <v>MNG-CWE-000002</v>
          </cell>
        </row>
        <row r="499">
          <cell r="F499" t="str">
            <v>2005MNG-CW-006</v>
          </cell>
          <cell r="G499" t="str">
            <v>MNG-CWH-000002</v>
          </cell>
        </row>
        <row r="500">
          <cell r="F500" t="str">
            <v>2004MNG-DW-500</v>
          </cell>
          <cell r="G500" t="str">
            <v>MNG-DWA-000001</v>
          </cell>
        </row>
        <row r="501">
          <cell r="F501" t="str">
            <v>2004MNG-GG-001, 002, 003, 004, 005, 009, 010</v>
          </cell>
          <cell r="G501" t="str">
            <v>MNG-MET-000089</v>
          </cell>
        </row>
        <row r="502">
          <cell r="F502" t="str">
            <v>2004MNG-RZ-503</v>
          </cell>
          <cell r="G502" t="str">
            <v>MNG-RZC-000001</v>
          </cell>
        </row>
        <row r="503">
          <cell r="F503" t="str">
            <v>2004MNG-RZ-PW0</v>
          </cell>
          <cell r="G503" t="str">
            <v>MNG-RZH-000002</v>
          </cell>
        </row>
        <row r="504">
          <cell r="F504" t="str">
            <v>2004MNG-RA-001:004,008:021,026</v>
          </cell>
          <cell r="G504" t="str">
            <v>MNG-SRG-000270</v>
          </cell>
        </row>
        <row r="505">
          <cell r="F505" t="str">
            <v>2004MNG-RA-001:004,008:021,026</v>
          </cell>
          <cell r="G505" t="str">
            <v>MNG-SRG-000279</v>
          </cell>
        </row>
        <row r="506">
          <cell r="F506" t="str">
            <v>2004MNG-RA-001:004,008:021,026</v>
          </cell>
          <cell r="G506" t="str">
            <v>MNG-SRG-000305</v>
          </cell>
        </row>
        <row r="507">
          <cell r="F507" t="str">
            <v>2004MNG-CZ-005, 006</v>
          </cell>
          <cell r="G507" t="str">
            <v>MNG-MBN-001861</v>
          </cell>
        </row>
        <row r="509">
          <cell r="F509" t="str">
            <v>2005MNG-CG-002</v>
          </cell>
          <cell r="G509" t="str">
            <v>MNG-BUR-001883</v>
          </cell>
        </row>
        <row r="510">
          <cell r="F510" t="str">
            <v>2005MNG-CW-012</v>
          </cell>
          <cell r="G510" t="str">
            <v>MNG-BUR-001891</v>
          </cell>
        </row>
        <row r="511">
          <cell r="F511" t="str">
            <v>2005MNG-CF-002</v>
          </cell>
          <cell r="G511" t="str">
            <v>MNG-BUR-001894</v>
          </cell>
        </row>
        <row r="512">
          <cell r="F512" t="str">
            <v>2005MNG-CZ-002</v>
          </cell>
          <cell r="G512" t="str">
            <v>MNG-BUR-001916</v>
          </cell>
        </row>
        <row r="513">
          <cell r="F513" t="str">
            <v>2005MNG-CF-002</v>
          </cell>
          <cell r="G513" t="str">
            <v>MNG-BUR-001919</v>
          </cell>
        </row>
        <row r="514">
          <cell r="F514" t="str">
            <v>2005MNG-CG-002</v>
          </cell>
          <cell r="G514" t="str">
            <v>MNG-BUR-001924</v>
          </cell>
        </row>
        <row r="515">
          <cell r="F515" t="str">
            <v>2005MNG-CG-002</v>
          </cell>
          <cell r="G515" t="str">
            <v>MNG-BUR-001931</v>
          </cell>
        </row>
        <row r="516">
          <cell r="F516" t="str">
            <v>2005MNG-CZ-002</v>
          </cell>
          <cell r="G516" t="str">
            <v>MNG-BUR-001942</v>
          </cell>
        </row>
        <row r="517">
          <cell r="F517" t="str">
            <v>2005MNG-CZ-002</v>
          </cell>
          <cell r="G517" t="str">
            <v>MNG-BUR-001949</v>
          </cell>
        </row>
        <row r="518">
          <cell r="F518" t="str">
            <v>2005MNG-CF-002</v>
          </cell>
          <cell r="G518" t="str">
            <v>MNG-BUR-001950</v>
          </cell>
        </row>
        <row r="519">
          <cell r="F519" t="str">
            <v>2005MNG-CR-003</v>
          </cell>
          <cell r="G519" t="str">
            <v>MNG-BUR-001955</v>
          </cell>
        </row>
        <row r="520">
          <cell r="F520" t="str">
            <v>2005MNG-CA-001</v>
          </cell>
          <cell r="G520" t="str">
            <v>MNG-CAI-000002</v>
          </cell>
        </row>
        <row r="521">
          <cell r="F521" t="str">
            <v>2005MNG-CF-001</v>
          </cell>
          <cell r="G521" t="str">
            <v>MNG-CFA-000002</v>
          </cell>
        </row>
        <row r="522">
          <cell r="F522" t="str">
            <v>2005MNG-CF-003</v>
          </cell>
          <cell r="G522" t="str">
            <v>MNG-CFB-000002</v>
          </cell>
        </row>
        <row r="523">
          <cell r="F523" t="str">
            <v>2005MNG-CG-001</v>
          </cell>
          <cell r="G523" t="str">
            <v>MNG-CGA-000002</v>
          </cell>
        </row>
        <row r="524">
          <cell r="F524" t="str">
            <v>2005MNG-CG-003</v>
          </cell>
          <cell r="G524" t="str">
            <v>MNG-CGB-000002</v>
          </cell>
        </row>
        <row r="525">
          <cell r="F525" t="str">
            <v>2005MNG-CV-001</v>
          </cell>
          <cell r="G525" t="str">
            <v>MNG-CTM-000002</v>
          </cell>
        </row>
        <row r="526">
          <cell r="F526" t="str">
            <v>2005MNG-CV-001</v>
          </cell>
          <cell r="G526" t="str">
            <v>MNG-CVL-000002</v>
          </cell>
        </row>
        <row r="527">
          <cell r="F527" t="str">
            <v>2005MNG-CV-003</v>
          </cell>
          <cell r="G527" t="str">
            <v>MNG-CVS-000002</v>
          </cell>
        </row>
        <row r="528">
          <cell r="F528" t="str">
            <v>2005MNG-CW-001</v>
          </cell>
          <cell r="G528" t="str">
            <v>MNG-CWC-000002</v>
          </cell>
        </row>
        <row r="529">
          <cell r="F529" t="str">
            <v>2005MNG-CW-007</v>
          </cell>
          <cell r="G529" t="str">
            <v>MNG-CWL-000002</v>
          </cell>
        </row>
        <row r="530">
          <cell r="F530" t="str">
            <v>2005MNG-CW-009</v>
          </cell>
          <cell r="G530" t="str">
            <v>MNG-CWS-000002</v>
          </cell>
        </row>
        <row r="531">
          <cell r="F531" t="str">
            <v>2005MNG-CW-011</v>
          </cell>
          <cell r="G531" t="str">
            <v>MNG-CWT-000002</v>
          </cell>
        </row>
        <row r="532">
          <cell r="F532" t="str">
            <v>2005MNG-CZ-001</v>
          </cell>
          <cell r="G532" t="str">
            <v>MNG-CZA-000002</v>
          </cell>
        </row>
        <row r="533">
          <cell r="F533" t="str">
            <v>2005MNG-CZ-003</v>
          </cell>
          <cell r="G533" t="str">
            <v>MNG-CZB-000002</v>
          </cell>
        </row>
        <row r="534">
          <cell r="F534" t="str">
            <v>2005MNG-RA-003</v>
          </cell>
          <cell r="G534" t="str">
            <v>MNG-RAE-000002</v>
          </cell>
        </row>
        <row r="535">
          <cell r="F535" t="str">
            <v>2005MNG-RA-006</v>
          </cell>
          <cell r="G535" t="str">
            <v>MNG-RAH-000002</v>
          </cell>
        </row>
        <row r="536">
          <cell r="F536" t="str">
            <v>2005MNG-RA-008</v>
          </cell>
          <cell r="G536" t="str">
            <v>MNG-RAL-000002</v>
          </cell>
        </row>
        <row r="537">
          <cell r="F537" t="str">
            <v>2004MNG-RY-003</v>
          </cell>
          <cell r="G537" t="str">
            <v>MNG-RYP-000002</v>
          </cell>
        </row>
        <row r="538">
          <cell r="F538" t="str">
            <v>2005MNG-DF-001</v>
          </cell>
          <cell r="G538" t="str">
            <v>MNG-SRG-000316</v>
          </cell>
        </row>
        <row r="539">
          <cell r="F539" t="str">
            <v>2005MNG-DF-002</v>
          </cell>
          <cell r="G539" t="str">
            <v>MNG-SRG-000317</v>
          </cell>
        </row>
        <row r="540">
          <cell r="F540" t="str">
            <v>2005MNG-RJ-009</v>
          </cell>
          <cell r="G540" t="str">
            <v>MNG-SRG-000328</v>
          </cell>
        </row>
        <row r="541">
          <cell r="F541" t="str">
            <v>2005MNG-CF-002</v>
          </cell>
          <cell r="G541" t="str">
            <v>MNG-BUR-001512</v>
          </cell>
        </row>
        <row r="542">
          <cell r="F542" t="str">
            <v>2005MNG-RJ-033</v>
          </cell>
          <cell r="G542" t="str">
            <v>MNG-SRG-000333</v>
          </cell>
        </row>
        <row r="543">
          <cell r="F543" t="str">
            <v>2005MNG-RJ-034</v>
          </cell>
          <cell r="G543" t="str">
            <v>MNG-SRG-000334</v>
          </cell>
        </row>
        <row r="544">
          <cell r="F544" t="str">
            <v>2005MNG-CG-002</v>
          </cell>
          <cell r="G544" t="str">
            <v>MNG-BUR-001858</v>
          </cell>
        </row>
        <row r="545">
          <cell r="F545" t="str">
            <v>2005MNG-CZ-002</v>
          </cell>
          <cell r="G545" t="str">
            <v>MNG-BUR-001885</v>
          </cell>
        </row>
        <row r="546">
          <cell r="F546" t="str">
            <v>2005MNG-CG-002</v>
          </cell>
          <cell r="G546" t="str">
            <v>MNG-BUR-001920</v>
          </cell>
        </row>
        <row r="547">
          <cell r="F547" t="str">
            <v>2005MNG-CW-012</v>
          </cell>
          <cell r="G547" t="str">
            <v>MNG-BUR-001923</v>
          </cell>
        </row>
        <row r="548">
          <cell r="F548" t="str">
            <v>2005MNG-CA-003</v>
          </cell>
          <cell r="G548" t="str">
            <v>MNG-BUR-001983</v>
          </cell>
        </row>
        <row r="549">
          <cell r="F549" t="str">
            <v>2005MNG-CA-003</v>
          </cell>
          <cell r="G549" t="str">
            <v>MNG-BUR-001988</v>
          </cell>
        </row>
        <row r="550">
          <cell r="F550" t="str">
            <v>2005MNG-CZ-001</v>
          </cell>
          <cell r="G550" t="str">
            <v>MNG-MBN-001031</v>
          </cell>
        </row>
        <row r="551">
          <cell r="F551" t="str">
            <v>2005MNG-CG-002</v>
          </cell>
          <cell r="G551" t="str">
            <v>MNG-MBN-001789</v>
          </cell>
        </row>
        <row r="552">
          <cell r="F552" t="str">
            <v>2005MNG-CA-004</v>
          </cell>
          <cell r="G552" t="str">
            <v>MNG-MBN-001881</v>
          </cell>
        </row>
        <row r="553">
          <cell r="F553" t="str">
            <v>2005MNG-CW-014</v>
          </cell>
          <cell r="G553" t="str">
            <v>MNG-MBN-001892</v>
          </cell>
        </row>
        <row r="554">
          <cell r="F554" t="str">
            <v>2005MNG-RZ-003</v>
          </cell>
          <cell r="G554" t="str">
            <v>MNG-MBN-001915</v>
          </cell>
        </row>
      </sheetData>
      <sheetData sheetId="1" refreshError="1">
        <row r="1">
          <cell r="A1" t="str">
            <v>WBS</v>
          </cell>
          <cell r="B1" t="str">
            <v>Activity</v>
          </cell>
          <cell r="C1" t="str">
            <v>L1</v>
          </cell>
          <cell r="D1" t="str">
            <v>L1a</v>
          </cell>
          <cell r="E1" t="str">
            <v>L1b</v>
          </cell>
          <cell r="F1" t="str">
            <v>Build</v>
          </cell>
          <cell r="G1" t="str">
            <v>YTD Actual Total</v>
          </cell>
        </row>
        <row r="2">
          <cell r="A2" t="str">
            <v>MNG-BUR-000858</v>
          </cell>
          <cell r="B2" t="str">
            <v>CW</v>
          </cell>
          <cell r="C2" t="str">
            <v>C</v>
          </cell>
          <cell r="D2" t="str">
            <v>MNG</v>
          </cell>
          <cell r="E2" t="str">
            <v>BUR</v>
          </cell>
          <cell r="F2" t="str">
            <v>MNGBURCW</v>
          </cell>
          <cell r="G2">
            <v>0</v>
          </cell>
        </row>
        <row r="3">
          <cell r="A3" t="str">
            <v>MNG-BUR-000936</v>
          </cell>
          <cell r="B3" t="str">
            <v>CW</v>
          </cell>
          <cell r="C3" t="str">
            <v>C</v>
          </cell>
          <cell r="D3" t="str">
            <v>MNG</v>
          </cell>
          <cell r="E3" t="str">
            <v>BUR</v>
          </cell>
          <cell r="F3" t="str">
            <v>MNGBURCW</v>
          </cell>
          <cell r="G3">
            <v>0</v>
          </cell>
        </row>
        <row r="4">
          <cell r="A4" t="str">
            <v>MNG-BUR-000972</v>
          </cell>
          <cell r="B4" t="str">
            <v>CZ</v>
          </cell>
          <cell r="C4" t="str">
            <v>C</v>
          </cell>
          <cell r="D4" t="str">
            <v>MNG</v>
          </cell>
          <cell r="E4" t="str">
            <v>BUR</v>
          </cell>
          <cell r="F4" t="str">
            <v>MNGBURCZ</v>
          </cell>
          <cell r="G4">
            <v>0</v>
          </cell>
        </row>
        <row r="5">
          <cell r="A5" t="str">
            <v>MNG-BUR-001067</v>
          </cell>
          <cell r="B5" t="str">
            <v>CZ</v>
          </cell>
          <cell r="C5" t="str">
            <v>C</v>
          </cell>
          <cell r="D5" t="str">
            <v>MNG</v>
          </cell>
          <cell r="E5" t="str">
            <v>BUR</v>
          </cell>
          <cell r="F5" t="str">
            <v>MNGBURCZ</v>
          </cell>
          <cell r="G5">
            <v>0</v>
          </cell>
        </row>
        <row r="6">
          <cell r="A6" t="str">
            <v>MNG-BUR-001072</v>
          </cell>
          <cell r="B6" t="str">
            <v>CW</v>
          </cell>
          <cell r="C6" t="str">
            <v>C</v>
          </cell>
          <cell r="D6" t="str">
            <v>MNG</v>
          </cell>
          <cell r="E6" t="str">
            <v>BUR</v>
          </cell>
          <cell r="F6" t="str">
            <v>MNGBURCW</v>
          </cell>
          <cell r="G6">
            <v>0</v>
          </cell>
        </row>
        <row r="7">
          <cell r="A7" t="str">
            <v>MNG-BUR-001123</v>
          </cell>
          <cell r="B7" t="str">
            <v>CW</v>
          </cell>
          <cell r="C7" t="str">
            <v>C</v>
          </cell>
          <cell r="D7" t="str">
            <v>MNG</v>
          </cell>
          <cell r="E7" t="str">
            <v>BUR</v>
          </cell>
          <cell r="F7" t="str">
            <v>MNGBURCW</v>
          </cell>
          <cell r="G7">
            <v>0</v>
          </cell>
        </row>
        <row r="8">
          <cell r="A8" t="str">
            <v>MNG-BUR-001237</v>
          </cell>
          <cell r="B8" t="str">
            <v>CW</v>
          </cell>
          <cell r="C8" t="str">
            <v>C</v>
          </cell>
          <cell r="D8" t="str">
            <v>MNG</v>
          </cell>
          <cell r="E8" t="str">
            <v>BUR</v>
          </cell>
          <cell r="F8" t="str">
            <v>MNGBURCW</v>
          </cell>
          <cell r="G8">
            <v>0</v>
          </cell>
        </row>
        <row r="9">
          <cell r="A9" t="str">
            <v>MNG-BUR-001239</v>
          </cell>
          <cell r="B9" t="str">
            <v>CW</v>
          </cell>
          <cell r="C9" t="str">
            <v>C</v>
          </cell>
          <cell r="D9" t="str">
            <v>MNG</v>
          </cell>
          <cell r="E9" t="str">
            <v>BUR</v>
          </cell>
          <cell r="F9" t="str">
            <v>MNGBURCW</v>
          </cell>
          <cell r="G9">
            <v>0</v>
          </cell>
        </row>
        <row r="10">
          <cell r="A10" t="str">
            <v>MNG-BUR-001286</v>
          </cell>
          <cell r="B10" t="str">
            <v>CR</v>
          </cell>
          <cell r="C10" t="str">
            <v>C</v>
          </cell>
          <cell r="D10" t="str">
            <v>MNG</v>
          </cell>
          <cell r="E10" t="str">
            <v>BUR</v>
          </cell>
          <cell r="F10" t="str">
            <v>MNGBURCR</v>
          </cell>
          <cell r="G10">
            <v>0</v>
          </cell>
        </row>
        <row r="11">
          <cell r="A11" t="str">
            <v>MNG-BUR-001289</v>
          </cell>
          <cell r="B11" t="str">
            <v>CW</v>
          </cell>
          <cell r="C11" t="str">
            <v>C</v>
          </cell>
          <cell r="D11" t="str">
            <v>MNG</v>
          </cell>
          <cell r="E11" t="str">
            <v>BUR</v>
          </cell>
          <cell r="F11" t="str">
            <v>MNGBURCW</v>
          </cell>
          <cell r="G11">
            <v>0</v>
          </cell>
        </row>
        <row r="12">
          <cell r="A12" t="str">
            <v>MNG-BUR-001306</v>
          </cell>
          <cell r="B12" t="str">
            <v>CA</v>
          </cell>
          <cell r="C12" t="str">
            <v>C</v>
          </cell>
          <cell r="D12" t="str">
            <v>MNG</v>
          </cell>
          <cell r="E12" t="str">
            <v>BUR</v>
          </cell>
          <cell r="F12" t="str">
            <v>MNGBURCA</v>
          </cell>
          <cell r="G12">
            <v>0</v>
          </cell>
        </row>
        <row r="13">
          <cell r="A13" t="str">
            <v>MNG-BUR-001326</v>
          </cell>
          <cell r="B13" t="str">
            <v>CR</v>
          </cell>
          <cell r="C13" t="str">
            <v>C</v>
          </cell>
          <cell r="D13" t="str">
            <v>MNG</v>
          </cell>
          <cell r="E13" t="str">
            <v>BUR</v>
          </cell>
          <cell r="F13" t="str">
            <v>MNGBURCR</v>
          </cell>
          <cell r="G13">
            <v>0</v>
          </cell>
        </row>
        <row r="14">
          <cell r="A14" t="str">
            <v>MNG-BUR-001331</v>
          </cell>
          <cell r="B14" t="str">
            <v>CR</v>
          </cell>
          <cell r="C14" t="str">
            <v>C</v>
          </cell>
          <cell r="D14" t="str">
            <v>MNG</v>
          </cell>
          <cell r="E14" t="str">
            <v>BUR</v>
          </cell>
          <cell r="F14" t="str">
            <v>MNGBURCR</v>
          </cell>
          <cell r="G14">
            <v>0</v>
          </cell>
        </row>
        <row r="15">
          <cell r="A15" t="str">
            <v>MNG-BUR-001332</v>
          </cell>
          <cell r="B15" t="str">
            <v>CZ</v>
          </cell>
          <cell r="C15" t="str">
            <v>C</v>
          </cell>
          <cell r="D15" t="str">
            <v>MNG</v>
          </cell>
          <cell r="E15" t="str">
            <v>BUR</v>
          </cell>
          <cell r="F15" t="str">
            <v>MNGBURCZ</v>
          </cell>
          <cell r="G15">
            <v>0</v>
          </cell>
        </row>
        <row r="16">
          <cell r="A16" t="str">
            <v>MNG-BUR-001362</v>
          </cell>
          <cell r="B16" t="str">
            <v>CA</v>
          </cell>
          <cell r="C16" t="str">
            <v>C</v>
          </cell>
          <cell r="D16" t="str">
            <v>MNG</v>
          </cell>
          <cell r="E16" t="str">
            <v>BUR</v>
          </cell>
          <cell r="F16" t="str">
            <v>MNGBURCA</v>
          </cell>
          <cell r="G16">
            <v>0</v>
          </cell>
        </row>
        <row r="17">
          <cell r="A17" t="str">
            <v>MNG-BUR-001379</v>
          </cell>
          <cell r="B17" t="str">
            <v>CF</v>
          </cell>
          <cell r="C17" t="str">
            <v>C</v>
          </cell>
          <cell r="D17" t="str">
            <v>MNG</v>
          </cell>
          <cell r="E17" t="str">
            <v>BUR</v>
          </cell>
          <cell r="F17" t="str">
            <v>MNGBURCF</v>
          </cell>
          <cell r="G17">
            <v>0</v>
          </cell>
        </row>
        <row r="18">
          <cell r="A18" t="str">
            <v>MNG-BUR-001386</v>
          </cell>
          <cell r="B18" t="str">
            <v>CF</v>
          </cell>
          <cell r="C18" t="str">
            <v>C</v>
          </cell>
          <cell r="D18" t="str">
            <v>MNG</v>
          </cell>
          <cell r="E18" t="str">
            <v>BUR</v>
          </cell>
          <cell r="F18" t="str">
            <v>MNGBURCF</v>
          </cell>
          <cell r="G18">
            <v>0</v>
          </cell>
        </row>
        <row r="19">
          <cell r="A19" t="str">
            <v>MNG-BUR-001392</v>
          </cell>
          <cell r="B19" t="str">
            <v>CZ</v>
          </cell>
          <cell r="C19" t="str">
            <v>C</v>
          </cell>
          <cell r="D19" t="str">
            <v>MNG</v>
          </cell>
          <cell r="E19" t="str">
            <v>BUR</v>
          </cell>
          <cell r="F19" t="str">
            <v>MNGBURCZ</v>
          </cell>
          <cell r="G19">
            <v>0</v>
          </cell>
        </row>
        <row r="20">
          <cell r="A20" t="str">
            <v>MNG-BUR-001393</v>
          </cell>
          <cell r="B20" t="str">
            <v>RG</v>
          </cell>
          <cell r="C20" t="str">
            <v>R</v>
          </cell>
          <cell r="D20" t="str">
            <v>MNG</v>
          </cell>
          <cell r="E20" t="str">
            <v>BUR</v>
          </cell>
          <cell r="F20" t="str">
            <v>MNGBURRG</v>
          </cell>
          <cell r="G20">
            <v>0</v>
          </cell>
        </row>
        <row r="21">
          <cell r="A21" t="str">
            <v>MNG-BUR-001408</v>
          </cell>
          <cell r="B21" t="str">
            <v>CZ</v>
          </cell>
          <cell r="C21" t="str">
            <v>C</v>
          </cell>
          <cell r="D21" t="str">
            <v>MNG</v>
          </cell>
          <cell r="E21" t="str">
            <v>BUR</v>
          </cell>
          <cell r="F21" t="str">
            <v>MNGBURCZ</v>
          </cell>
          <cell r="G21">
            <v>0</v>
          </cell>
        </row>
        <row r="22">
          <cell r="A22" t="str">
            <v>MNG-BUR-001414</v>
          </cell>
          <cell r="B22" t="str">
            <v>CZ</v>
          </cell>
          <cell r="C22" t="str">
            <v>C</v>
          </cell>
          <cell r="D22" t="str">
            <v>MNG</v>
          </cell>
          <cell r="E22" t="str">
            <v>BUR</v>
          </cell>
          <cell r="F22" t="str">
            <v>MNGBURCZ</v>
          </cell>
          <cell r="G22">
            <v>0</v>
          </cell>
        </row>
        <row r="23">
          <cell r="A23" t="str">
            <v>MNG-BUR-001417</v>
          </cell>
          <cell r="B23" t="str">
            <v>CA</v>
          </cell>
          <cell r="C23" t="str">
            <v>C</v>
          </cell>
          <cell r="D23" t="str">
            <v>MNG</v>
          </cell>
          <cell r="E23" t="str">
            <v>BUR</v>
          </cell>
          <cell r="F23" t="str">
            <v>MNGBURCA</v>
          </cell>
          <cell r="G23">
            <v>0</v>
          </cell>
        </row>
        <row r="24">
          <cell r="A24" t="str">
            <v>MNG-BUR-001446</v>
          </cell>
          <cell r="B24" t="str">
            <v>CW</v>
          </cell>
          <cell r="C24" t="str">
            <v>C</v>
          </cell>
          <cell r="D24" t="str">
            <v>MNG</v>
          </cell>
          <cell r="E24" t="str">
            <v>BUR</v>
          </cell>
          <cell r="F24" t="str">
            <v>MNGBURCW</v>
          </cell>
          <cell r="G24">
            <v>0</v>
          </cell>
        </row>
        <row r="25">
          <cell r="A25" t="str">
            <v>MNG-BUR-001448</v>
          </cell>
          <cell r="B25" t="str">
            <v>CW</v>
          </cell>
          <cell r="C25" t="str">
            <v>C</v>
          </cell>
          <cell r="D25" t="str">
            <v>MNG</v>
          </cell>
          <cell r="E25" t="str">
            <v>BUR</v>
          </cell>
          <cell r="F25" t="str">
            <v>MNGBURCW</v>
          </cell>
          <cell r="G25">
            <v>0</v>
          </cell>
        </row>
        <row r="26">
          <cell r="A26" t="str">
            <v>MNG-BUR-001451</v>
          </cell>
          <cell r="B26" t="str">
            <v>CA</v>
          </cell>
          <cell r="C26" t="str">
            <v>C</v>
          </cell>
          <cell r="D26" t="str">
            <v>MNG</v>
          </cell>
          <cell r="E26" t="str">
            <v>BUR</v>
          </cell>
          <cell r="F26" t="str">
            <v>MNGBURCA</v>
          </cell>
          <cell r="G26">
            <v>0</v>
          </cell>
        </row>
        <row r="27">
          <cell r="A27" t="str">
            <v>MNG-BUR-001463</v>
          </cell>
          <cell r="B27" t="str">
            <v>CZ</v>
          </cell>
          <cell r="C27" t="str">
            <v>C</v>
          </cell>
          <cell r="D27" t="str">
            <v>MNG</v>
          </cell>
          <cell r="E27" t="str">
            <v>BUR</v>
          </cell>
          <cell r="F27" t="str">
            <v>MNGBURCZ</v>
          </cell>
          <cell r="G27">
            <v>0</v>
          </cell>
        </row>
        <row r="28">
          <cell r="A28" t="str">
            <v>MNG-BUR-001465</v>
          </cell>
          <cell r="B28" t="str">
            <v>CZ</v>
          </cell>
          <cell r="C28" t="str">
            <v>C</v>
          </cell>
          <cell r="D28" t="str">
            <v>MNG</v>
          </cell>
          <cell r="E28" t="str">
            <v>BUR</v>
          </cell>
          <cell r="F28" t="str">
            <v>MNGBURCZ</v>
          </cell>
          <cell r="G28">
            <v>0</v>
          </cell>
        </row>
        <row r="29">
          <cell r="A29" t="str">
            <v>MNG-BUR-001474</v>
          </cell>
          <cell r="B29" t="str">
            <v>CR</v>
          </cell>
          <cell r="C29" t="str">
            <v>C</v>
          </cell>
          <cell r="D29" t="str">
            <v>MNG</v>
          </cell>
          <cell r="E29" t="str">
            <v>BUR</v>
          </cell>
          <cell r="F29" t="str">
            <v>MNGBURCR</v>
          </cell>
          <cell r="G29">
            <v>0</v>
          </cell>
        </row>
        <row r="30">
          <cell r="A30" t="str">
            <v>MNG-BUR-001479</v>
          </cell>
          <cell r="B30" t="str">
            <v>CW</v>
          </cell>
          <cell r="C30" t="str">
            <v>C</v>
          </cell>
          <cell r="D30" t="str">
            <v>MNG</v>
          </cell>
          <cell r="E30" t="str">
            <v>BUR</v>
          </cell>
          <cell r="F30" t="str">
            <v>MNGBURCW</v>
          </cell>
          <cell r="G30">
            <v>0</v>
          </cell>
        </row>
        <row r="31">
          <cell r="A31" t="str">
            <v>MNG-BUR-001483</v>
          </cell>
          <cell r="B31" t="str">
            <v>CA</v>
          </cell>
          <cell r="C31" t="str">
            <v>C</v>
          </cell>
          <cell r="D31" t="str">
            <v>MNG</v>
          </cell>
          <cell r="E31" t="str">
            <v>BUR</v>
          </cell>
          <cell r="F31" t="str">
            <v>MNGBURCA</v>
          </cell>
          <cell r="G31">
            <v>0</v>
          </cell>
        </row>
        <row r="32">
          <cell r="A32" t="str">
            <v>MNG-BUR-001484</v>
          </cell>
          <cell r="B32" t="str">
            <v>CW</v>
          </cell>
          <cell r="C32" t="str">
            <v>C</v>
          </cell>
          <cell r="D32" t="str">
            <v>MNG</v>
          </cell>
          <cell r="E32" t="str">
            <v>BUR</v>
          </cell>
          <cell r="F32" t="str">
            <v>MNGBURCW</v>
          </cell>
          <cell r="G32">
            <v>0</v>
          </cell>
        </row>
        <row r="33">
          <cell r="A33" t="str">
            <v>MNG-BUR-001500</v>
          </cell>
          <cell r="B33" t="str">
            <v>CF</v>
          </cell>
          <cell r="C33" t="str">
            <v>C</v>
          </cell>
          <cell r="D33" t="str">
            <v>MNG</v>
          </cell>
          <cell r="E33" t="str">
            <v>BUR</v>
          </cell>
          <cell r="F33" t="str">
            <v>MNGBURCF</v>
          </cell>
          <cell r="G33">
            <v>0</v>
          </cell>
        </row>
        <row r="34">
          <cell r="A34" t="str">
            <v>MNG-BUR-001502</v>
          </cell>
          <cell r="B34" t="str">
            <v>CW</v>
          </cell>
          <cell r="C34" t="str">
            <v>C</v>
          </cell>
          <cell r="D34" t="str">
            <v>MNG</v>
          </cell>
          <cell r="E34" t="str">
            <v>BUR</v>
          </cell>
          <cell r="F34" t="str">
            <v>MNGBURCW</v>
          </cell>
          <cell r="G34">
            <v>0</v>
          </cell>
        </row>
        <row r="35">
          <cell r="A35" t="str">
            <v>MNG-BUR-001503</v>
          </cell>
          <cell r="B35" t="str">
            <v>CR</v>
          </cell>
          <cell r="C35" t="str">
            <v>C</v>
          </cell>
          <cell r="D35" t="str">
            <v>MNG</v>
          </cell>
          <cell r="E35" t="str">
            <v>BUR</v>
          </cell>
          <cell r="F35" t="str">
            <v>MNGBURCR</v>
          </cell>
          <cell r="G35">
            <v>0</v>
          </cell>
        </row>
        <row r="36">
          <cell r="A36" t="str">
            <v>MNG-BUR-001506</v>
          </cell>
          <cell r="B36" t="str">
            <v>CG</v>
          </cell>
          <cell r="C36" t="str">
            <v>C</v>
          </cell>
          <cell r="D36" t="str">
            <v>MNG</v>
          </cell>
          <cell r="E36" t="str">
            <v>BUR</v>
          </cell>
          <cell r="F36" t="str">
            <v>MNGBURCG</v>
          </cell>
          <cell r="G36">
            <v>0</v>
          </cell>
        </row>
        <row r="37">
          <cell r="A37" t="str">
            <v>MNG-BUR-001511</v>
          </cell>
          <cell r="B37" t="str">
            <v>CW</v>
          </cell>
          <cell r="C37" t="str">
            <v>C</v>
          </cell>
          <cell r="D37" t="str">
            <v>MNG</v>
          </cell>
          <cell r="E37" t="str">
            <v>BUR</v>
          </cell>
          <cell r="F37" t="str">
            <v>MNGBURCW</v>
          </cell>
          <cell r="G37">
            <v>0</v>
          </cell>
        </row>
        <row r="38">
          <cell r="A38" t="str">
            <v>MNG-BUR-001512</v>
          </cell>
          <cell r="B38" t="str">
            <v>CF</v>
          </cell>
          <cell r="C38" t="str">
            <v>C</v>
          </cell>
          <cell r="D38" t="str">
            <v>MNG</v>
          </cell>
          <cell r="E38" t="str">
            <v>BUR</v>
          </cell>
          <cell r="F38" t="str">
            <v>MNGBURCF</v>
          </cell>
          <cell r="G38">
            <v>0</v>
          </cell>
        </row>
        <row r="39">
          <cell r="A39" t="str">
            <v>MNG-BUR-001514</v>
          </cell>
          <cell r="B39" t="str">
            <v>CZ</v>
          </cell>
          <cell r="C39" t="str">
            <v>C</v>
          </cell>
          <cell r="D39" t="str">
            <v>MNG</v>
          </cell>
          <cell r="E39" t="str">
            <v>BUR</v>
          </cell>
          <cell r="F39" t="str">
            <v>MNGBURCZ</v>
          </cell>
          <cell r="G39">
            <v>0</v>
          </cell>
        </row>
        <row r="40">
          <cell r="A40" t="str">
            <v>MNG-BUR-001515</v>
          </cell>
          <cell r="B40" t="str">
            <v>CW</v>
          </cell>
          <cell r="C40" t="str">
            <v>C</v>
          </cell>
          <cell r="D40" t="str">
            <v>MNG</v>
          </cell>
          <cell r="E40" t="str">
            <v>BUR</v>
          </cell>
          <cell r="F40" t="str">
            <v>MNGBURCW</v>
          </cell>
          <cell r="G40">
            <v>0</v>
          </cell>
        </row>
        <row r="41">
          <cell r="A41" t="str">
            <v>MNG-BUR-001536</v>
          </cell>
          <cell r="B41" t="str">
            <v>CW</v>
          </cell>
          <cell r="C41" t="str">
            <v>C</v>
          </cell>
          <cell r="D41" t="str">
            <v>MNG</v>
          </cell>
          <cell r="E41" t="str">
            <v>BUR</v>
          </cell>
          <cell r="F41" t="str">
            <v>MNGBURCW</v>
          </cell>
          <cell r="G41">
            <v>0</v>
          </cell>
        </row>
        <row r="42">
          <cell r="A42" t="str">
            <v>MNG-BUR-001540</v>
          </cell>
          <cell r="B42" t="str">
            <v>CF</v>
          </cell>
          <cell r="C42" t="str">
            <v>C</v>
          </cell>
          <cell r="D42" t="str">
            <v>MNG</v>
          </cell>
          <cell r="E42" t="str">
            <v>BUR</v>
          </cell>
          <cell r="F42" t="str">
            <v>MNGBURCF</v>
          </cell>
          <cell r="G42">
            <v>0</v>
          </cell>
        </row>
        <row r="43">
          <cell r="A43" t="str">
            <v>MNG-BUR-001541</v>
          </cell>
          <cell r="B43" t="str">
            <v>CA</v>
          </cell>
          <cell r="C43" t="str">
            <v>C</v>
          </cell>
          <cell r="D43" t="str">
            <v>MNG</v>
          </cell>
          <cell r="E43" t="str">
            <v>BUR</v>
          </cell>
          <cell r="F43" t="str">
            <v>MNGBURCA</v>
          </cell>
          <cell r="G43">
            <v>9000</v>
          </cell>
        </row>
        <row r="44">
          <cell r="A44" t="str">
            <v>MNG-BUR-001547</v>
          </cell>
          <cell r="B44" t="str">
            <v>CZ</v>
          </cell>
          <cell r="C44" t="str">
            <v>C</v>
          </cell>
          <cell r="D44" t="str">
            <v>MNG</v>
          </cell>
          <cell r="E44" t="str">
            <v>BUR</v>
          </cell>
          <cell r="F44" t="str">
            <v>MNGBURCZ</v>
          </cell>
          <cell r="G44">
            <v>0</v>
          </cell>
        </row>
        <row r="45">
          <cell r="A45" t="str">
            <v>MNG-BUR-001554</v>
          </cell>
          <cell r="B45" t="str">
            <v>CF</v>
          </cell>
          <cell r="C45" t="str">
            <v>C</v>
          </cell>
          <cell r="D45" t="str">
            <v>MNG</v>
          </cell>
          <cell r="E45" t="str">
            <v>BUR</v>
          </cell>
          <cell r="F45" t="str">
            <v>MNGBURCF</v>
          </cell>
          <cell r="G45">
            <v>0</v>
          </cell>
        </row>
        <row r="46">
          <cell r="A46" t="str">
            <v>MNG-BUR-001557</v>
          </cell>
          <cell r="B46" t="str">
            <v>CW</v>
          </cell>
          <cell r="C46" t="str">
            <v>C</v>
          </cell>
          <cell r="D46" t="str">
            <v>MNG</v>
          </cell>
          <cell r="E46" t="str">
            <v>BUR</v>
          </cell>
          <cell r="F46" t="str">
            <v>MNGBURCW</v>
          </cell>
          <cell r="G46">
            <v>0</v>
          </cell>
        </row>
        <row r="47">
          <cell r="A47" t="str">
            <v>MNG-BUR-001567</v>
          </cell>
          <cell r="B47" t="str">
            <v>CG</v>
          </cell>
          <cell r="C47" t="str">
            <v>C</v>
          </cell>
          <cell r="D47" t="str">
            <v>MNG</v>
          </cell>
          <cell r="E47" t="str">
            <v>BUR</v>
          </cell>
          <cell r="F47" t="str">
            <v>MNGBURCG</v>
          </cell>
          <cell r="G47">
            <v>0</v>
          </cell>
        </row>
        <row r="48">
          <cell r="A48" t="str">
            <v>MNG-BUR-001570</v>
          </cell>
          <cell r="B48" t="str">
            <v>CG</v>
          </cell>
          <cell r="C48" t="str">
            <v>C</v>
          </cell>
          <cell r="D48" t="str">
            <v>MNG</v>
          </cell>
          <cell r="E48" t="str">
            <v>BUR</v>
          </cell>
          <cell r="F48" t="str">
            <v>MNGBURCG</v>
          </cell>
          <cell r="G48">
            <v>0</v>
          </cell>
        </row>
        <row r="49">
          <cell r="A49" t="str">
            <v>MNG-BUR-001571</v>
          </cell>
          <cell r="B49" t="str">
            <v>CZ</v>
          </cell>
          <cell r="C49" t="str">
            <v>C</v>
          </cell>
          <cell r="D49" t="str">
            <v>MNG</v>
          </cell>
          <cell r="E49" t="str">
            <v>BUR</v>
          </cell>
          <cell r="F49" t="str">
            <v>MNGBURCZ</v>
          </cell>
          <cell r="G49">
            <v>0</v>
          </cell>
        </row>
        <row r="50">
          <cell r="A50" t="str">
            <v>MNG-BUR-001572</v>
          </cell>
          <cell r="B50" t="str">
            <v>CW</v>
          </cell>
          <cell r="C50" t="str">
            <v>C</v>
          </cell>
          <cell r="D50" t="str">
            <v>MNG</v>
          </cell>
          <cell r="E50" t="str">
            <v>BUR</v>
          </cell>
          <cell r="F50" t="str">
            <v>MNGBURCW</v>
          </cell>
          <cell r="G50">
            <v>0</v>
          </cell>
        </row>
        <row r="51">
          <cell r="A51" t="str">
            <v>MNG-BUR-001574</v>
          </cell>
          <cell r="B51" t="str">
            <v>CR</v>
          </cell>
          <cell r="C51" t="str">
            <v>C</v>
          </cell>
          <cell r="D51" t="str">
            <v>MNG</v>
          </cell>
          <cell r="E51" t="str">
            <v>BUR</v>
          </cell>
          <cell r="F51" t="str">
            <v>MNGBURCR</v>
          </cell>
          <cell r="G51">
            <v>0</v>
          </cell>
        </row>
        <row r="52">
          <cell r="A52" t="str">
            <v>MNG-BUR-001578</v>
          </cell>
          <cell r="B52" t="str">
            <v>CZ</v>
          </cell>
          <cell r="C52" t="str">
            <v>C</v>
          </cell>
          <cell r="D52" t="str">
            <v>MNG</v>
          </cell>
          <cell r="E52" t="str">
            <v>BUR</v>
          </cell>
          <cell r="F52" t="str">
            <v>MNGBURCZ</v>
          </cell>
          <cell r="G52">
            <v>0</v>
          </cell>
        </row>
        <row r="53">
          <cell r="A53" t="str">
            <v>MNG-BUR-001579</v>
          </cell>
          <cell r="B53" t="str">
            <v>CG</v>
          </cell>
          <cell r="C53" t="str">
            <v>C</v>
          </cell>
          <cell r="D53" t="str">
            <v>MNG</v>
          </cell>
          <cell r="E53" t="str">
            <v>BUR</v>
          </cell>
          <cell r="F53" t="str">
            <v>MNGBURCG</v>
          </cell>
          <cell r="G53">
            <v>0</v>
          </cell>
        </row>
        <row r="54">
          <cell r="A54" t="str">
            <v>MNG-BUR-001590</v>
          </cell>
          <cell r="B54" t="str">
            <v>DR</v>
          </cell>
          <cell r="C54" t="str">
            <v>D</v>
          </cell>
          <cell r="D54" t="str">
            <v>MNG</v>
          </cell>
          <cell r="E54" t="str">
            <v>FIX</v>
          </cell>
          <cell r="F54" t="str">
            <v>MNGBURDR</v>
          </cell>
          <cell r="G54">
            <v>0</v>
          </cell>
        </row>
        <row r="55">
          <cell r="A55" t="str">
            <v>MNG-BUR-001591</v>
          </cell>
          <cell r="B55" t="str">
            <v>CW</v>
          </cell>
          <cell r="C55" t="str">
            <v>C</v>
          </cell>
          <cell r="D55" t="str">
            <v>MNG</v>
          </cell>
          <cell r="E55" t="str">
            <v>BUR</v>
          </cell>
          <cell r="F55" t="str">
            <v>MNGBURCW</v>
          </cell>
          <cell r="G55">
            <v>0</v>
          </cell>
        </row>
        <row r="56">
          <cell r="A56" t="str">
            <v>MNG-BUR-001592</v>
          </cell>
          <cell r="B56" t="str">
            <v>DR</v>
          </cell>
          <cell r="C56" t="str">
            <v>D</v>
          </cell>
          <cell r="D56" t="str">
            <v>MNG</v>
          </cell>
          <cell r="E56" t="str">
            <v>FIX</v>
          </cell>
          <cell r="F56" t="str">
            <v>MNGBURDR</v>
          </cell>
          <cell r="G56">
            <v>0</v>
          </cell>
        </row>
        <row r="57">
          <cell r="A57" t="str">
            <v>MNG-BUR-001594</v>
          </cell>
          <cell r="B57" t="str">
            <v>DU</v>
          </cell>
          <cell r="C57" t="str">
            <v>D</v>
          </cell>
          <cell r="D57" t="str">
            <v>MNG</v>
          </cell>
          <cell r="E57" t="str">
            <v>FIX</v>
          </cell>
          <cell r="F57" t="str">
            <v>MNGBURDU</v>
          </cell>
          <cell r="G57">
            <v>0</v>
          </cell>
        </row>
        <row r="58">
          <cell r="A58" t="str">
            <v>MNG-BUR-001599</v>
          </cell>
          <cell r="B58" t="str">
            <v>CR</v>
          </cell>
          <cell r="C58" t="str">
            <v>C</v>
          </cell>
          <cell r="D58" t="str">
            <v>MNG</v>
          </cell>
          <cell r="E58" t="str">
            <v>BUR</v>
          </cell>
          <cell r="F58" t="str">
            <v>MNGBURCR</v>
          </cell>
          <cell r="G58">
            <v>0</v>
          </cell>
        </row>
        <row r="59">
          <cell r="A59" t="str">
            <v>MNG-BUR-001601</v>
          </cell>
          <cell r="B59" t="str">
            <v>CR</v>
          </cell>
          <cell r="C59" t="str">
            <v>C</v>
          </cell>
          <cell r="D59" t="str">
            <v>MNG</v>
          </cell>
          <cell r="E59" t="str">
            <v>BUR</v>
          </cell>
          <cell r="F59" t="str">
            <v>MNGBURCR</v>
          </cell>
          <cell r="G59">
            <v>0</v>
          </cell>
        </row>
        <row r="60">
          <cell r="A60" t="str">
            <v>MNG-BUR-001605</v>
          </cell>
          <cell r="B60" t="str">
            <v>CW</v>
          </cell>
          <cell r="C60" t="str">
            <v>C</v>
          </cell>
          <cell r="D60" t="str">
            <v>MNG</v>
          </cell>
          <cell r="E60" t="str">
            <v>BUR</v>
          </cell>
          <cell r="F60" t="str">
            <v>MNGBURCW</v>
          </cell>
          <cell r="G60">
            <v>0</v>
          </cell>
        </row>
        <row r="61">
          <cell r="A61" t="str">
            <v>MNG-BUR-001607</v>
          </cell>
          <cell r="B61" t="str">
            <v>CZ</v>
          </cell>
          <cell r="C61" t="str">
            <v>C</v>
          </cell>
          <cell r="D61" t="str">
            <v>MNG</v>
          </cell>
          <cell r="E61" t="str">
            <v>BUR</v>
          </cell>
          <cell r="F61" t="str">
            <v>MNGBURCZ</v>
          </cell>
          <cell r="G61">
            <v>0</v>
          </cell>
        </row>
        <row r="62">
          <cell r="A62" t="str">
            <v>MNG-BUR-001609</v>
          </cell>
          <cell r="B62" t="str">
            <v>CZ</v>
          </cell>
          <cell r="C62" t="str">
            <v>C</v>
          </cell>
          <cell r="D62" t="str">
            <v>MNG</v>
          </cell>
          <cell r="E62" t="str">
            <v>BUR</v>
          </cell>
          <cell r="F62" t="str">
            <v>MNGBURCZ</v>
          </cell>
          <cell r="G62">
            <v>0</v>
          </cell>
        </row>
        <row r="63">
          <cell r="A63" t="str">
            <v>MNG-BUR-001611</v>
          </cell>
          <cell r="B63" t="str">
            <v>CW</v>
          </cell>
          <cell r="C63" t="str">
            <v>C</v>
          </cell>
          <cell r="D63" t="str">
            <v>MNG</v>
          </cell>
          <cell r="E63" t="str">
            <v>BUR</v>
          </cell>
          <cell r="F63" t="str">
            <v>MNGBURCW</v>
          </cell>
          <cell r="G63">
            <v>0</v>
          </cell>
        </row>
        <row r="64">
          <cell r="A64" t="str">
            <v>MNG-BUR-001616</v>
          </cell>
          <cell r="B64" t="str">
            <v>CV</v>
          </cell>
          <cell r="C64" t="str">
            <v>C</v>
          </cell>
          <cell r="D64" t="str">
            <v>MNG</v>
          </cell>
          <cell r="E64" t="str">
            <v>BUR</v>
          </cell>
          <cell r="F64" t="str">
            <v>MNGBURCV</v>
          </cell>
          <cell r="G64">
            <v>0</v>
          </cell>
        </row>
        <row r="65">
          <cell r="A65" t="str">
            <v>MNG-BUR-001617</v>
          </cell>
          <cell r="B65" t="str">
            <v>CW</v>
          </cell>
          <cell r="C65" t="str">
            <v>C</v>
          </cell>
          <cell r="D65" t="str">
            <v>MNG</v>
          </cell>
          <cell r="E65" t="str">
            <v>BUR</v>
          </cell>
          <cell r="F65" t="str">
            <v>MNGBURCW</v>
          </cell>
          <cell r="G65">
            <v>0</v>
          </cell>
        </row>
        <row r="66">
          <cell r="A66" t="str">
            <v>MNG-BUR-001625</v>
          </cell>
          <cell r="B66" t="str">
            <v>CA</v>
          </cell>
          <cell r="C66" t="str">
            <v>C</v>
          </cell>
          <cell r="D66" t="str">
            <v>MNG</v>
          </cell>
          <cell r="E66" t="str">
            <v>BUR</v>
          </cell>
          <cell r="F66" t="str">
            <v>MNGBURCA</v>
          </cell>
          <cell r="G66">
            <v>0</v>
          </cell>
        </row>
        <row r="67">
          <cell r="A67" t="str">
            <v>MNG-BUR-001633</v>
          </cell>
          <cell r="B67" t="str">
            <v>RA</v>
          </cell>
          <cell r="C67" t="str">
            <v>R</v>
          </cell>
          <cell r="D67" t="str">
            <v>MNG</v>
          </cell>
          <cell r="E67" t="str">
            <v>BUR</v>
          </cell>
          <cell r="F67" t="str">
            <v>MNGBURRA</v>
          </cell>
          <cell r="G67">
            <v>0</v>
          </cell>
        </row>
        <row r="68">
          <cell r="A68" t="str">
            <v>MNG-BUR-001637</v>
          </cell>
          <cell r="B68" t="str">
            <v>CR</v>
          </cell>
          <cell r="C68" t="str">
            <v>C</v>
          </cell>
          <cell r="D68" t="str">
            <v>MNG</v>
          </cell>
          <cell r="E68" t="str">
            <v>BUR</v>
          </cell>
          <cell r="F68" t="str">
            <v>MNGBURCR</v>
          </cell>
          <cell r="G68">
            <v>0</v>
          </cell>
        </row>
        <row r="69">
          <cell r="A69" t="str">
            <v>MNG-BUR-001638</v>
          </cell>
          <cell r="B69" t="str">
            <v>RY</v>
          </cell>
          <cell r="C69" t="str">
            <v>R</v>
          </cell>
          <cell r="D69" t="str">
            <v>MNG</v>
          </cell>
          <cell r="E69" t="str">
            <v>BUR</v>
          </cell>
          <cell r="F69" t="str">
            <v>MNGBURRY</v>
          </cell>
          <cell r="G69">
            <v>0</v>
          </cell>
        </row>
        <row r="70">
          <cell r="A70" t="str">
            <v>MNG-BUR-001644</v>
          </cell>
          <cell r="B70" t="str">
            <v>CZ</v>
          </cell>
          <cell r="C70" t="str">
            <v>C</v>
          </cell>
          <cell r="D70" t="str">
            <v>MNG</v>
          </cell>
          <cell r="E70" t="str">
            <v>BUR</v>
          </cell>
          <cell r="F70" t="str">
            <v>MNGBURCZ</v>
          </cell>
          <cell r="G70">
            <v>0</v>
          </cell>
        </row>
        <row r="71">
          <cell r="A71" t="str">
            <v>MNG-BUR-001645</v>
          </cell>
          <cell r="B71" t="str">
            <v>CT</v>
          </cell>
          <cell r="C71" t="str">
            <v>C</v>
          </cell>
          <cell r="D71" t="str">
            <v>MNG</v>
          </cell>
          <cell r="E71" t="str">
            <v>BUR</v>
          </cell>
          <cell r="F71" t="str">
            <v>MNGBURCT</v>
          </cell>
          <cell r="G71">
            <v>0</v>
          </cell>
        </row>
        <row r="72">
          <cell r="A72" t="str">
            <v>MNG-BUR-001646</v>
          </cell>
          <cell r="B72" t="str">
            <v>CU</v>
          </cell>
          <cell r="C72" t="str">
            <v>C</v>
          </cell>
          <cell r="D72" t="str">
            <v>MNG</v>
          </cell>
          <cell r="E72" t="str">
            <v>BUR</v>
          </cell>
          <cell r="F72" t="str">
            <v>MNGBURCU</v>
          </cell>
          <cell r="G72">
            <v>0</v>
          </cell>
        </row>
        <row r="73">
          <cell r="A73" t="str">
            <v>MNG-BUR-001647</v>
          </cell>
          <cell r="B73" t="str">
            <v>CV</v>
          </cell>
          <cell r="C73" t="str">
            <v>C</v>
          </cell>
          <cell r="D73" t="str">
            <v>MNG</v>
          </cell>
          <cell r="E73" t="str">
            <v>BUR</v>
          </cell>
          <cell r="F73" t="str">
            <v>MNGBURCV</v>
          </cell>
          <cell r="G73">
            <v>0</v>
          </cell>
        </row>
        <row r="74">
          <cell r="A74" t="str">
            <v>MNG-BUR-001648</v>
          </cell>
          <cell r="B74" t="str">
            <v>CW</v>
          </cell>
          <cell r="C74" t="str">
            <v>C</v>
          </cell>
          <cell r="D74" t="str">
            <v>MNG</v>
          </cell>
          <cell r="E74" t="str">
            <v>BUR</v>
          </cell>
          <cell r="F74" t="str">
            <v>MNGBURCW</v>
          </cell>
          <cell r="G74">
            <v>0</v>
          </cell>
        </row>
        <row r="75">
          <cell r="A75" t="str">
            <v>MNG-BUR-001654</v>
          </cell>
          <cell r="B75" t="str">
            <v>DU</v>
          </cell>
          <cell r="C75" t="str">
            <v>D</v>
          </cell>
          <cell r="D75" t="str">
            <v>MNG</v>
          </cell>
          <cell r="E75" t="str">
            <v>FIX</v>
          </cell>
          <cell r="F75" t="str">
            <v>MNGBURDU</v>
          </cell>
          <cell r="G75">
            <v>0</v>
          </cell>
        </row>
        <row r="76">
          <cell r="A76" t="str">
            <v>MNG-BUR-001655</v>
          </cell>
          <cell r="B76" t="str">
            <v>CZ</v>
          </cell>
          <cell r="C76" t="str">
            <v>C</v>
          </cell>
          <cell r="D76" t="str">
            <v>MNG</v>
          </cell>
          <cell r="E76" t="str">
            <v>BUR</v>
          </cell>
          <cell r="F76" t="str">
            <v>MNGBURCZ</v>
          </cell>
          <cell r="G76">
            <v>0</v>
          </cell>
        </row>
        <row r="77">
          <cell r="A77" t="str">
            <v>MNG-BUR-001659</v>
          </cell>
          <cell r="B77" t="str">
            <v>CZ</v>
          </cell>
          <cell r="C77" t="str">
            <v>C</v>
          </cell>
          <cell r="D77" t="str">
            <v>MNG</v>
          </cell>
          <cell r="E77" t="str">
            <v>BUR</v>
          </cell>
          <cell r="F77" t="str">
            <v>MNGBURCZ</v>
          </cell>
          <cell r="G77">
            <v>0</v>
          </cell>
        </row>
        <row r="78">
          <cell r="A78" t="str">
            <v>MNG-BUR-001660</v>
          </cell>
          <cell r="B78" t="str">
            <v>CG</v>
          </cell>
          <cell r="C78" t="str">
            <v>C</v>
          </cell>
          <cell r="D78" t="str">
            <v>MNG</v>
          </cell>
          <cell r="E78" t="str">
            <v>BUR</v>
          </cell>
          <cell r="F78" t="str">
            <v>MNGBURCG</v>
          </cell>
          <cell r="G78">
            <v>0</v>
          </cell>
        </row>
        <row r="79">
          <cell r="A79" t="str">
            <v>MNG-BUR-001661</v>
          </cell>
          <cell r="B79" t="str">
            <v>CG</v>
          </cell>
          <cell r="C79" t="str">
            <v>C</v>
          </cell>
          <cell r="D79" t="str">
            <v>MNG</v>
          </cell>
          <cell r="E79" t="str">
            <v>BUR</v>
          </cell>
          <cell r="F79" t="str">
            <v>MNGBURCG</v>
          </cell>
          <cell r="G79">
            <v>0</v>
          </cell>
        </row>
        <row r="80">
          <cell r="A80" t="str">
            <v>MNG-BUR-001662</v>
          </cell>
          <cell r="B80" t="str">
            <v>RY</v>
          </cell>
          <cell r="C80" t="str">
            <v>R</v>
          </cell>
          <cell r="D80" t="str">
            <v>MNG</v>
          </cell>
          <cell r="E80" t="str">
            <v>BUR</v>
          </cell>
          <cell r="F80" t="str">
            <v>MNGBURRY</v>
          </cell>
          <cell r="G80">
            <v>5.6843418860808015E-14</v>
          </cell>
        </row>
        <row r="81">
          <cell r="A81" t="str">
            <v>MNG-BUR-001663</v>
          </cell>
          <cell r="B81" t="str">
            <v>RZ</v>
          </cell>
          <cell r="C81" t="str">
            <v>R</v>
          </cell>
          <cell r="D81" t="str">
            <v>MNG</v>
          </cell>
          <cell r="E81" t="str">
            <v>BUR</v>
          </cell>
          <cell r="F81" t="str">
            <v>MNGBURRZ</v>
          </cell>
          <cell r="G81">
            <v>0</v>
          </cell>
        </row>
        <row r="82">
          <cell r="A82" t="str">
            <v>MNG-BUR-001665</v>
          </cell>
          <cell r="B82" t="str">
            <v>CA</v>
          </cell>
          <cell r="C82" t="str">
            <v>C</v>
          </cell>
          <cell r="D82" t="str">
            <v>MNG</v>
          </cell>
          <cell r="E82" t="str">
            <v>BUR</v>
          </cell>
          <cell r="F82" t="str">
            <v>MNGBURCA</v>
          </cell>
          <cell r="G82">
            <v>0</v>
          </cell>
        </row>
        <row r="83">
          <cell r="A83" t="str">
            <v>MNG-BUR-001666</v>
          </cell>
          <cell r="B83" t="str">
            <v>CF</v>
          </cell>
          <cell r="C83" t="str">
            <v>C</v>
          </cell>
          <cell r="D83" t="str">
            <v>MNG</v>
          </cell>
          <cell r="E83" t="str">
            <v>BUR</v>
          </cell>
          <cell r="F83" t="str">
            <v>MNGBURCF</v>
          </cell>
          <cell r="G83">
            <v>0</v>
          </cell>
        </row>
        <row r="84">
          <cell r="A84" t="str">
            <v>MNG-BUR-001667</v>
          </cell>
          <cell r="B84" t="str">
            <v>DU</v>
          </cell>
          <cell r="C84" t="str">
            <v>D</v>
          </cell>
          <cell r="D84" t="str">
            <v>MNG</v>
          </cell>
          <cell r="E84" t="str">
            <v>BUR</v>
          </cell>
          <cell r="F84" t="str">
            <v>MNGBURDU</v>
          </cell>
          <cell r="G84">
            <v>0</v>
          </cell>
        </row>
        <row r="85">
          <cell r="A85" t="str">
            <v>MNG-BUR-001669</v>
          </cell>
          <cell r="B85" t="str">
            <v>CG</v>
          </cell>
          <cell r="C85" t="str">
            <v>C</v>
          </cell>
          <cell r="D85" t="str">
            <v>MNG</v>
          </cell>
          <cell r="E85" t="str">
            <v>BUR</v>
          </cell>
          <cell r="F85" t="str">
            <v>MNGBURCG</v>
          </cell>
          <cell r="G85">
            <v>0</v>
          </cell>
        </row>
        <row r="86">
          <cell r="A86" t="str">
            <v>MNG-BUR-001670</v>
          </cell>
          <cell r="B86" t="str">
            <v>CA</v>
          </cell>
          <cell r="C86" t="str">
            <v>C</v>
          </cell>
          <cell r="D86" t="str">
            <v>MNG</v>
          </cell>
          <cell r="E86" t="str">
            <v>BUR</v>
          </cell>
          <cell r="F86" t="str">
            <v>MNGBURCA</v>
          </cell>
          <cell r="G86">
            <v>0</v>
          </cell>
        </row>
        <row r="87">
          <cell r="A87" t="str">
            <v>MNG-BUR-001673</v>
          </cell>
          <cell r="B87" t="str">
            <v>CG</v>
          </cell>
          <cell r="C87" t="str">
            <v>C</v>
          </cell>
          <cell r="D87" t="str">
            <v>MNG</v>
          </cell>
          <cell r="E87" t="str">
            <v>BUR</v>
          </cell>
          <cell r="F87" t="str">
            <v>MNGBURCG</v>
          </cell>
          <cell r="G87">
            <v>0</v>
          </cell>
        </row>
        <row r="88">
          <cell r="A88" t="str">
            <v>MNG-BUR-001674</v>
          </cell>
          <cell r="B88" t="str">
            <v>CZ</v>
          </cell>
          <cell r="C88" t="str">
            <v>C</v>
          </cell>
          <cell r="D88" t="str">
            <v>MNG</v>
          </cell>
          <cell r="E88" t="str">
            <v>BUR</v>
          </cell>
          <cell r="F88" t="str">
            <v>MNGBURCZ</v>
          </cell>
          <cell r="G88">
            <v>0</v>
          </cell>
        </row>
        <row r="89">
          <cell r="A89" t="str">
            <v>MNG-BUR-001675</v>
          </cell>
          <cell r="B89" t="str">
            <v>CW</v>
          </cell>
          <cell r="C89" t="str">
            <v>C</v>
          </cell>
          <cell r="D89" t="str">
            <v>MNG</v>
          </cell>
          <cell r="E89" t="str">
            <v>BUR</v>
          </cell>
          <cell r="F89" t="str">
            <v>MNGBURCW</v>
          </cell>
          <cell r="G89">
            <v>0</v>
          </cell>
        </row>
        <row r="90">
          <cell r="A90" t="str">
            <v>MNG-BUR-001679</v>
          </cell>
          <cell r="B90" t="str">
            <v>CU</v>
          </cell>
          <cell r="C90" t="str">
            <v>C</v>
          </cell>
          <cell r="D90" t="str">
            <v>MNG</v>
          </cell>
          <cell r="E90" t="str">
            <v>BUR</v>
          </cell>
          <cell r="F90" t="str">
            <v>MNGBURCU</v>
          </cell>
          <cell r="G90">
            <v>0</v>
          </cell>
        </row>
        <row r="91">
          <cell r="A91" t="str">
            <v>MNG-BUR-001680</v>
          </cell>
          <cell r="B91" t="str">
            <v>CV</v>
          </cell>
          <cell r="C91" t="str">
            <v>C</v>
          </cell>
          <cell r="D91" t="str">
            <v>MNG</v>
          </cell>
          <cell r="E91" t="str">
            <v>BUR</v>
          </cell>
          <cell r="F91" t="str">
            <v>MNGBURCV</v>
          </cell>
          <cell r="G91">
            <v>0</v>
          </cell>
        </row>
        <row r="92">
          <cell r="A92" t="str">
            <v>MNG-BUR-001681</v>
          </cell>
          <cell r="B92" t="str">
            <v>CW</v>
          </cell>
          <cell r="C92" t="str">
            <v>C</v>
          </cell>
          <cell r="D92" t="str">
            <v>MNG</v>
          </cell>
          <cell r="E92" t="str">
            <v>BUR</v>
          </cell>
          <cell r="F92" t="str">
            <v>MNGBURCW</v>
          </cell>
          <cell r="G92">
            <v>0</v>
          </cell>
        </row>
        <row r="93">
          <cell r="A93" t="str">
            <v>MNG-BUR-001688</v>
          </cell>
          <cell r="B93" t="str">
            <v>CG</v>
          </cell>
          <cell r="C93" t="str">
            <v>C</v>
          </cell>
          <cell r="D93" t="str">
            <v>MNG</v>
          </cell>
          <cell r="E93" t="str">
            <v>BUR</v>
          </cell>
          <cell r="F93" t="str">
            <v>MNGBURCG</v>
          </cell>
          <cell r="G93">
            <v>0</v>
          </cell>
        </row>
        <row r="94">
          <cell r="A94" t="str">
            <v>MNG-BUR-001689</v>
          </cell>
          <cell r="B94" t="str">
            <v>CR</v>
          </cell>
          <cell r="C94" t="str">
            <v>C</v>
          </cell>
          <cell r="D94" t="str">
            <v>MNG</v>
          </cell>
          <cell r="E94" t="str">
            <v>BUR</v>
          </cell>
          <cell r="F94" t="str">
            <v>MNGBURCR</v>
          </cell>
          <cell r="G94">
            <v>2630.62</v>
          </cell>
        </row>
        <row r="95">
          <cell r="A95" t="str">
            <v>MNG-BUR-001690</v>
          </cell>
          <cell r="B95" t="str">
            <v>CG</v>
          </cell>
          <cell r="C95" t="str">
            <v>C</v>
          </cell>
          <cell r="D95" t="str">
            <v>MNG</v>
          </cell>
          <cell r="E95" t="str">
            <v>BUR</v>
          </cell>
          <cell r="F95" t="str">
            <v>MNGBURCG</v>
          </cell>
          <cell r="G95">
            <v>0</v>
          </cell>
        </row>
        <row r="96">
          <cell r="A96" t="str">
            <v>MNG-BUR-001691</v>
          </cell>
          <cell r="B96" t="str">
            <v>CA</v>
          </cell>
          <cell r="C96" t="str">
            <v>C</v>
          </cell>
          <cell r="D96" t="str">
            <v>MNG</v>
          </cell>
          <cell r="E96" t="str">
            <v>BUR</v>
          </cell>
          <cell r="F96" t="str">
            <v>MNGBURCA</v>
          </cell>
          <cell r="G96">
            <v>0</v>
          </cell>
        </row>
        <row r="97">
          <cell r="A97" t="str">
            <v>MNG-BUR-001692</v>
          </cell>
          <cell r="B97" t="str">
            <v>CZ</v>
          </cell>
          <cell r="C97" t="str">
            <v>C</v>
          </cell>
          <cell r="D97" t="str">
            <v>MNG</v>
          </cell>
          <cell r="E97" t="str">
            <v>BUR</v>
          </cell>
          <cell r="F97" t="str">
            <v>MNGBURCZ</v>
          </cell>
          <cell r="G97">
            <v>0</v>
          </cell>
        </row>
        <row r="98">
          <cell r="A98" t="str">
            <v>MNG-BUR-001693</v>
          </cell>
          <cell r="B98" t="str">
            <v>CF</v>
          </cell>
          <cell r="C98" t="str">
            <v>C</v>
          </cell>
          <cell r="D98" t="str">
            <v>MNG</v>
          </cell>
          <cell r="E98" t="str">
            <v>BUR</v>
          </cell>
          <cell r="F98" t="str">
            <v>MNGBURCF</v>
          </cell>
          <cell r="G98">
            <v>0</v>
          </cell>
        </row>
        <row r="99">
          <cell r="A99" t="str">
            <v>MNG-BUR-001695</v>
          </cell>
          <cell r="B99" t="str">
            <v>RY</v>
          </cell>
          <cell r="C99" t="str">
            <v>R</v>
          </cell>
          <cell r="D99" t="str">
            <v>MNG</v>
          </cell>
          <cell r="E99" t="str">
            <v>BUR</v>
          </cell>
          <cell r="F99" t="str">
            <v>MNGBURRY</v>
          </cell>
          <cell r="G99">
            <v>1.8189894035458565E-12</v>
          </cell>
        </row>
        <row r="100">
          <cell r="A100" t="str">
            <v>MNG-BUR-001696</v>
          </cell>
          <cell r="B100" t="str">
            <v>RZ</v>
          </cell>
          <cell r="C100" t="str">
            <v>R</v>
          </cell>
          <cell r="D100" t="str">
            <v>MNG</v>
          </cell>
          <cell r="E100" t="str">
            <v>BUR</v>
          </cell>
          <cell r="F100" t="str">
            <v>MNGBURRZ</v>
          </cell>
          <cell r="G100">
            <v>2.8421709430404007E-14</v>
          </cell>
        </row>
        <row r="101">
          <cell r="A101" t="str">
            <v>MNG-BUR-001697</v>
          </cell>
          <cell r="B101" t="str">
            <v>CG</v>
          </cell>
          <cell r="C101" t="str">
            <v>C</v>
          </cell>
          <cell r="D101" t="str">
            <v>MNG</v>
          </cell>
          <cell r="E101" t="str">
            <v>BUR</v>
          </cell>
          <cell r="F101" t="str">
            <v>MNGBURCG</v>
          </cell>
          <cell r="G101">
            <v>0</v>
          </cell>
        </row>
        <row r="102">
          <cell r="A102" t="str">
            <v>MNG-BUR-001698</v>
          </cell>
          <cell r="B102" t="str">
            <v>CG</v>
          </cell>
          <cell r="C102" t="str">
            <v>C</v>
          </cell>
          <cell r="D102" t="str">
            <v>MNG</v>
          </cell>
          <cell r="E102" t="str">
            <v>BUR</v>
          </cell>
          <cell r="F102" t="str">
            <v>MNGBURCG</v>
          </cell>
          <cell r="G102">
            <v>0</v>
          </cell>
        </row>
        <row r="103">
          <cell r="A103" t="str">
            <v>MNG-BUR-001699</v>
          </cell>
          <cell r="B103" t="str">
            <v>CZ</v>
          </cell>
          <cell r="C103" t="str">
            <v>C</v>
          </cell>
          <cell r="D103" t="str">
            <v>MNG</v>
          </cell>
          <cell r="E103" t="str">
            <v>BUR</v>
          </cell>
          <cell r="F103" t="str">
            <v>MNGBURCZ</v>
          </cell>
          <cell r="G103">
            <v>0</v>
          </cell>
        </row>
        <row r="104">
          <cell r="A104" t="str">
            <v>MNG-BUR-001700</v>
          </cell>
          <cell r="B104" t="str">
            <v>CG</v>
          </cell>
          <cell r="C104" t="str">
            <v>C</v>
          </cell>
          <cell r="D104" t="str">
            <v>MNG</v>
          </cell>
          <cell r="E104" t="str">
            <v>BUR</v>
          </cell>
          <cell r="F104" t="str">
            <v>MNGBURCG</v>
          </cell>
          <cell r="G104">
            <v>0</v>
          </cell>
        </row>
        <row r="105">
          <cell r="A105" t="str">
            <v>MNG-BUR-001701</v>
          </cell>
          <cell r="B105" t="str">
            <v>CT</v>
          </cell>
          <cell r="C105" t="str">
            <v>C</v>
          </cell>
          <cell r="D105" t="str">
            <v>MNG</v>
          </cell>
          <cell r="E105" t="str">
            <v>BUR</v>
          </cell>
          <cell r="F105" t="str">
            <v>MNGBURCT</v>
          </cell>
          <cell r="G105">
            <v>0</v>
          </cell>
        </row>
        <row r="106">
          <cell r="A106" t="str">
            <v>MNG-BUR-001703</v>
          </cell>
          <cell r="B106" t="str">
            <v>CV</v>
          </cell>
          <cell r="C106" t="str">
            <v>C</v>
          </cell>
          <cell r="D106" t="str">
            <v>MNG</v>
          </cell>
          <cell r="E106" t="str">
            <v>BUR</v>
          </cell>
          <cell r="F106" t="str">
            <v>MNGBURCV</v>
          </cell>
          <cell r="G106">
            <v>0</v>
          </cell>
        </row>
        <row r="107">
          <cell r="A107" t="str">
            <v>MNG-BUR-001704</v>
          </cell>
          <cell r="B107" t="str">
            <v>CW</v>
          </cell>
          <cell r="C107" t="str">
            <v>C</v>
          </cell>
          <cell r="D107" t="str">
            <v>MNG</v>
          </cell>
          <cell r="E107" t="str">
            <v>BUR</v>
          </cell>
          <cell r="F107" t="str">
            <v>MNGBURCW</v>
          </cell>
          <cell r="G107">
            <v>0</v>
          </cell>
        </row>
        <row r="108">
          <cell r="A108" t="str">
            <v>MNG-BUR-001710</v>
          </cell>
          <cell r="B108" t="str">
            <v>MJ</v>
          </cell>
          <cell r="C108" t="str">
            <v>M</v>
          </cell>
          <cell r="D108" t="str">
            <v>MNG</v>
          </cell>
          <cell r="E108" t="str">
            <v>BUR</v>
          </cell>
          <cell r="F108" t="str">
            <v>MNGBURMJ</v>
          </cell>
          <cell r="G108">
            <v>0</v>
          </cell>
        </row>
        <row r="109">
          <cell r="A109" t="str">
            <v>MNG-BUR-001712</v>
          </cell>
          <cell r="B109" t="str">
            <v>CA</v>
          </cell>
          <cell r="C109" t="str">
            <v>C</v>
          </cell>
          <cell r="D109" t="str">
            <v>MNG</v>
          </cell>
          <cell r="E109" t="str">
            <v>BUR</v>
          </cell>
          <cell r="F109" t="str">
            <v>MNGBURCA</v>
          </cell>
          <cell r="G109">
            <v>0</v>
          </cell>
        </row>
        <row r="110">
          <cell r="A110" t="str">
            <v>MNG-BUR-001720</v>
          </cell>
          <cell r="B110" t="str">
            <v>RA</v>
          </cell>
          <cell r="C110" t="str">
            <v>R</v>
          </cell>
          <cell r="D110" t="str">
            <v>MNG</v>
          </cell>
          <cell r="E110" t="str">
            <v>BUR</v>
          </cell>
          <cell r="F110" t="str">
            <v>MNGBURRA</v>
          </cell>
          <cell r="G110">
            <v>0</v>
          </cell>
        </row>
        <row r="111">
          <cell r="A111" t="str">
            <v>MNG-BUR-001723</v>
          </cell>
          <cell r="B111" t="str">
            <v>DR</v>
          </cell>
          <cell r="C111" t="str">
            <v>D</v>
          </cell>
          <cell r="D111" t="str">
            <v>MNG</v>
          </cell>
          <cell r="E111" t="str">
            <v>FIX</v>
          </cell>
          <cell r="F111" t="str">
            <v>MNGBURDR</v>
          </cell>
          <cell r="G111">
            <v>0</v>
          </cell>
        </row>
        <row r="112">
          <cell r="A112" t="str">
            <v>MNG-BUR-001725</v>
          </cell>
          <cell r="B112" t="str">
            <v>NA</v>
          </cell>
          <cell r="C112" t="str">
            <v>N</v>
          </cell>
          <cell r="D112" t="str">
            <v>MNG</v>
          </cell>
          <cell r="E112" t="str">
            <v>BUR</v>
          </cell>
          <cell r="F112" t="str">
            <v>MNGBURNA</v>
          </cell>
          <cell r="G112">
            <v>0</v>
          </cell>
        </row>
        <row r="113">
          <cell r="A113" t="str">
            <v>MNG-BUR-001726</v>
          </cell>
          <cell r="B113" t="str">
            <v>CW</v>
          </cell>
          <cell r="C113" t="str">
            <v>C</v>
          </cell>
          <cell r="D113" t="str">
            <v>MNG</v>
          </cell>
          <cell r="E113" t="str">
            <v>BUR</v>
          </cell>
          <cell r="F113" t="str">
            <v>MNGBURCW</v>
          </cell>
          <cell r="G113">
            <v>0</v>
          </cell>
        </row>
        <row r="114">
          <cell r="A114" t="str">
            <v>MNG-BUR-001727</v>
          </cell>
          <cell r="B114" t="str">
            <v>CG</v>
          </cell>
          <cell r="C114" t="str">
            <v>C</v>
          </cell>
          <cell r="D114" t="str">
            <v>MNG</v>
          </cell>
          <cell r="E114" t="str">
            <v>BUR</v>
          </cell>
          <cell r="F114" t="str">
            <v>MNGBURCG</v>
          </cell>
          <cell r="G114">
            <v>0</v>
          </cell>
        </row>
        <row r="115">
          <cell r="A115" t="str">
            <v>MNG-BUR-001728</v>
          </cell>
          <cell r="B115" t="str">
            <v>MJ</v>
          </cell>
          <cell r="C115" t="str">
            <v>M</v>
          </cell>
          <cell r="D115" t="str">
            <v>MNG</v>
          </cell>
          <cell r="E115" t="str">
            <v>BUR</v>
          </cell>
          <cell r="F115" t="str">
            <v>MNGBURMJ</v>
          </cell>
          <cell r="G115">
            <v>0</v>
          </cell>
        </row>
        <row r="116">
          <cell r="A116" t="str">
            <v>MNG-BUR-001729</v>
          </cell>
          <cell r="B116" t="str">
            <v>MC</v>
          </cell>
          <cell r="C116" t="str">
            <v>M</v>
          </cell>
          <cell r="D116" t="str">
            <v>MNG</v>
          </cell>
          <cell r="E116" t="str">
            <v>BUR</v>
          </cell>
          <cell r="F116" t="str">
            <v>MNGBURMC</v>
          </cell>
          <cell r="G116">
            <v>0</v>
          </cell>
        </row>
        <row r="117">
          <cell r="A117" t="str">
            <v>MNG-BUR-001730</v>
          </cell>
          <cell r="B117" t="str">
            <v>NB</v>
          </cell>
          <cell r="C117" t="str">
            <v>N</v>
          </cell>
          <cell r="D117" t="str">
            <v>MNG</v>
          </cell>
          <cell r="E117" t="str">
            <v>BUR</v>
          </cell>
          <cell r="F117" t="str">
            <v>MNGBURNB</v>
          </cell>
          <cell r="G117">
            <v>39596.5</v>
          </cell>
        </row>
        <row r="118">
          <cell r="A118" t="str">
            <v>MNG-BUR-001731</v>
          </cell>
          <cell r="B118" t="str">
            <v>NF</v>
          </cell>
          <cell r="C118" t="str">
            <v>N</v>
          </cell>
          <cell r="D118" t="str">
            <v>MNG</v>
          </cell>
          <cell r="E118" t="str">
            <v>BUR</v>
          </cell>
          <cell r="F118" t="str">
            <v>MNGBURNF</v>
          </cell>
          <cell r="G118">
            <v>3915.4</v>
          </cell>
        </row>
        <row r="119">
          <cell r="A119" t="str">
            <v>MNG-BUR-001732</v>
          </cell>
          <cell r="B119" t="str">
            <v>MQ</v>
          </cell>
          <cell r="C119" t="str">
            <v>M</v>
          </cell>
          <cell r="D119" t="str">
            <v>MNG</v>
          </cell>
          <cell r="E119" t="str">
            <v>BUR</v>
          </cell>
          <cell r="F119" t="str">
            <v>MNGBURMQ</v>
          </cell>
          <cell r="G119">
            <v>87231.38</v>
          </cell>
        </row>
        <row r="120">
          <cell r="A120" t="str">
            <v>MNG-BUR-001733</v>
          </cell>
          <cell r="B120" t="str">
            <v>NA</v>
          </cell>
          <cell r="C120" t="str">
            <v>N</v>
          </cell>
          <cell r="D120" t="str">
            <v>MNG</v>
          </cell>
          <cell r="E120" t="str">
            <v>BUR</v>
          </cell>
          <cell r="F120" t="str">
            <v>MNGBURNA</v>
          </cell>
          <cell r="G120">
            <v>0</v>
          </cell>
        </row>
        <row r="121">
          <cell r="A121" t="str">
            <v>MNG-BUR-001734</v>
          </cell>
          <cell r="B121" t="str">
            <v>CF</v>
          </cell>
          <cell r="C121" t="str">
            <v>C</v>
          </cell>
          <cell r="D121" t="str">
            <v>MNG</v>
          </cell>
          <cell r="E121" t="str">
            <v>BUR</v>
          </cell>
          <cell r="F121" t="str">
            <v>MNGBURCF</v>
          </cell>
          <cell r="G121">
            <v>0</v>
          </cell>
        </row>
        <row r="122">
          <cell r="A122" t="str">
            <v>MNG-BUR-001735</v>
          </cell>
          <cell r="B122" t="str">
            <v>RZ</v>
          </cell>
          <cell r="C122" t="str">
            <v>R</v>
          </cell>
          <cell r="D122" t="str">
            <v>MNG</v>
          </cell>
          <cell r="E122" t="str">
            <v>BUR</v>
          </cell>
          <cell r="F122" t="str">
            <v>MNGBURRZ</v>
          </cell>
          <cell r="G122">
            <v>0</v>
          </cell>
        </row>
        <row r="123">
          <cell r="A123" t="str">
            <v>MNG-BUR-001736</v>
          </cell>
          <cell r="B123" t="str">
            <v>PB</v>
          </cell>
          <cell r="C123" t="str">
            <v>P</v>
          </cell>
          <cell r="D123" t="str">
            <v>MNG</v>
          </cell>
          <cell r="E123" t="str">
            <v>BUR</v>
          </cell>
          <cell r="F123" t="str">
            <v>MNGBURPB</v>
          </cell>
          <cell r="G123">
            <v>0</v>
          </cell>
        </row>
        <row r="124">
          <cell r="A124" t="str">
            <v>MNG-BUR-001737</v>
          </cell>
          <cell r="B124" t="str">
            <v>PB</v>
          </cell>
          <cell r="C124" t="str">
            <v>P</v>
          </cell>
          <cell r="D124" t="str">
            <v>MNG</v>
          </cell>
          <cell r="E124" t="str">
            <v>BUR</v>
          </cell>
          <cell r="F124" t="str">
            <v>MNGBURPB</v>
          </cell>
          <cell r="G124">
            <v>0</v>
          </cell>
        </row>
        <row r="125">
          <cell r="A125" t="str">
            <v>MNG-BUR-001739</v>
          </cell>
          <cell r="B125" t="str">
            <v>CR</v>
          </cell>
          <cell r="C125" t="str">
            <v>C</v>
          </cell>
          <cell r="D125" t="str">
            <v>MNG</v>
          </cell>
          <cell r="E125" t="str">
            <v>BUR</v>
          </cell>
          <cell r="F125" t="str">
            <v>MNGBURCR</v>
          </cell>
          <cell r="G125">
            <v>0</v>
          </cell>
        </row>
        <row r="126">
          <cell r="A126" t="str">
            <v>MNG-BUR-001741</v>
          </cell>
          <cell r="B126" t="str">
            <v>CG</v>
          </cell>
          <cell r="C126" t="str">
            <v>C</v>
          </cell>
          <cell r="D126" t="str">
            <v>MNG</v>
          </cell>
          <cell r="E126" t="str">
            <v>BUR</v>
          </cell>
          <cell r="F126" t="str">
            <v>MNGBURCG</v>
          </cell>
          <cell r="G126">
            <v>0</v>
          </cell>
        </row>
        <row r="127">
          <cell r="A127" t="str">
            <v>MNG-BUR-001742</v>
          </cell>
          <cell r="B127" t="str">
            <v>CF</v>
          </cell>
          <cell r="C127" t="str">
            <v>C</v>
          </cell>
          <cell r="D127" t="str">
            <v>MNG</v>
          </cell>
          <cell r="E127" t="str">
            <v>BUR</v>
          </cell>
          <cell r="F127" t="str">
            <v>MNGBURCF</v>
          </cell>
          <cell r="G127">
            <v>0</v>
          </cell>
        </row>
        <row r="128">
          <cell r="A128" t="str">
            <v>MNG-BUR-001745</v>
          </cell>
          <cell r="B128" t="str">
            <v>CT</v>
          </cell>
          <cell r="C128" t="str">
            <v>C</v>
          </cell>
          <cell r="D128" t="str">
            <v>MNG</v>
          </cell>
          <cell r="E128" t="str">
            <v>BUR</v>
          </cell>
          <cell r="F128" t="str">
            <v>MNGBURCT</v>
          </cell>
          <cell r="G128">
            <v>0</v>
          </cell>
        </row>
        <row r="129">
          <cell r="A129" t="str">
            <v>MNG-BUR-001746</v>
          </cell>
          <cell r="B129" t="str">
            <v>CU</v>
          </cell>
          <cell r="C129" t="str">
            <v>C</v>
          </cell>
          <cell r="D129" t="str">
            <v>MNG</v>
          </cell>
          <cell r="E129" t="str">
            <v>BUR</v>
          </cell>
          <cell r="F129" t="str">
            <v>MNGBURCU</v>
          </cell>
          <cell r="G129">
            <v>0</v>
          </cell>
        </row>
        <row r="130">
          <cell r="A130" t="str">
            <v>MNG-BUR-001747</v>
          </cell>
          <cell r="B130" t="str">
            <v>CV</v>
          </cell>
          <cell r="C130" t="str">
            <v>C</v>
          </cell>
          <cell r="D130" t="str">
            <v>MNG</v>
          </cell>
          <cell r="E130" t="str">
            <v>BUR</v>
          </cell>
          <cell r="F130" t="str">
            <v>MNGBURCV</v>
          </cell>
          <cell r="G130">
            <v>0</v>
          </cell>
        </row>
        <row r="131">
          <cell r="A131" t="str">
            <v>MNG-BUR-001748</v>
          </cell>
          <cell r="B131" t="str">
            <v>CW</v>
          </cell>
          <cell r="C131" t="str">
            <v>C</v>
          </cell>
          <cell r="D131" t="str">
            <v>MNG</v>
          </cell>
          <cell r="E131" t="str">
            <v>BUR</v>
          </cell>
          <cell r="F131" t="str">
            <v>MNGBURCW</v>
          </cell>
          <cell r="G131">
            <v>0</v>
          </cell>
        </row>
        <row r="132">
          <cell r="A132" t="str">
            <v>MNG-BUR-001755</v>
          </cell>
          <cell r="B132" t="str">
            <v>CZ</v>
          </cell>
          <cell r="C132" t="str">
            <v>C</v>
          </cell>
          <cell r="D132" t="str">
            <v>MNG</v>
          </cell>
          <cell r="E132" t="str">
            <v>BUR</v>
          </cell>
          <cell r="F132" t="str">
            <v>MNGBURCZ</v>
          </cell>
          <cell r="G132">
            <v>0</v>
          </cell>
        </row>
        <row r="133">
          <cell r="A133" t="str">
            <v>MNG-BUR-001756</v>
          </cell>
          <cell r="B133" t="str">
            <v>CZ</v>
          </cell>
          <cell r="C133" t="str">
            <v>C</v>
          </cell>
          <cell r="D133" t="str">
            <v>MNG</v>
          </cell>
          <cell r="E133" t="str">
            <v>BUR</v>
          </cell>
          <cell r="F133" t="str">
            <v>MNGBURCZ</v>
          </cell>
          <cell r="G133">
            <v>0</v>
          </cell>
        </row>
        <row r="134">
          <cell r="A134" t="str">
            <v>MNG-BUR-001757</v>
          </cell>
          <cell r="B134" t="str">
            <v>DR</v>
          </cell>
          <cell r="C134" t="str">
            <v>D</v>
          </cell>
          <cell r="D134" t="str">
            <v>MNG</v>
          </cell>
          <cell r="E134" t="str">
            <v>FIX</v>
          </cell>
          <cell r="F134" t="str">
            <v>MNGBURDR</v>
          </cell>
          <cell r="G134">
            <v>-8284.1</v>
          </cell>
        </row>
        <row r="135">
          <cell r="A135" t="str">
            <v>MNG-BUR-001761</v>
          </cell>
          <cell r="B135" t="str">
            <v>CR</v>
          </cell>
          <cell r="C135" t="str">
            <v>C</v>
          </cell>
          <cell r="D135" t="str">
            <v>MNG</v>
          </cell>
          <cell r="E135" t="str">
            <v>BUR</v>
          </cell>
          <cell r="F135" t="str">
            <v>MNGBURCR</v>
          </cell>
          <cell r="G135">
            <v>19402.8</v>
          </cell>
        </row>
        <row r="136">
          <cell r="A136" t="str">
            <v>MNG-BUR-001762</v>
          </cell>
          <cell r="B136" t="str">
            <v>CF</v>
          </cell>
          <cell r="C136" t="str">
            <v>C</v>
          </cell>
          <cell r="D136" t="str">
            <v>MNG</v>
          </cell>
          <cell r="E136" t="str">
            <v>BUR</v>
          </cell>
          <cell r="F136" t="str">
            <v>MNGBURCF</v>
          </cell>
          <cell r="G136">
            <v>0</v>
          </cell>
        </row>
        <row r="137">
          <cell r="A137" t="str">
            <v>MNG-BUR-001764</v>
          </cell>
          <cell r="B137" t="str">
            <v>CG</v>
          </cell>
          <cell r="C137" t="str">
            <v>C</v>
          </cell>
          <cell r="D137" t="str">
            <v>MNG</v>
          </cell>
          <cell r="E137" t="str">
            <v>BUR</v>
          </cell>
          <cell r="F137" t="str">
            <v>MNGBURCG</v>
          </cell>
          <cell r="G137">
            <v>0</v>
          </cell>
        </row>
        <row r="138">
          <cell r="A138" t="str">
            <v>MNG-BUR-001766</v>
          </cell>
          <cell r="B138" t="str">
            <v>CW</v>
          </cell>
          <cell r="C138" t="str">
            <v>C</v>
          </cell>
          <cell r="D138" t="str">
            <v>MNG</v>
          </cell>
          <cell r="E138" t="str">
            <v>BUR</v>
          </cell>
          <cell r="F138" t="str">
            <v>MNGBURCW</v>
          </cell>
          <cell r="G138">
            <v>0</v>
          </cell>
        </row>
        <row r="139">
          <cell r="A139" t="str">
            <v>MNG-BUR-001767</v>
          </cell>
          <cell r="B139" t="str">
            <v>CA</v>
          </cell>
          <cell r="C139" t="str">
            <v>C</v>
          </cell>
          <cell r="D139" t="str">
            <v>MNG</v>
          </cell>
          <cell r="E139" t="str">
            <v>BUR</v>
          </cell>
          <cell r="F139" t="str">
            <v>MNGBURCA</v>
          </cell>
          <cell r="G139">
            <v>0</v>
          </cell>
        </row>
        <row r="140">
          <cell r="A140" t="str">
            <v>MNG-BUR-001768</v>
          </cell>
          <cell r="B140" t="str">
            <v>CZ</v>
          </cell>
          <cell r="C140" t="str">
            <v>C</v>
          </cell>
          <cell r="D140" t="str">
            <v>MNG</v>
          </cell>
          <cell r="E140" t="str">
            <v>BUR</v>
          </cell>
          <cell r="F140" t="str">
            <v>MNGBURCZ</v>
          </cell>
          <cell r="G140">
            <v>0</v>
          </cell>
        </row>
        <row r="141">
          <cell r="A141" t="str">
            <v>MNG-BUR-001769</v>
          </cell>
          <cell r="B141" t="str">
            <v>CW</v>
          </cell>
          <cell r="C141" t="str">
            <v>C</v>
          </cell>
          <cell r="D141" t="str">
            <v>MNG</v>
          </cell>
          <cell r="E141" t="str">
            <v>BUR</v>
          </cell>
          <cell r="F141" t="str">
            <v>MNGBURCW</v>
          </cell>
          <cell r="G141">
            <v>0</v>
          </cell>
        </row>
        <row r="142">
          <cell r="A142" t="str">
            <v>MNG-BUR-001770</v>
          </cell>
          <cell r="B142" t="str">
            <v>CZ</v>
          </cell>
          <cell r="C142" t="str">
            <v>C</v>
          </cell>
          <cell r="D142" t="str">
            <v>MNG</v>
          </cell>
          <cell r="E142" t="str">
            <v>BUR</v>
          </cell>
          <cell r="F142" t="str">
            <v>MNGBURCZ</v>
          </cell>
          <cell r="G142">
            <v>0</v>
          </cell>
        </row>
        <row r="143">
          <cell r="A143" t="str">
            <v>MNG-BUR-001771</v>
          </cell>
          <cell r="B143" t="str">
            <v>RG</v>
          </cell>
          <cell r="C143" t="str">
            <v>R</v>
          </cell>
          <cell r="D143" t="str">
            <v>MNG</v>
          </cell>
          <cell r="E143" t="str">
            <v>BUR</v>
          </cell>
          <cell r="F143" t="str">
            <v>MNGBURRG</v>
          </cell>
          <cell r="G143">
            <v>0</v>
          </cell>
        </row>
        <row r="144">
          <cell r="A144" t="str">
            <v>MNG-BUR-001772</v>
          </cell>
          <cell r="B144" t="str">
            <v>RA</v>
          </cell>
          <cell r="C144" t="str">
            <v>R</v>
          </cell>
          <cell r="D144" t="str">
            <v>MNG</v>
          </cell>
          <cell r="E144" t="str">
            <v>BUR</v>
          </cell>
          <cell r="F144" t="str">
            <v>MNGBURRA</v>
          </cell>
          <cell r="G144">
            <v>0</v>
          </cell>
        </row>
        <row r="145">
          <cell r="A145" t="str">
            <v>MNG-BUR-001773</v>
          </cell>
          <cell r="B145" t="str">
            <v>CW</v>
          </cell>
          <cell r="C145" t="str">
            <v>C</v>
          </cell>
          <cell r="D145" t="str">
            <v>MNG</v>
          </cell>
          <cell r="E145" t="str">
            <v>BUR</v>
          </cell>
          <cell r="F145" t="str">
            <v>MNGBURCW</v>
          </cell>
          <cell r="G145">
            <v>0</v>
          </cell>
        </row>
        <row r="146">
          <cell r="A146" t="str">
            <v>MNG-BUR-001774</v>
          </cell>
          <cell r="B146" t="str">
            <v>CW</v>
          </cell>
          <cell r="C146" t="str">
            <v>C</v>
          </cell>
          <cell r="D146" t="str">
            <v>MNG</v>
          </cell>
          <cell r="E146" t="str">
            <v>BUR</v>
          </cell>
          <cell r="F146" t="str">
            <v>MNGBURCW</v>
          </cell>
          <cell r="G146">
            <v>0</v>
          </cell>
        </row>
        <row r="147">
          <cell r="A147" t="str">
            <v>MNG-BUR-001775</v>
          </cell>
          <cell r="B147" t="str">
            <v>CW</v>
          </cell>
          <cell r="C147" t="str">
            <v>C</v>
          </cell>
          <cell r="D147" t="str">
            <v>MNG</v>
          </cell>
          <cell r="E147" t="str">
            <v>BUR</v>
          </cell>
          <cell r="F147" t="str">
            <v>MNGBURCW</v>
          </cell>
          <cell r="G147">
            <v>0</v>
          </cell>
        </row>
        <row r="148">
          <cell r="A148" t="str">
            <v>MNG-BUR-001779</v>
          </cell>
          <cell r="B148" t="str">
            <v>CV</v>
          </cell>
          <cell r="C148" t="str">
            <v>C</v>
          </cell>
          <cell r="D148" t="str">
            <v>MNG</v>
          </cell>
          <cell r="E148" t="str">
            <v>BUR</v>
          </cell>
          <cell r="F148" t="str">
            <v>MNGBURCV</v>
          </cell>
          <cell r="G148">
            <v>0</v>
          </cell>
        </row>
        <row r="149">
          <cell r="A149" t="str">
            <v>MNG-BUR-001780</v>
          </cell>
          <cell r="B149" t="str">
            <v>CW</v>
          </cell>
          <cell r="C149" t="str">
            <v>C</v>
          </cell>
          <cell r="D149" t="str">
            <v>MNG</v>
          </cell>
          <cell r="E149" t="str">
            <v>BUR</v>
          </cell>
          <cell r="F149" t="str">
            <v>MNGBURCW</v>
          </cell>
          <cell r="G149">
            <v>0</v>
          </cell>
        </row>
        <row r="150">
          <cell r="A150" t="str">
            <v>MNG-BUR-001786</v>
          </cell>
          <cell r="B150" t="str">
            <v>CZ</v>
          </cell>
          <cell r="C150" t="str">
            <v>C</v>
          </cell>
          <cell r="D150" t="str">
            <v>MNG</v>
          </cell>
          <cell r="E150" t="str">
            <v>BUR</v>
          </cell>
          <cell r="F150" t="str">
            <v>MNGBURCZ</v>
          </cell>
          <cell r="G150">
            <v>0</v>
          </cell>
        </row>
        <row r="151">
          <cell r="A151" t="str">
            <v>MNG-BUR-001787</v>
          </cell>
          <cell r="B151" t="str">
            <v>DW</v>
          </cell>
          <cell r="C151" t="str">
            <v>D</v>
          </cell>
          <cell r="D151" t="str">
            <v>MNG</v>
          </cell>
          <cell r="E151" t="str">
            <v>BUR</v>
          </cell>
          <cell r="F151" t="str">
            <v>MNGBURDW</v>
          </cell>
          <cell r="G151">
            <v>0</v>
          </cell>
        </row>
        <row r="152">
          <cell r="A152" t="str">
            <v>MNG-BUR-001788</v>
          </cell>
          <cell r="B152" t="str">
            <v>CA</v>
          </cell>
          <cell r="C152" t="str">
            <v>C</v>
          </cell>
          <cell r="D152" t="str">
            <v>MNG</v>
          </cell>
          <cell r="E152" t="str">
            <v>BUR</v>
          </cell>
          <cell r="F152" t="str">
            <v>MNGBURCA</v>
          </cell>
          <cell r="G152">
            <v>0</v>
          </cell>
        </row>
        <row r="153">
          <cell r="A153" t="str">
            <v>MNG-BUR-001791</v>
          </cell>
          <cell r="B153" t="str">
            <v>CG</v>
          </cell>
          <cell r="C153" t="str">
            <v>C</v>
          </cell>
          <cell r="D153" t="str">
            <v>MNG</v>
          </cell>
          <cell r="E153" t="str">
            <v>BUR</v>
          </cell>
          <cell r="F153" t="str">
            <v>MNGBURCG</v>
          </cell>
          <cell r="G153">
            <v>0</v>
          </cell>
        </row>
        <row r="154">
          <cell r="A154" t="str">
            <v>MNG-BUR-001792</v>
          </cell>
          <cell r="B154" t="str">
            <v>CZ</v>
          </cell>
          <cell r="C154" t="str">
            <v>C</v>
          </cell>
          <cell r="D154" t="str">
            <v>MNG</v>
          </cell>
          <cell r="E154" t="str">
            <v>BUR</v>
          </cell>
          <cell r="F154" t="str">
            <v>MNGBURCZ</v>
          </cell>
          <cell r="G154">
            <v>0</v>
          </cell>
        </row>
        <row r="155">
          <cell r="A155" t="str">
            <v>MNG-BUR-001796</v>
          </cell>
          <cell r="B155" t="str">
            <v>MC</v>
          </cell>
          <cell r="C155" t="str">
            <v>M</v>
          </cell>
          <cell r="D155" t="str">
            <v>MNG</v>
          </cell>
          <cell r="E155" t="str">
            <v>BUR</v>
          </cell>
          <cell r="F155" t="str">
            <v>MNGBURMC</v>
          </cell>
          <cell r="G155">
            <v>0</v>
          </cell>
        </row>
        <row r="156">
          <cell r="A156" t="str">
            <v>MNG-BUR-001797</v>
          </cell>
          <cell r="B156" t="str">
            <v>MC</v>
          </cell>
          <cell r="C156" t="str">
            <v>M</v>
          </cell>
          <cell r="D156" t="str">
            <v>MNG</v>
          </cell>
          <cell r="E156" t="str">
            <v>BUR</v>
          </cell>
          <cell r="F156" t="str">
            <v>MNGBURMC</v>
          </cell>
          <cell r="G156">
            <v>0</v>
          </cell>
        </row>
        <row r="157">
          <cell r="A157" t="str">
            <v>MNG-BUR-001802</v>
          </cell>
          <cell r="B157" t="str">
            <v>CV</v>
          </cell>
          <cell r="C157" t="str">
            <v>C</v>
          </cell>
          <cell r="D157" t="str">
            <v>MNG</v>
          </cell>
          <cell r="E157" t="str">
            <v>BUR</v>
          </cell>
          <cell r="F157" t="str">
            <v>MNGBURCV</v>
          </cell>
          <cell r="G157">
            <v>0</v>
          </cell>
        </row>
        <row r="158">
          <cell r="A158" t="str">
            <v>MNG-BUR-001803</v>
          </cell>
          <cell r="B158" t="str">
            <v>CW</v>
          </cell>
          <cell r="C158" t="str">
            <v>C</v>
          </cell>
          <cell r="D158" t="str">
            <v>MNG</v>
          </cell>
          <cell r="E158" t="str">
            <v>BUR</v>
          </cell>
          <cell r="F158" t="str">
            <v>MNGBURCW</v>
          </cell>
          <cell r="G158">
            <v>0</v>
          </cell>
        </row>
        <row r="159">
          <cell r="A159" t="str">
            <v>MNG-BUR-001811</v>
          </cell>
          <cell r="B159" t="str">
            <v>CA</v>
          </cell>
          <cell r="C159" t="str">
            <v>C</v>
          </cell>
          <cell r="D159" t="str">
            <v>MNG</v>
          </cell>
          <cell r="E159" t="str">
            <v>BUR</v>
          </cell>
          <cell r="F159" t="str">
            <v>MNGBURCA</v>
          </cell>
          <cell r="G159">
            <v>0</v>
          </cell>
        </row>
        <row r="160">
          <cell r="A160" t="str">
            <v>MNG-BUR-001819</v>
          </cell>
          <cell r="B160" t="str">
            <v>RA</v>
          </cell>
          <cell r="C160" t="str">
            <v>R</v>
          </cell>
          <cell r="D160" t="str">
            <v>MNG</v>
          </cell>
          <cell r="E160" t="str">
            <v>BUR</v>
          </cell>
          <cell r="F160" t="str">
            <v>MNGBURRA</v>
          </cell>
          <cell r="G160">
            <v>0</v>
          </cell>
        </row>
        <row r="161">
          <cell r="A161" t="str">
            <v>MNG-BUR-001820</v>
          </cell>
          <cell r="B161" t="str">
            <v>CG</v>
          </cell>
          <cell r="C161" t="str">
            <v>C</v>
          </cell>
          <cell r="D161" t="str">
            <v>MNG</v>
          </cell>
          <cell r="E161" t="str">
            <v>BUR</v>
          </cell>
          <cell r="F161" t="str">
            <v>MNGBURCG</v>
          </cell>
          <cell r="G161">
            <v>0</v>
          </cell>
        </row>
        <row r="162">
          <cell r="A162" t="str">
            <v>MNG-BUR-001821</v>
          </cell>
          <cell r="B162" t="str">
            <v>CF</v>
          </cell>
          <cell r="C162" t="str">
            <v>C</v>
          </cell>
          <cell r="D162" t="str">
            <v>MNG</v>
          </cell>
          <cell r="E162" t="str">
            <v>BUR</v>
          </cell>
          <cell r="F162" t="str">
            <v>MNGBURCF</v>
          </cell>
          <cell r="G162">
            <v>0</v>
          </cell>
        </row>
        <row r="163">
          <cell r="A163" t="str">
            <v>MNG-BUR-001824</v>
          </cell>
          <cell r="B163" t="str">
            <v>CF</v>
          </cell>
          <cell r="C163" t="str">
            <v>C</v>
          </cell>
          <cell r="D163" t="str">
            <v>MNG</v>
          </cell>
          <cell r="E163" t="str">
            <v>BUR</v>
          </cell>
          <cell r="F163" t="str">
            <v>MNGBURCF</v>
          </cell>
          <cell r="G163">
            <v>0</v>
          </cell>
        </row>
        <row r="164">
          <cell r="A164" t="str">
            <v>MNG-BUR-001826</v>
          </cell>
          <cell r="B164" t="str">
            <v>CG</v>
          </cell>
          <cell r="C164" t="str">
            <v>C</v>
          </cell>
          <cell r="D164" t="str">
            <v>MNG</v>
          </cell>
          <cell r="E164" t="str">
            <v>BUR</v>
          </cell>
          <cell r="F164" t="str">
            <v>MNGBURCG</v>
          </cell>
          <cell r="G164">
            <v>0</v>
          </cell>
        </row>
        <row r="165">
          <cell r="A165" t="str">
            <v>MNG-BUR-001827</v>
          </cell>
          <cell r="B165" t="str">
            <v>CA</v>
          </cell>
          <cell r="C165" t="str">
            <v>C</v>
          </cell>
          <cell r="D165" t="str">
            <v>MNG</v>
          </cell>
          <cell r="E165" t="str">
            <v>BUR</v>
          </cell>
          <cell r="F165" t="str">
            <v>MNGBURCA</v>
          </cell>
          <cell r="G165">
            <v>0</v>
          </cell>
        </row>
        <row r="166">
          <cell r="A166" t="str">
            <v>MNG-BUR-001828</v>
          </cell>
          <cell r="B166" t="str">
            <v>CA</v>
          </cell>
          <cell r="C166" t="str">
            <v>C</v>
          </cell>
          <cell r="D166" t="str">
            <v>MNG</v>
          </cell>
          <cell r="E166" t="str">
            <v>BUR</v>
          </cell>
          <cell r="F166" t="str">
            <v>MNGBURCA</v>
          </cell>
          <cell r="G166">
            <v>0</v>
          </cell>
        </row>
        <row r="167">
          <cell r="A167" t="str">
            <v>MNG-BUR-001829</v>
          </cell>
          <cell r="B167" t="str">
            <v>CA</v>
          </cell>
          <cell r="C167" t="str">
            <v>C</v>
          </cell>
          <cell r="D167" t="str">
            <v>MNG</v>
          </cell>
          <cell r="E167" t="str">
            <v>BUR</v>
          </cell>
          <cell r="F167" t="str">
            <v>MNGBURCA</v>
          </cell>
          <cell r="G167">
            <v>603.80999999999949</v>
          </cell>
        </row>
        <row r="168">
          <cell r="A168" t="str">
            <v>MNG-BUR-001830</v>
          </cell>
          <cell r="B168" t="str">
            <v>CW</v>
          </cell>
          <cell r="C168" t="str">
            <v>C</v>
          </cell>
          <cell r="D168" t="str">
            <v>MNG</v>
          </cell>
          <cell r="E168" t="str">
            <v>BUR</v>
          </cell>
          <cell r="F168" t="str">
            <v>MNGBURCW</v>
          </cell>
          <cell r="G168">
            <v>0</v>
          </cell>
        </row>
        <row r="169">
          <cell r="A169" t="str">
            <v>MNG-BUR-001831</v>
          </cell>
          <cell r="B169" t="str">
            <v>CG</v>
          </cell>
          <cell r="C169" t="str">
            <v>C</v>
          </cell>
          <cell r="D169" t="str">
            <v>MNG</v>
          </cell>
          <cell r="E169" t="str">
            <v>BUR</v>
          </cell>
          <cell r="F169" t="str">
            <v>MNGBURCG</v>
          </cell>
          <cell r="G169">
            <v>0</v>
          </cell>
        </row>
        <row r="170">
          <cell r="A170" t="str">
            <v>MNG-BUR-001832</v>
          </cell>
          <cell r="B170" t="str">
            <v>CG</v>
          </cell>
          <cell r="C170" t="str">
            <v>C</v>
          </cell>
          <cell r="D170" t="str">
            <v>MNG</v>
          </cell>
          <cell r="E170" t="str">
            <v>BUR</v>
          </cell>
          <cell r="F170" t="str">
            <v>MNGBURCG</v>
          </cell>
          <cell r="G170">
            <v>0</v>
          </cell>
        </row>
        <row r="171">
          <cell r="A171" t="str">
            <v>MNG-BUR-001833</v>
          </cell>
          <cell r="B171" t="str">
            <v>CG</v>
          </cell>
          <cell r="C171" t="str">
            <v>C</v>
          </cell>
          <cell r="D171" t="str">
            <v>MNG</v>
          </cell>
          <cell r="E171" t="str">
            <v>BUR</v>
          </cell>
          <cell r="F171" t="str">
            <v>MNGBURCG</v>
          </cell>
          <cell r="G171">
            <v>0</v>
          </cell>
        </row>
        <row r="172">
          <cell r="A172" t="str">
            <v>MNG-BUR-001835</v>
          </cell>
          <cell r="B172" t="str">
            <v>RY</v>
          </cell>
          <cell r="C172" t="str">
            <v>R</v>
          </cell>
          <cell r="D172" t="str">
            <v>MNG</v>
          </cell>
          <cell r="E172" t="str">
            <v>FIX</v>
          </cell>
          <cell r="F172" t="str">
            <v>MNGBURRY</v>
          </cell>
          <cell r="G172">
            <v>82719.14</v>
          </cell>
        </row>
        <row r="173">
          <cell r="A173" t="str">
            <v>MNG-BUR-001836</v>
          </cell>
          <cell r="B173" t="str">
            <v>RY</v>
          </cell>
          <cell r="C173" t="str">
            <v>R</v>
          </cell>
          <cell r="D173" t="str">
            <v>MNG</v>
          </cell>
          <cell r="E173" t="str">
            <v>FIX</v>
          </cell>
          <cell r="F173" t="str">
            <v>MNGBURRY</v>
          </cell>
          <cell r="G173">
            <v>51780.65</v>
          </cell>
        </row>
        <row r="174">
          <cell r="A174" t="str">
            <v>MNG-BUR-001837</v>
          </cell>
          <cell r="B174" t="str">
            <v>RZ</v>
          </cell>
          <cell r="C174" t="str">
            <v>R</v>
          </cell>
          <cell r="D174" t="str">
            <v>MNG</v>
          </cell>
          <cell r="E174" t="str">
            <v>FIX</v>
          </cell>
          <cell r="F174" t="str">
            <v>MNGBURRZ</v>
          </cell>
          <cell r="G174">
            <v>-51824.65</v>
          </cell>
        </row>
        <row r="175">
          <cell r="A175" t="str">
            <v>MNG-BUR-001838</v>
          </cell>
          <cell r="B175" t="str">
            <v>RZ</v>
          </cell>
          <cell r="C175" t="str">
            <v>R</v>
          </cell>
          <cell r="D175" t="str">
            <v>MNG</v>
          </cell>
          <cell r="E175" t="str">
            <v>FIX</v>
          </cell>
          <cell r="F175" t="str">
            <v>MNGBURRZ</v>
          </cell>
          <cell r="G175">
            <v>178086.39999999999</v>
          </cell>
        </row>
        <row r="176">
          <cell r="A176" t="str">
            <v>MNG-BUR-001839</v>
          </cell>
          <cell r="B176" t="str">
            <v>CZ</v>
          </cell>
          <cell r="C176" t="str">
            <v>C</v>
          </cell>
          <cell r="D176" t="str">
            <v>MNG</v>
          </cell>
          <cell r="E176" t="str">
            <v>BUR</v>
          </cell>
          <cell r="F176" t="str">
            <v>MNGBURCZ</v>
          </cell>
          <cell r="G176">
            <v>0</v>
          </cell>
        </row>
        <row r="177">
          <cell r="A177" t="str">
            <v>MNG-BUR-001841</v>
          </cell>
          <cell r="B177" t="str">
            <v>CZ</v>
          </cell>
          <cell r="C177" t="str">
            <v>C</v>
          </cell>
          <cell r="D177" t="str">
            <v>MNG</v>
          </cell>
          <cell r="E177" t="str">
            <v>BUR</v>
          </cell>
          <cell r="F177" t="str">
            <v>MNGBURCZ</v>
          </cell>
          <cell r="G177">
            <v>0</v>
          </cell>
        </row>
        <row r="178">
          <cell r="A178" t="str">
            <v>MNG-BUR-001842</v>
          </cell>
          <cell r="B178" t="str">
            <v>CT</v>
          </cell>
          <cell r="C178" t="str">
            <v>C</v>
          </cell>
          <cell r="D178" t="str">
            <v>MNG</v>
          </cell>
          <cell r="E178" t="str">
            <v>BUR</v>
          </cell>
          <cell r="F178" t="str">
            <v>MNGBURCT</v>
          </cell>
          <cell r="G178">
            <v>0</v>
          </cell>
        </row>
        <row r="179">
          <cell r="A179" t="str">
            <v>MNG-BUR-001843</v>
          </cell>
          <cell r="B179" t="str">
            <v>CU</v>
          </cell>
          <cell r="C179" t="str">
            <v>C</v>
          </cell>
          <cell r="D179" t="str">
            <v>MNG</v>
          </cell>
          <cell r="E179" t="str">
            <v>BUR</v>
          </cell>
          <cell r="F179" t="str">
            <v>MNGBURCU</v>
          </cell>
          <cell r="G179">
            <v>0</v>
          </cell>
        </row>
        <row r="180">
          <cell r="A180" t="str">
            <v>MNG-BUR-001844</v>
          </cell>
          <cell r="B180" t="str">
            <v>CV</v>
          </cell>
          <cell r="C180" t="str">
            <v>C</v>
          </cell>
          <cell r="D180" t="str">
            <v>MNG</v>
          </cell>
          <cell r="E180" t="str">
            <v>BUR</v>
          </cell>
          <cell r="F180" t="str">
            <v>MNGBURCV</v>
          </cell>
          <cell r="G180">
            <v>0</v>
          </cell>
        </row>
        <row r="181">
          <cell r="A181" t="str">
            <v>MNG-BUR-001845</v>
          </cell>
          <cell r="B181" t="str">
            <v>CW</v>
          </cell>
          <cell r="C181" t="str">
            <v>C</v>
          </cell>
          <cell r="D181" t="str">
            <v>MNG</v>
          </cell>
          <cell r="E181" t="str">
            <v>BUR</v>
          </cell>
          <cell r="F181" t="str">
            <v>MNGBURCW</v>
          </cell>
          <cell r="G181">
            <v>0</v>
          </cell>
        </row>
        <row r="182">
          <cell r="A182" t="str">
            <v>MNG-BUR-001851</v>
          </cell>
          <cell r="B182" t="str">
            <v>CG</v>
          </cell>
          <cell r="C182" t="str">
            <v>C</v>
          </cell>
          <cell r="D182" t="str">
            <v>MNG</v>
          </cell>
          <cell r="E182" t="str">
            <v>BUR</v>
          </cell>
          <cell r="F182" t="str">
            <v>MNGBURCG</v>
          </cell>
          <cell r="G182">
            <v>0</v>
          </cell>
        </row>
        <row r="183">
          <cell r="A183" t="str">
            <v>MNG-BUR-001852</v>
          </cell>
          <cell r="B183" t="str">
            <v>CR</v>
          </cell>
          <cell r="C183" t="str">
            <v>C</v>
          </cell>
          <cell r="D183" t="str">
            <v>MNG</v>
          </cell>
          <cell r="E183" t="str">
            <v>BUR</v>
          </cell>
          <cell r="F183" t="str">
            <v>MNGBURCR</v>
          </cell>
          <cell r="G183">
            <v>0</v>
          </cell>
        </row>
        <row r="184">
          <cell r="A184" t="str">
            <v>MNG-BUR-001853</v>
          </cell>
          <cell r="B184" t="str">
            <v>CG</v>
          </cell>
          <cell r="C184" t="str">
            <v>C</v>
          </cell>
          <cell r="D184" t="str">
            <v>MNG</v>
          </cell>
          <cell r="E184" t="str">
            <v>BUR</v>
          </cell>
          <cell r="F184" t="str">
            <v>MNGBURCG</v>
          </cell>
          <cell r="G184">
            <v>0</v>
          </cell>
        </row>
        <row r="185">
          <cell r="A185" t="str">
            <v>MNG-BUR-001854</v>
          </cell>
          <cell r="B185" t="str">
            <v>CG</v>
          </cell>
          <cell r="C185" t="str">
            <v>C</v>
          </cell>
          <cell r="D185" t="str">
            <v>MNG</v>
          </cell>
          <cell r="E185" t="str">
            <v>BUR</v>
          </cell>
          <cell r="F185" t="str">
            <v>MNGBURCG</v>
          </cell>
          <cell r="G185">
            <v>0</v>
          </cell>
        </row>
        <row r="186">
          <cell r="A186" t="str">
            <v>MNG-BUR-001855</v>
          </cell>
          <cell r="B186" t="str">
            <v>CG</v>
          </cell>
          <cell r="C186" t="str">
            <v>C</v>
          </cell>
          <cell r="D186" t="str">
            <v>MNG</v>
          </cell>
          <cell r="E186" t="str">
            <v>BUR</v>
          </cell>
          <cell r="F186" t="str">
            <v>MNGBURCG</v>
          </cell>
          <cell r="G186">
            <v>0</v>
          </cell>
        </row>
        <row r="187">
          <cell r="A187" t="str">
            <v>MNG-BUR-001856</v>
          </cell>
          <cell r="B187" t="str">
            <v>CF</v>
          </cell>
          <cell r="C187" t="str">
            <v>C</v>
          </cell>
          <cell r="D187" t="str">
            <v>MNG</v>
          </cell>
          <cell r="E187" t="str">
            <v>BUR</v>
          </cell>
          <cell r="F187" t="str">
            <v>MNGBURCF</v>
          </cell>
          <cell r="G187">
            <v>0</v>
          </cell>
        </row>
        <row r="188">
          <cell r="A188" t="str">
            <v>MNG-BUR-001857</v>
          </cell>
          <cell r="B188" t="str">
            <v>CW</v>
          </cell>
          <cell r="C188" t="str">
            <v>C</v>
          </cell>
          <cell r="D188" t="str">
            <v>MNG</v>
          </cell>
          <cell r="E188" t="str">
            <v>BUR</v>
          </cell>
          <cell r="F188" t="str">
            <v>MNGBURCW</v>
          </cell>
          <cell r="G188">
            <v>0</v>
          </cell>
        </row>
        <row r="189">
          <cell r="A189" t="str">
            <v>MNG-BUR-001858</v>
          </cell>
          <cell r="B189" t="str">
            <v>CG</v>
          </cell>
          <cell r="C189" t="str">
            <v>C</v>
          </cell>
          <cell r="D189" t="str">
            <v>MNG</v>
          </cell>
          <cell r="E189" t="str">
            <v>BUR</v>
          </cell>
          <cell r="F189" t="str">
            <v>MNGBURCG</v>
          </cell>
          <cell r="G189">
            <v>1.4210854715202004E-13</v>
          </cell>
        </row>
        <row r="190">
          <cell r="A190" t="str">
            <v>MNG-BUR-001861</v>
          </cell>
          <cell r="B190" t="str">
            <v>RA</v>
          </cell>
          <cell r="C190" t="str">
            <v>R</v>
          </cell>
          <cell r="D190" t="str">
            <v>MNG</v>
          </cell>
          <cell r="E190" t="str">
            <v>BUR</v>
          </cell>
          <cell r="F190" t="str">
            <v>MNGBURRA</v>
          </cell>
          <cell r="G190">
            <v>0</v>
          </cell>
        </row>
        <row r="191">
          <cell r="A191" t="str">
            <v>MNG-BUR-001862</v>
          </cell>
          <cell r="B191" t="str">
            <v>CF</v>
          </cell>
          <cell r="C191" t="str">
            <v>C</v>
          </cell>
          <cell r="D191" t="str">
            <v>MNG</v>
          </cell>
          <cell r="E191" t="str">
            <v>BUR</v>
          </cell>
          <cell r="F191" t="str">
            <v>MNGBURCF</v>
          </cell>
          <cell r="G191">
            <v>0</v>
          </cell>
        </row>
        <row r="192">
          <cell r="A192" t="str">
            <v>MNG-BUR-001863</v>
          </cell>
          <cell r="B192" t="str">
            <v>CA</v>
          </cell>
          <cell r="C192" t="str">
            <v>C</v>
          </cell>
          <cell r="D192" t="str">
            <v>MNG</v>
          </cell>
          <cell r="E192" t="str">
            <v>BUR</v>
          </cell>
          <cell r="F192" t="str">
            <v>MNGBURCA</v>
          </cell>
          <cell r="G192">
            <v>0</v>
          </cell>
        </row>
        <row r="193">
          <cell r="A193" t="str">
            <v>MNG-BUR-001864</v>
          </cell>
          <cell r="B193" t="str">
            <v>CA</v>
          </cell>
          <cell r="C193" t="str">
            <v>C</v>
          </cell>
          <cell r="D193" t="str">
            <v>MNG</v>
          </cell>
          <cell r="E193" t="str">
            <v>BUR</v>
          </cell>
          <cell r="F193" t="str">
            <v>MNGBURCA</v>
          </cell>
          <cell r="G193">
            <v>0</v>
          </cell>
        </row>
        <row r="194">
          <cell r="A194" t="str">
            <v>MNG-BUR-001867</v>
          </cell>
          <cell r="B194" t="str">
            <v>CR</v>
          </cell>
          <cell r="C194" t="str">
            <v>C</v>
          </cell>
          <cell r="D194" t="str">
            <v>MNG</v>
          </cell>
          <cell r="E194" t="str">
            <v>BUR</v>
          </cell>
          <cell r="F194" t="str">
            <v>MNGBURCR</v>
          </cell>
          <cell r="G194">
            <v>0</v>
          </cell>
        </row>
        <row r="195">
          <cell r="A195" t="str">
            <v>MNG-BUR-001868</v>
          </cell>
          <cell r="B195" t="str">
            <v>CA</v>
          </cell>
          <cell r="C195" t="str">
            <v>C</v>
          </cell>
          <cell r="D195" t="str">
            <v>MNG</v>
          </cell>
          <cell r="E195" t="str">
            <v>BUR</v>
          </cell>
          <cell r="F195" t="str">
            <v>MNGBURCA</v>
          </cell>
          <cell r="G195">
            <v>0</v>
          </cell>
        </row>
        <row r="196">
          <cell r="A196" t="str">
            <v>MNG-BUR-001871</v>
          </cell>
          <cell r="B196" t="str">
            <v>CV</v>
          </cell>
          <cell r="C196" t="str">
            <v>C</v>
          </cell>
          <cell r="D196" t="str">
            <v>MNG</v>
          </cell>
          <cell r="E196" t="str">
            <v>BUR</v>
          </cell>
          <cell r="F196" t="str">
            <v>MNGBURCV</v>
          </cell>
          <cell r="G196">
            <v>0</v>
          </cell>
        </row>
        <row r="197">
          <cell r="A197" t="str">
            <v>MNG-BUR-001872</v>
          </cell>
          <cell r="B197" t="str">
            <v>CW</v>
          </cell>
          <cell r="C197" t="str">
            <v>C</v>
          </cell>
          <cell r="D197" t="str">
            <v>MNG</v>
          </cell>
          <cell r="E197" t="str">
            <v>BUR</v>
          </cell>
          <cell r="F197" t="str">
            <v>MNGBURCW</v>
          </cell>
          <cell r="G197">
            <v>0</v>
          </cell>
        </row>
        <row r="198">
          <cell r="A198" t="str">
            <v>MNG-BUR-001880</v>
          </cell>
          <cell r="B198" t="str">
            <v>RY</v>
          </cell>
          <cell r="C198" t="str">
            <v>R</v>
          </cell>
          <cell r="D198" t="str">
            <v>MNG</v>
          </cell>
          <cell r="E198" t="str">
            <v>FIX</v>
          </cell>
          <cell r="F198" t="str">
            <v>MNGBURRY</v>
          </cell>
          <cell r="G198">
            <v>71145.13</v>
          </cell>
        </row>
        <row r="199">
          <cell r="A199" t="str">
            <v>MNG-BUR-001881</v>
          </cell>
          <cell r="B199" t="str">
            <v>RZ</v>
          </cell>
          <cell r="C199" t="str">
            <v>R</v>
          </cell>
          <cell r="D199" t="str">
            <v>MNG</v>
          </cell>
          <cell r="E199" t="str">
            <v>FIX</v>
          </cell>
          <cell r="F199" t="str">
            <v>MNGBURRZ</v>
          </cell>
          <cell r="G199">
            <v>153317.20000000001</v>
          </cell>
        </row>
        <row r="200">
          <cell r="A200" t="str">
            <v>MNG-BUR-001882</v>
          </cell>
          <cell r="B200" t="str">
            <v>CW</v>
          </cell>
          <cell r="C200" t="str">
            <v>C</v>
          </cell>
          <cell r="D200" t="str">
            <v>MNG</v>
          </cell>
          <cell r="E200" t="str">
            <v>BUR</v>
          </cell>
          <cell r="F200" t="str">
            <v>MNGBURCW</v>
          </cell>
          <cell r="G200">
            <v>0</v>
          </cell>
        </row>
        <row r="201">
          <cell r="A201" t="str">
            <v>MNG-BUR-001883</v>
          </cell>
          <cell r="B201" t="str">
            <v>CG</v>
          </cell>
          <cell r="C201" t="str">
            <v>C</v>
          </cell>
          <cell r="D201" t="str">
            <v>MNG</v>
          </cell>
          <cell r="E201" t="str">
            <v>BUR</v>
          </cell>
          <cell r="F201" t="str">
            <v>MNGBURCG</v>
          </cell>
          <cell r="G201">
            <v>0</v>
          </cell>
        </row>
        <row r="202">
          <cell r="A202" t="str">
            <v>MNG-BUR-001884</v>
          </cell>
          <cell r="B202" t="str">
            <v>CW</v>
          </cell>
          <cell r="C202" t="str">
            <v>C</v>
          </cell>
          <cell r="D202" t="str">
            <v>MNG</v>
          </cell>
          <cell r="E202" t="str">
            <v>BUR</v>
          </cell>
          <cell r="F202" t="str">
            <v>MNGBURCW</v>
          </cell>
          <cell r="G202">
            <v>614.57000000000005</v>
          </cell>
        </row>
        <row r="203">
          <cell r="A203" t="str">
            <v>MNG-BUR-001885</v>
          </cell>
          <cell r="B203" t="str">
            <v>CZ</v>
          </cell>
          <cell r="C203" t="str">
            <v>C</v>
          </cell>
          <cell r="D203" t="str">
            <v>MNG</v>
          </cell>
          <cell r="E203" t="str">
            <v>BUR</v>
          </cell>
          <cell r="F203" t="str">
            <v>MNGBURCZ</v>
          </cell>
          <cell r="G203">
            <v>0</v>
          </cell>
        </row>
        <row r="204">
          <cell r="A204" t="str">
            <v>MNG-BUR-001887</v>
          </cell>
          <cell r="B204" t="str">
            <v>CA</v>
          </cell>
          <cell r="C204" t="str">
            <v>C</v>
          </cell>
          <cell r="D204" t="str">
            <v>MNG</v>
          </cell>
          <cell r="E204" t="str">
            <v>BUR</v>
          </cell>
          <cell r="F204" t="str">
            <v>MNGBURCA</v>
          </cell>
          <cell r="G204">
            <v>0</v>
          </cell>
        </row>
        <row r="205">
          <cell r="A205" t="str">
            <v>MNG-BUR-001891</v>
          </cell>
          <cell r="B205" t="str">
            <v>CW</v>
          </cell>
          <cell r="C205" t="str">
            <v>C</v>
          </cell>
          <cell r="D205" t="str">
            <v>MNG</v>
          </cell>
          <cell r="E205" t="str">
            <v>BUR</v>
          </cell>
          <cell r="F205" t="str">
            <v>MNGBURCW</v>
          </cell>
          <cell r="G205">
            <v>-4.2632564145606011E-14</v>
          </cell>
        </row>
        <row r="206">
          <cell r="A206" t="str">
            <v>MNG-BUR-001892</v>
          </cell>
          <cell r="B206" t="str">
            <v>CW</v>
          </cell>
          <cell r="C206" t="str">
            <v>C</v>
          </cell>
          <cell r="D206" t="str">
            <v>MNG</v>
          </cell>
          <cell r="E206" t="str">
            <v>BUR</v>
          </cell>
          <cell r="F206" t="str">
            <v>MNGBURCW</v>
          </cell>
          <cell r="G206">
            <v>0</v>
          </cell>
        </row>
        <row r="207">
          <cell r="A207" t="str">
            <v>MNG-BUR-001894</v>
          </cell>
          <cell r="B207" t="str">
            <v>CF</v>
          </cell>
          <cell r="C207" t="str">
            <v>C</v>
          </cell>
          <cell r="D207" t="str">
            <v>MNG</v>
          </cell>
          <cell r="E207" t="str">
            <v>BUR</v>
          </cell>
          <cell r="F207" t="str">
            <v>MNGBURCF</v>
          </cell>
          <cell r="G207">
            <v>8.5265128291212022E-14</v>
          </cell>
        </row>
        <row r="208">
          <cell r="A208" t="str">
            <v>MNG-BUR-001898</v>
          </cell>
          <cell r="B208" t="str">
            <v>CV</v>
          </cell>
          <cell r="C208" t="str">
            <v>C</v>
          </cell>
          <cell r="D208" t="str">
            <v>MNG</v>
          </cell>
          <cell r="E208" t="str">
            <v>BUR</v>
          </cell>
          <cell r="F208" t="str">
            <v>MNGBURCV</v>
          </cell>
          <cell r="G208">
            <v>0</v>
          </cell>
        </row>
        <row r="209">
          <cell r="A209" t="str">
            <v>MNG-BUR-001899</v>
          </cell>
          <cell r="B209" t="str">
            <v>CW</v>
          </cell>
          <cell r="C209" t="str">
            <v>C</v>
          </cell>
          <cell r="D209" t="str">
            <v>MNG</v>
          </cell>
          <cell r="E209" t="str">
            <v>BUR</v>
          </cell>
          <cell r="F209" t="str">
            <v>MNGBURCW</v>
          </cell>
          <cell r="G209">
            <v>0</v>
          </cell>
        </row>
        <row r="210">
          <cell r="A210" t="str">
            <v>MNG-BUR-001907</v>
          </cell>
          <cell r="B210" t="str">
            <v>CA</v>
          </cell>
          <cell r="C210" t="str">
            <v>C</v>
          </cell>
          <cell r="D210" t="str">
            <v>MNG</v>
          </cell>
          <cell r="E210" t="str">
            <v>BUR</v>
          </cell>
          <cell r="F210" t="str">
            <v>MNGBURCA</v>
          </cell>
          <cell r="G210">
            <v>0</v>
          </cell>
        </row>
        <row r="211">
          <cell r="A211" t="str">
            <v>MNG-BUR-001915</v>
          </cell>
          <cell r="B211" t="str">
            <v>RA</v>
          </cell>
          <cell r="C211" t="str">
            <v>R</v>
          </cell>
          <cell r="D211" t="str">
            <v>MNG</v>
          </cell>
          <cell r="E211" t="str">
            <v>BUR</v>
          </cell>
          <cell r="F211" t="str">
            <v>MNGBURRA</v>
          </cell>
          <cell r="G211">
            <v>0</v>
          </cell>
        </row>
        <row r="212">
          <cell r="A212" t="str">
            <v>MNG-BUR-001916</v>
          </cell>
          <cell r="B212" t="str">
            <v>CZ</v>
          </cell>
          <cell r="C212" t="str">
            <v>C</v>
          </cell>
          <cell r="D212" t="str">
            <v>MNG</v>
          </cell>
          <cell r="E212" t="str">
            <v>BUR</v>
          </cell>
          <cell r="F212" t="str">
            <v>MNGBURCZ</v>
          </cell>
          <cell r="G212">
            <v>0</v>
          </cell>
        </row>
        <row r="213">
          <cell r="A213" t="str">
            <v>MNG-BUR-001917</v>
          </cell>
          <cell r="B213" t="str">
            <v>PB</v>
          </cell>
          <cell r="C213" t="str">
            <v>P</v>
          </cell>
          <cell r="D213" t="str">
            <v>MNG</v>
          </cell>
          <cell r="E213" t="str">
            <v>BUR</v>
          </cell>
          <cell r="F213" t="str">
            <v>MNGBURPB</v>
          </cell>
          <cell r="G213">
            <v>0</v>
          </cell>
        </row>
        <row r="214">
          <cell r="A214" t="str">
            <v>MNG-BUR-001918</v>
          </cell>
          <cell r="B214" t="str">
            <v>CR</v>
          </cell>
          <cell r="C214" t="str">
            <v>C</v>
          </cell>
          <cell r="D214" t="str">
            <v>MNG</v>
          </cell>
          <cell r="E214" t="str">
            <v>BUR</v>
          </cell>
          <cell r="F214" t="str">
            <v>MNGBURCR</v>
          </cell>
          <cell r="G214">
            <v>2184.94</v>
          </cell>
        </row>
        <row r="215">
          <cell r="A215" t="str">
            <v>MNG-BUR-001919</v>
          </cell>
          <cell r="B215" t="str">
            <v>CF</v>
          </cell>
          <cell r="C215" t="str">
            <v>C</v>
          </cell>
          <cell r="D215" t="str">
            <v>MNG</v>
          </cell>
          <cell r="E215" t="str">
            <v>BUR</v>
          </cell>
          <cell r="F215" t="str">
            <v>MNGBURCF</v>
          </cell>
          <cell r="G215">
            <v>0</v>
          </cell>
        </row>
        <row r="216">
          <cell r="A216" t="str">
            <v>MNG-BUR-001920</v>
          </cell>
          <cell r="B216" t="str">
            <v>CG</v>
          </cell>
          <cell r="C216" t="str">
            <v>C</v>
          </cell>
          <cell r="D216" t="str">
            <v>MNG</v>
          </cell>
          <cell r="E216" t="str">
            <v>BUR</v>
          </cell>
          <cell r="F216" t="str">
            <v>MNGBURCG</v>
          </cell>
          <cell r="G216">
            <v>2.2737367544323206E-13</v>
          </cell>
        </row>
        <row r="217">
          <cell r="A217" t="str">
            <v>MNG-BUR-001923</v>
          </cell>
          <cell r="B217" t="str">
            <v>CW</v>
          </cell>
          <cell r="C217" t="str">
            <v>C</v>
          </cell>
          <cell r="D217" t="str">
            <v>MNG</v>
          </cell>
          <cell r="E217" t="str">
            <v>BUR</v>
          </cell>
          <cell r="F217" t="str">
            <v>MNGBURCW</v>
          </cell>
          <cell r="G217">
            <v>4.2632564145606011E-14</v>
          </cell>
        </row>
        <row r="218">
          <cell r="A218" t="str">
            <v>MNG-BUR-001924</v>
          </cell>
          <cell r="B218" t="str">
            <v>CG</v>
          </cell>
          <cell r="C218" t="str">
            <v>C</v>
          </cell>
          <cell r="D218" t="str">
            <v>MNG</v>
          </cell>
          <cell r="E218" t="str">
            <v>BUR</v>
          </cell>
          <cell r="F218" t="str">
            <v>MNGBURCG</v>
          </cell>
          <cell r="G218">
            <v>0</v>
          </cell>
        </row>
        <row r="219">
          <cell r="A219" t="str">
            <v>MNG-BUR-001928</v>
          </cell>
          <cell r="B219" t="str">
            <v>CG</v>
          </cell>
          <cell r="C219" t="str">
            <v>C</v>
          </cell>
          <cell r="D219" t="str">
            <v>MNG</v>
          </cell>
          <cell r="E219" t="str">
            <v>BUR</v>
          </cell>
          <cell r="F219" t="str">
            <v>MNGBURCG</v>
          </cell>
          <cell r="G219">
            <v>0</v>
          </cell>
        </row>
        <row r="220">
          <cell r="A220" t="str">
            <v>MNG-BUR-001930</v>
          </cell>
          <cell r="B220" t="str">
            <v>MJ</v>
          </cell>
          <cell r="C220" t="str">
            <v>M</v>
          </cell>
          <cell r="D220" t="str">
            <v>MNG</v>
          </cell>
          <cell r="E220" t="str">
            <v>BUR</v>
          </cell>
          <cell r="F220" t="str">
            <v>MNGBURMJ</v>
          </cell>
          <cell r="G220">
            <v>0</v>
          </cell>
        </row>
        <row r="221">
          <cell r="A221" t="str">
            <v>MNG-BUR-001931</v>
          </cell>
          <cell r="B221" t="str">
            <v>CG</v>
          </cell>
          <cell r="C221" t="str">
            <v>C</v>
          </cell>
          <cell r="D221" t="str">
            <v>MNG</v>
          </cell>
          <cell r="E221" t="str">
            <v>BUR</v>
          </cell>
          <cell r="F221" t="str">
            <v>MNGBURCG</v>
          </cell>
          <cell r="G221">
            <v>-2.8421709430404007E-14</v>
          </cell>
        </row>
        <row r="222">
          <cell r="A222" t="str">
            <v>MNG-BUR-001934</v>
          </cell>
          <cell r="B222" t="str">
            <v>CV</v>
          </cell>
          <cell r="C222" t="str">
            <v>C</v>
          </cell>
          <cell r="D222" t="str">
            <v>MNG</v>
          </cell>
          <cell r="E222" t="str">
            <v>BUR</v>
          </cell>
          <cell r="F222" t="str">
            <v>MNGBURCV</v>
          </cell>
          <cell r="G222">
            <v>0</v>
          </cell>
        </row>
        <row r="223">
          <cell r="A223" t="str">
            <v>MNG-BUR-001935</v>
          </cell>
          <cell r="B223" t="str">
            <v>CW</v>
          </cell>
          <cell r="C223" t="str">
            <v>C</v>
          </cell>
          <cell r="D223" t="str">
            <v>MNG</v>
          </cell>
          <cell r="E223" t="str">
            <v>BUR</v>
          </cell>
          <cell r="F223" t="str">
            <v>MNGBURCW</v>
          </cell>
          <cell r="G223">
            <v>0</v>
          </cell>
        </row>
        <row r="224">
          <cell r="A224" t="str">
            <v>MNG-BUR-001942</v>
          </cell>
          <cell r="B224" t="str">
            <v>CZ</v>
          </cell>
          <cell r="C224" t="str">
            <v>C</v>
          </cell>
          <cell r="D224" t="str">
            <v>MNG</v>
          </cell>
          <cell r="E224" t="str">
            <v>BUR</v>
          </cell>
          <cell r="F224" t="str">
            <v>MNGBURCZ</v>
          </cell>
          <cell r="G224">
            <v>0</v>
          </cell>
        </row>
        <row r="225">
          <cell r="A225" t="str">
            <v>MNG-BUR-001943</v>
          </cell>
          <cell r="B225" t="str">
            <v>CG</v>
          </cell>
          <cell r="C225" t="str">
            <v>C</v>
          </cell>
          <cell r="D225" t="str">
            <v>MNG</v>
          </cell>
          <cell r="E225" t="str">
            <v>BUR</v>
          </cell>
          <cell r="F225" t="str">
            <v>MNGBURCG</v>
          </cell>
          <cell r="G225">
            <v>0</v>
          </cell>
        </row>
        <row r="226">
          <cell r="A226" t="str">
            <v>MNG-BUR-001949</v>
          </cell>
          <cell r="B226" t="str">
            <v>CZ</v>
          </cell>
          <cell r="C226" t="str">
            <v>C</v>
          </cell>
          <cell r="D226" t="str">
            <v>MNG</v>
          </cell>
          <cell r="E226" t="str">
            <v>BUR</v>
          </cell>
          <cell r="F226" t="str">
            <v>MNGBURCZ</v>
          </cell>
          <cell r="G226">
            <v>-2.8421709430404007E-14</v>
          </cell>
        </row>
        <row r="227">
          <cell r="A227" t="str">
            <v>MNG-BUR-001950</v>
          </cell>
          <cell r="B227" t="str">
            <v>CF</v>
          </cell>
          <cell r="C227" t="str">
            <v>C</v>
          </cell>
          <cell r="D227" t="str">
            <v>MNG</v>
          </cell>
          <cell r="E227" t="str">
            <v>BUR</v>
          </cell>
          <cell r="F227" t="str">
            <v>MNGBURCF</v>
          </cell>
          <cell r="G227">
            <v>-5.6843418860808015E-14</v>
          </cell>
        </row>
        <row r="228">
          <cell r="A228" t="str">
            <v>MNG-BUR-001952</v>
          </cell>
          <cell r="B228" t="str">
            <v>MJ</v>
          </cell>
          <cell r="C228" t="str">
            <v>M</v>
          </cell>
          <cell r="D228" t="str">
            <v>MNG</v>
          </cell>
          <cell r="E228" t="str">
            <v>BUR</v>
          </cell>
          <cell r="F228" t="str">
            <v>MNGBURMJ</v>
          </cell>
          <cell r="G228">
            <v>0</v>
          </cell>
        </row>
        <row r="229">
          <cell r="A229" t="str">
            <v>MNG-BUR-001955</v>
          </cell>
          <cell r="B229" t="str">
            <v>CR</v>
          </cell>
          <cell r="C229" t="str">
            <v>C</v>
          </cell>
          <cell r="D229" t="str">
            <v>MNG</v>
          </cell>
          <cell r="E229" t="str">
            <v>BUR</v>
          </cell>
          <cell r="F229" t="str">
            <v>MNGBURCR</v>
          </cell>
          <cell r="G229">
            <v>9756.66</v>
          </cell>
        </row>
        <row r="230">
          <cell r="A230" t="str">
            <v>MNG-BUR-001962</v>
          </cell>
          <cell r="B230" t="str">
            <v>DR</v>
          </cell>
          <cell r="C230" t="str">
            <v>D</v>
          </cell>
          <cell r="D230" t="str">
            <v>MNG</v>
          </cell>
          <cell r="E230" t="str">
            <v>BUR</v>
          </cell>
          <cell r="F230" t="str">
            <v>MNGBURDR</v>
          </cell>
          <cell r="G230">
            <v>0</v>
          </cell>
        </row>
        <row r="231">
          <cell r="A231" t="str">
            <v>MNG-BUR-001974</v>
          </cell>
          <cell r="B231" t="str">
            <v>DR</v>
          </cell>
          <cell r="C231" t="str">
            <v>D</v>
          </cell>
          <cell r="D231" t="str">
            <v>MNG</v>
          </cell>
          <cell r="E231" t="str">
            <v>BUR</v>
          </cell>
          <cell r="F231" t="str">
            <v>MNGBURDR</v>
          </cell>
          <cell r="G231">
            <v>0</v>
          </cell>
        </row>
        <row r="232">
          <cell r="A232" t="str">
            <v>MNG-BUR-001977</v>
          </cell>
          <cell r="B232" t="str">
            <v>CR</v>
          </cell>
          <cell r="C232" t="str">
            <v>C</v>
          </cell>
          <cell r="D232" t="str">
            <v>MNG</v>
          </cell>
          <cell r="E232" t="str">
            <v>BUR</v>
          </cell>
          <cell r="F232" t="str">
            <v>MNGBURCR</v>
          </cell>
          <cell r="G232">
            <v>0</v>
          </cell>
        </row>
        <row r="233">
          <cell r="A233" t="str">
            <v>MNG-BUR-001980</v>
          </cell>
          <cell r="B233" t="str">
            <v>CW</v>
          </cell>
          <cell r="C233" t="str">
            <v>C</v>
          </cell>
          <cell r="D233" t="str">
            <v>MNG</v>
          </cell>
          <cell r="E233" t="str">
            <v>BUR</v>
          </cell>
          <cell r="F233" t="str">
            <v>MNGBURCW</v>
          </cell>
          <cell r="G233">
            <v>0</v>
          </cell>
        </row>
        <row r="234">
          <cell r="A234" t="str">
            <v>MNG-BUR-001983</v>
          </cell>
          <cell r="B234" t="str">
            <v>CA</v>
          </cell>
          <cell r="C234" t="str">
            <v>C</v>
          </cell>
          <cell r="D234" t="str">
            <v>MNG</v>
          </cell>
          <cell r="E234" t="str">
            <v>BUR</v>
          </cell>
          <cell r="F234" t="str">
            <v>MNGBURCA</v>
          </cell>
          <cell r="G234">
            <v>6499.99</v>
          </cell>
        </row>
        <row r="235">
          <cell r="A235" t="str">
            <v>MNG-BUR-001988</v>
          </cell>
          <cell r="B235" t="str">
            <v>CA</v>
          </cell>
          <cell r="C235" t="str">
            <v>C</v>
          </cell>
          <cell r="D235" t="str">
            <v>MNG</v>
          </cell>
          <cell r="E235" t="str">
            <v>BUR</v>
          </cell>
          <cell r="F235" t="str">
            <v>MNGBURCA</v>
          </cell>
          <cell r="G235">
            <v>13000</v>
          </cell>
        </row>
        <row r="236">
          <cell r="A236" t="str">
            <v>MNG-CAI-000001</v>
          </cell>
          <cell r="B236" t="str">
            <v>CA</v>
          </cell>
          <cell r="C236" t="str">
            <v>C</v>
          </cell>
          <cell r="D236" t="str">
            <v>MNG</v>
          </cell>
          <cell r="E236" t="str">
            <v>O</v>
          </cell>
          <cell r="F236" t="str">
            <v>MNGOCA</v>
          </cell>
          <cell r="G236">
            <v>38755.370000000003</v>
          </cell>
        </row>
        <row r="237">
          <cell r="A237" t="str">
            <v>MNG-CFA-000001</v>
          </cell>
          <cell r="B237" t="str">
            <v>CF</v>
          </cell>
          <cell r="C237" t="str">
            <v>C</v>
          </cell>
          <cell r="D237" t="str">
            <v>MNG</v>
          </cell>
          <cell r="E237" t="str">
            <v>O</v>
          </cell>
          <cell r="F237" t="str">
            <v>MNGOCF</v>
          </cell>
          <cell r="G237">
            <v>8038.17</v>
          </cell>
        </row>
        <row r="238">
          <cell r="A238" t="str">
            <v>MNG-CFB-000001</v>
          </cell>
          <cell r="B238" t="str">
            <v>CF</v>
          </cell>
          <cell r="C238" t="str">
            <v>C</v>
          </cell>
          <cell r="D238" t="str">
            <v>MNG</v>
          </cell>
          <cell r="E238" t="str">
            <v>O</v>
          </cell>
          <cell r="F238" t="str">
            <v>MNGOCF</v>
          </cell>
          <cell r="G238">
            <v>6001.77</v>
          </cell>
        </row>
        <row r="239">
          <cell r="A239" t="str">
            <v>MNG-CGA-000001</v>
          </cell>
          <cell r="B239" t="str">
            <v>CG</v>
          </cell>
          <cell r="C239" t="str">
            <v>C</v>
          </cell>
          <cell r="D239" t="str">
            <v>MNG</v>
          </cell>
          <cell r="E239" t="str">
            <v>O</v>
          </cell>
          <cell r="F239" t="str">
            <v>MNGOCG</v>
          </cell>
          <cell r="G239">
            <v>13814.19</v>
          </cell>
        </row>
        <row r="240">
          <cell r="A240" t="str">
            <v>MNG-CGB-000001</v>
          </cell>
          <cell r="B240" t="str">
            <v>CG</v>
          </cell>
          <cell r="C240" t="str">
            <v>C</v>
          </cell>
          <cell r="D240" t="str">
            <v>MNG</v>
          </cell>
          <cell r="E240" t="str">
            <v>O</v>
          </cell>
          <cell r="F240" t="str">
            <v>MNGOCG</v>
          </cell>
          <cell r="G240">
            <v>10150.16</v>
          </cell>
        </row>
        <row r="241">
          <cell r="A241" t="str">
            <v>MNG-CRG-000001</v>
          </cell>
          <cell r="B241" t="str">
            <v>CR</v>
          </cell>
          <cell r="C241" t="str">
            <v>C</v>
          </cell>
          <cell r="D241" t="str">
            <v>MNG</v>
          </cell>
          <cell r="E241" t="str">
            <v>O</v>
          </cell>
          <cell r="F241" t="str">
            <v>MNGOCR</v>
          </cell>
          <cell r="G241">
            <v>0</v>
          </cell>
        </row>
        <row r="242">
          <cell r="A242" t="str">
            <v>MNG-CTM-000001</v>
          </cell>
          <cell r="B242" t="str">
            <v>CT</v>
          </cell>
          <cell r="C242" t="str">
            <v>C</v>
          </cell>
          <cell r="D242" t="str">
            <v>MNG</v>
          </cell>
          <cell r="E242" t="str">
            <v>O</v>
          </cell>
          <cell r="F242" t="str">
            <v>MNGOCT</v>
          </cell>
          <cell r="G242">
            <v>7.0000000000000007E-2</v>
          </cell>
        </row>
        <row r="243">
          <cell r="A243" t="str">
            <v>MNG-CUM-000001</v>
          </cell>
          <cell r="B243" t="str">
            <v>CU</v>
          </cell>
          <cell r="C243" t="str">
            <v>C</v>
          </cell>
          <cell r="D243" t="str">
            <v>MNG</v>
          </cell>
          <cell r="E243" t="str">
            <v>O</v>
          </cell>
          <cell r="F243" t="str">
            <v>MNGOCU</v>
          </cell>
          <cell r="G243">
            <v>0</v>
          </cell>
        </row>
        <row r="244">
          <cell r="A244" t="str">
            <v>MNG-CVL-000001</v>
          </cell>
          <cell r="B244" t="str">
            <v>CV</v>
          </cell>
          <cell r="C244" t="str">
            <v>C</v>
          </cell>
          <cell r="D244" t="str">
            <v>MNG</v>
          </cell>
          <cell r="E244" t="str">
            <v>O</v>
          </cell>
          <cell r="F244" t="str">
            <v>MNGOCV</v>
          </cell>
          <cell r="G244">
            <v>21432.28</v>
          </cell>
        </row>
        <row r="245">
          <cell r="A245" t="str">
            <v>MNG-CVS-000001</v>
          </cell>
          <cell r="B245" t="str">
            <v>CV</v>
          </cell>
          <cell r="C245" t="str">
            <v>C</v>
          </cell>
          <cell r="D245" t="str">
            <v>MNG</v>
          </cell>
          <cell r="E245" t="str">
            <v>O</v>
          </cell>
          <cell r="F245" t="str">
            <v>MNGOCV</v>
          </cell>
          <cell r="G245">
            <v>79523.81999999976</v>
          </cell>
        </row>
        <row r="246">
          <cell r="A246" t="str">
            <v>MNG-CWC-000001</v>
          </cell>
          <cell r="B246" t="str">
            <v>CW</v>
          </cell>
          <cell r="C246" t="str">
            <v>C</v>
          </cell>
          <cell r="D246" t="str">
            <v>MNG</v>
          </cell>
          <cell r="E246" t="str">
            <v>O</v>
          </cell>
          <cell r="F246" t="str">
            <v>MNGOCW</v>
          </cell>
          <cell r="G246">
            <v>15043.96</v>
          </cell>
        </row>
        <row r="247">
          <cell r="A247" t="str">
            <v>MNG-CWE-000001</v>
          </cell>
          <cell r="B247" t="str">
            <v>CW</v>
          </cell>
          <cell r="C247" t="str">
            <v>C</v>
          </cell>
          <cell r="D247" t="str">
            <v>MNG</v>
          </cell>
          <cell r="E247" t="str">
            <v>O</v>
          </cell>
          <cell r="F247" t="str">
            <v>MNGOCW</v>
          </cell>
          <cell r="G247">
            <v>1727.92</v>
          </cell>
        </row>
        <row r="248">
          <cell r="A248" t="str">
            <v>MNG-CWH-000001</v>
          </cell>
          <cell r="B248" t="str">
            <v>CW</v>
          </cell>
          <cell r="C248" t="str">
            <v>C</v>
          </cell>
          <cell r="D248" t="str">
            <v>MNG</v>
          </cell>
          <cell r="E248" t="str">
            <v>O</v>
          </cell>
          <cell r="F248" t="str">
            <v>MNGOCW</v>
          </cell>
          <cell r="G248">
            <v>529820.67999999796</v>
          </cell>
        </row>
        <row r="249">
          <cell r="A249" t="str">
            <v>MNG-CWI-000001</v>
          </cell>
          <cell r="B249" t="str">
            <v>CW</v>
          </cell>
          <cell r="C249" t="str">
            <v>C</v>
          </cell>
          <cell r="D249" t="str">
            <v>MNG</v>
          </cell>
          <cell r="E249" t="str">
            <v>O</v>
          </cell>
          <cell r="F249" t="str">
            <v>MNGOCW</v>
          </cell>
          <cell r="G249">
            <v>0</v>
          </cell>
        </row>
        <row r="250">
          <cell r="A250" t="str">
            <v>MNG-CWL-000001</v>
          </cell>
          <cell r="B250" t="str">
            <v>CW</v>
          </cell>
          <cell r="C250" t="str">
            <v>C</v>
          </cell>
          <cell r="D250" t="str">
            <v>MNG</v>
          </cell>
          <cell r="E250" t="str">
            <v>O</v>
          </cell>
          <cell r="F250" t="str">
            <v>MNGOCW</v>
          </cell>
          <cell r="G250">
            <v>863.96</v>
          </cell>
        </row>
        <row r="251">
          <cell r="A251" t="str">
            <v>MNG-CWS-000001</v>
          </cell>
          <cell r="B251" t="str">
            <v>CW</v>
          </cell>
          <cell r="C251" t="str">
            <v>C</v>
          </cell>
          <cell r="D251" t="str">
            <v>MNG</v>
          </cell>
          <cell r="E251" t="str">
            <v>O</v>
          </cell>
          <cell r="F251" t="str">
            <v>MNGOCW</v>
          </cell>
          <cell r="G251">
            <v>204474.99</v>
          </cell>
        </row>
        <row r="252">
          <cell r="A252" t="str">
            <v>MNG-CWT-000001</v>
          </cell>
          <cell r="B252" t="str">
            <v>CW</v>
          </cell>
          <cell r="C252" t="str">
            <v>C</v>
          </cell>
          <cell r="D252" t="str">
            <v>MNG</v>
          </cell>
          <cell r="E252" t="str">
            <v>O</v>
          </cell>
          <cell r="F252" t="str">
            <v>MNGOCW</v>
          </cell>
          <cell r="G252">
            <v>46997.99</v>
          </cell>
        </row>
        <row r="253">
          <cell r="A253" t="str">
            <v>MNG-CZA-000001</v>
          </cell>
          <cell r="B253" t="str">
            <v>CZ</v>
          </cell>
          <cell r="C253" t="str">
            <v>C</v>
          </cell>
          <cell r="D253" t="str">
            <v>MNG</v>
          </cell>
          <cell r="E253" t="str">
            <v>O</v>
          </cell>
          <cell r="F253" t="str">
            <v>MNGOCZ</v>
          </cell>
          <cell r="G253">
            <v>32642.26</v>
          </cell>
        </row>
        <row r="254">
          <cell r="A254" t="str">
            <v>MNG-CZB-000001</v>
          </cell>
          <cell r="B254" t="str">
            <v>CZ</v>
          </cell>
          <cell r="C254" t="str">
            <v>C</v>
          </cell>
          <cell r="D254" t="str">
            <v>MNG</v>
          </cell>
          <cell r="E254" t="str">
            <v>O</v>
          </cell>
          <cell r="F254" t="str">
            <v>MNGOCZ</v>
          </cell>
          <cell r="G254">
            <v>12669.6</v>
          </cell>
        </row>
        <row r="255">
          <cell r="A255" t="str">
            <v>MNG-DUH-000001</v>
          </cell>
          <cell r="B255" t="str">
            <v>DU</v>
          </cell>
          <cell r="C255" t="str">
            <v>D</v>
          </cell>
          <cell r="D255" t="str">
            <v>MNG</v>
          </cell>
          <cell r="E255" t="str">
            <v>O</v>
          </cell>
          <cell r="F255" t="str">
            <v>MNGODU</v>
          </cell>
          <cell r="G255">
            <v>0</v>
          </cell>
        </row>
        <row r="256">
          <cell r="A256" t="str">
            <v>MNG-DWA-000001</v>
          </cell>
          <cell r="B256" t="str">
            <v>DW</v>
          </cell>
          <cell r="C256" t="str">
            <v>D</v>
          </cell>
          <cell r="D256" t="str">
            <v>MNG</v>
          </cell>
          <cell r="E256" t="str">
            <v>O</v>
          </cell>
          <cell r="F256" t="str">
            <v>MNGODW</v>
          </cell>
          <cell r="G256">
            <v>0</v>
          </cell>
        </row>
        <row r="257">
          <cell r="A257" t="str">
            <v>MNG-DWD-000001</v>
          </cell>
          <cell r="B257" t="str">
            <v>DW</v>
          </cell>
          <cell r="C257" t="str">
            <v>D</v>
          </cell>
          <cell r="D257" t="str">
            <v>MNG</v>
          </cell>
          <cell r="E257" t="str">
            <v>O</v>
          </cell>
          <cell r="F257" t="str">
            <v>MNGODW</v>
          </cell>
          <cell r="G257">
            <v>0</v>
          </cell>
        </row>
        <row r="258">
          <cell r="A258" t="str">
            <v>MNG-MAA-000001</v>
          </cell>
          <cell r="B258" t="str">
            <v>MA</v>
          </cell>
          <cell r="C258" t="str">
            <v>M</v>
          </cell>
          <cell r="D258" t="str">
            <v>MNG</v>
          </cell>
          <cell r="E258" t="str">
            <v>O</v>
          </cell>
          <cell r="F258" t="str">
            <v>MNGOMA</v>
          </cell>
          <cell r="G258">
            <v>3903.5</v>
          </cell>
        </row>
        <row r="259">
          <cell r="A259" t="str">
            <v>MNG-MAB-000001</v>
          </cell>
          <cell r="B259" t="str">
            <v>MA</v>
          </cell>
          <cell r="C259" t="str">
            <v>M</v>
          </cell>
          <cell r="D259" t="str">
            <v>MNG</v>
          </cell>
          <cell r="E259" t="str">
            <v>O</v>
          </cell>
          <cell r="F259" t="str">
            <v>MNGOMA</v>
          </cell>
          <cell r="G259">
            <v>27611.55</v>
          </cell>
        </row>
        <row r="260">
          <cell r="A260" t="str">
            <v>MNG-MAC-000001</v>
          </cell>
          <cell r="B260" t="str">
            <v>MA</v>
          </cell>
          <cell r="C260" t="str">
            <v>M</v>
          </cell>
          <cell r="D260" t="str">
            <v>MNG</v>
          </cell>
          <cell r="E260" t="str">
            <v>O</v>
          </cell>
          <cell r="F260" t="str">
            <v>MNGOMA</v>
          </cell>
          <cell r="G260">
            <v>0</v>
          </cell>
        </row>
        <row r="261">
          <cell r="A261" t="str">
            <v>MNG-MAD-000001</v>
          </cell>
          <cell r="B261" t="str">
            <v>MA</v>
          </cell>
          <cell r="C261" t="str">
            <v>M</v>
          </cell>
          <cell r="D261" t="str">
            <v>MNG</v>
          </cell>
          <cell r="E261" t="str">
            <v>O</v>
          </cell>
          <cell r="F261" t="str">
            <v>MNGOMA</v>
          </cell>
          <cell r="G261">
            <v>32977.1</v>
          </cell>
        </row>
        <row r="262">
          <cell r="A262" t="str">
            <v>MNG-MAE-000001</v>
          </cell>
          <cell r="B262" t="str">
            <v>MA</v>
          </cell>
          <cell r="C262" t="str">
            <v>M</v>
          </cell>
          <cell r="D262" t="str">
            <v>MNG</v>
          </cell>
          <cell r="E262" t="str">
            <v>O</v>
          </cell>
          <cell r="F262" t="str">
            <v>MNGOMA</v>
          </cell>
          <cell r="G262">
            <v>8570.35</v>
          </cell>
        </row>
        <row r="263">
          <cell r="A263" t="str">
            <v>MNG-MAF-000001</v>
          </cell>
          <cell r="B263" t="str">
            <v>MA</v>
          </cell>
          <cell r="C263" t="str">
            <v>M</v>
          </cell>
          <cell r="D263" t="str">
            <v>MNG</v>
          </cell>
          <cell r="E263" t="str">
            <v>O</v>
          </cell>
          <cell r="F263" t="str">
            <v>MNGOMA</v>
          </cell>
          <cell r="G263">
            <v>11071.75</v>
          </cell>
        </row>
        <row r="264">
          <cell r="A264" t="str">
            <v>MNG-MAG-000001</v>
          </cell>
          <cell r="B264" t="str">
            <v>MA</v>
          </cell>
          <cell r="C264" t="str">
            <v>M</v>
          </cell>
          <cell r="D264" t="str">
            <v>MNG</v>
          </cell>
          <cell r="E264" t="str">
            <v>O</v>
          </cell>
          <cell r="F264" t="str">
            <v>MNGOMA</v>
          </cell>
          <cell r="G264">
            <v>161773.79999999999</v>
          </cell>
        </row>
        <row r="265">
          <cell r="A265" t="str">
            <v>MNG-MAM-000001</v>
          </cell>
          <cell r="B265" t="str">
            <v>MA</v>
          </cell>
          <cell r="C265" t="str">
            <v>M</v>
          </cell>
          <cell r="D265" t="str">
            <v>MNG</v>
          </cell>
          <cell r="E265" t="str">
            <v>O</v>
          </cell>
          <cell r="F265" t="str">
            <v>MNGOMA</v>
          </cell>
          <cell r="G265">
            <v>2014.05</v>
          </cell>
        </row>
        <row r="266">
          <cell r="A266" t="str">
            <v>MNG-MAN-000001</v>
          </cell>
          <cell r="B266" t="str">
            <v>MA</v>
          </cell>
          <cell r="C266" t="str">
            <v>M</v>
          </cell>
          <cell r="D266" t="str">
            <v>MNG</v>
          </cell>
          <cell r="E266" t="str">
            <v>O</v>
          </cell>
          <cell r="F266" t="str">
            <v>MNGOMA</v>
          </cell>
          <cell r="G266">
            <v>31866.75</v>
          </cell>
        </row>
        <row r="267">
          <cell r="A267" t="str">
            <v>MNG-MAO-000001</v>
          </cell>
          <cell r="B267" t="str">
            <v>MA</v>
          </cell>
          <cell r="C267" t="str">
            <v>M</v>
          </cell>
          <cell r="D267" t="str">
            <v>MNG</v>
          </cell>
          <cell r="E267" t="str">
            <v>O</v>
          </cell>
          <cell r="F267" t="str">
            <v>MNGOMA</v>
          </cell>
          <cell r="G267">
            <v>15013.1</v>
          </cell>
        </row>
        <row r="268">
          <cell r="A268" t="str">
            <v>MNG-MAP-000001</v>
          </cell>
          <cell r="B268" t="str">
            <v>MA</v>
          </cell>
          <cell r="C268" t="str">
            <v>M</v>
          </cell>
          <cell r="D268" t="str">
            <v>MNG</v>
          </cell>
          <cell r="E268" t="str">
            <v>O</v>
          </cell>
          <cell r="F268" t="str">
            <v>MNGOMA</v>
          </cell>
          <cell r="G268">
            <v>0</v>
          </cell>
        </row>
        <row r="269">
          <cell r="A269" t="str">
            <v>MNG-MAQ-000001</v>
          </cell>
          <cell r="B269" t="str">
            <v>MA</v>
          </cell>
          <cell r="C269" t="str">
            <v>M</v>
          </cell>
          <cell r="D269" t="str">
            <v>MNG</v>
          </cell>
          <cell r="E269" t="str">
            <v>O</v>
          </cell>
          <cell r="F269" t="str">
            <v>MNGOMA</v>
          </cell>
          <cell r="G269">
            <v>0</v>
          </cell>
        </row>
        <row r="270">
          <cell r="A270" t="str">
            <v>MNG-MAS-000001</v>
          </cell>
          <cell r="B270" t="str">
            <v>MA</v>
          </cell>
          <cell r="C270" t="str">
            <v>M</v>
          </cell>
          <cell r="D270" t="str">
            <v>MNG</v>
          </cell>
          <cell r="E270" t="str">
            <v>O</v>
          </cell>
          <cell r="F270" t="str">
            <v>MNGOMA</v>
          </cell>
          <cell r="G270">
            <v>20556.849999999999</v>
          </cell>
        </row>
        <row r="271">
          <cell r="A271" t="str">
            <v>MNG-MAU-000001</v>
          </cell>
          <cell r="B271" t="str">
            <v>MA</v>
          </cell>
          <cell r="C271" t="str">
            <v>M</v>
          </cell>
          <cell r="D271" t="str">
            <v>MNG</v>
          </cell>
          <cell r="E271" t="str">
            <v>O</v>
          </cell>
          <cell r="F271" t="str">
            <v>MNGOMA</v>
          </cell>
          <cell r="G271">
            <v>0</v>
          </cell>
        </row>
        <row r="272">
          <cell r="A272" t="str">
            <v>MNG-MAV-000001</v>
          </cell>
          <cell r="B272" t="str">
            <v>MA</v>
          </cell>
          <cell r="C272" t="str">
            <v>M</v>
          </cell>
          <cell r="D272" t="str">
            <v>MNG</v>
          </cell>
          <cell r="E272" t="str">
            <v>O</v>
          </cell>
          <cell r="F272" t="str">
            <v>MNGOMA</v>
          </cell>
          <cell r="G272">
            <v>9185.7199999999993</v>
          </cell>
        </row>
        <row r="273">
          <cell r="A273" t="str">
            <v>MNG-MAW-000001</v>
          </cell>
          <cell r="B273" t="str">
            <v>MA</v>
          </cell>
          <cell r="C273" t="str">
            <v>M</v>
          </cell>
          <cell r="D273" t="str">
            <v>MNG</v>
          </cell>
          <cell r="E273" t="str">
            <v>O</v>
          </cell>
          <cell r="F273" t="str">
            <v>MNGOMA</v>
          </cell>
          <cell r="G273">
            <v>0</v>
          </cell>
        </row>
        <row r="274">
          <cell r="A274" t="str">
            <v>MNG-MBA-000001</v>
          </cell>
          <cell r="B274" t="str">
            <v>MB</v>
          </cell>
          <cell r="C274" t="str">
            <v>M</v>
          </cell>
          <cell r="D274" t="str">
            <v>MNG</v>
          </cell>
          <cell r="E274" t="str">
            <v>O</v>
          </cell>
          <cell r="F274" t="str">
            <v>MNGOMB</v>
          </cell>
          <cell r="G274">
            <v>63846.830000000111</v>
          </cell>
        </row>
        <row r="275">
          <cell r="A275" t="str">
            <v>MNG-MBC-000001</v>
          </cell>
          <cell r="B275" t="str">
            <v>MB</v>
          </cell>
          <cell r="C275" t="str">
            <v>M</v>
          </cell>
          <cell r="D275" t="str">
            <v>MNG</v>
          </cell>
          <cell r="E275" t="str">
            <v>O</v>
          </cell>
          <cell r="F275" t="str">
            <v>MNGOMB</v>
          </cell>
          <cell r="G275">
            <v>1285.1600000000001</v>
          </cell>
        </row>
        <row r="276">
          <cell r="A276" t="str">
            <v>MNG-MBD-000001</v>
          </cell>
          <cell r="B276" t="str">
            <v>MB</v>
          </cell>
          <cell r="C276" t="str">
            <v>M</v>
          </cell>
          <cell r="D276" t="str">
            <v>MNG</v>
          </cell>
          <cell r="E276" t="str">
            <v>O</v>
          </cell>
          <cell r="F276" t="str">
            <v>MNGOMB</v>
          </cell>
          <cell r="G276">
            <v>8692.2199999999993</v>
          </cell>
        </row>
        <row r="277">
          <cell r="A277" t="str">
            <v>MNG-MBE-000001</v>
          </cell>
          <cell r="B277" t="str">
            <v>MB</v>
          </cell>
          <cell r="C277" t="str">
            <v>M</v>
          </cell>
          <cell r="D277" t="str">
            <v>MNG</v>
          </cell>
          <cell r="E277" t="str">
            <v>O</v>
          </cell>
          <cell r="F277" t="str">
            <v>MNGOMB</v>
          </cell>
          <cell r="G277">
            <v>111033.93</v>
          </cell>
        </row>
        <row r="278">
          <cell r="A278" t="str">
            <v>MNG-MBF-000001</v>
          </cell>
          <cell r="B278" t="str">
            <v>MB</v>
          </cell>
          <cell r="C278" t="str">
            <v>M</v>
          </cell>
          <cell r="D278" t="str">
            <v>MNG</v>
          </cell>
          <cell r="E278" t="str">
            <v>O</v>
          </cell>
          <cell r="F278" t="str">
            <v>MNGOMB</v>
          </cell>
          <cell r="G278">
            <v>129765.85999999946</v>
          </cell>
        </row>
        <row r="279">
          <cell r="A279" t="str">
            <v>MNG-MBG-000001</v>
          </cell>
          <cell r="B279" t="str">
            <v>MB</v>
          </cell>
          <cell r="C279" t="str">
            <v>M</v>
          </cell>
          <cell r="D279" t="str">
            <v>MNG</v>
          </cell>
          <cell r="E279" t="str">
            <v>O</v>
          </cell>
          <cell r="F279" t="str">
            <v>MNGOMB</v>
          </cell>
          <cell r="G279">
            <v>21777.9</v>
          </cell>
        </row>
        <row r="280">
          <cell r="A280" t="str">
            <v>MNG-MBH-000001</v>
          </cell>
          <cell r="B280" t="str">
            <v>MB</v>
          </cell>
          <cell r="C280" t="str">
            <v>M</v>
          </cell>
          <cell r="D280" t="str">
            <v>MNG</v>
          </cell>
          <cell r="E280" t="str">
            <v>O</v>
          </cell>
          <cell r="F280" t="str">
            <v>MNGOMB</v>
          </cell>
          <cell r="G280">
            <v>60302.740000000107</v>
          </cell>
        </row>
        <row r="281">
          <cell r="A281" t="str">
            <v>MNG-MBK-000001</v>
          </cell>
          <cell r="B281" t="str">
            <v>MB</v>
          </cell>
          <cell r="C281" t="str">
            <v>M</v>
          </cell>
          <cell r="D281" t="str">
            <v>MNG</v>
          </cell>
          <cell r="E281" t="str">
            <v>O</v>
          </cell>
          <cell r="F281" t="str">
            <v>MNGOMB</v>
          </cell>
          <cell r="G281">
            <v>6779.46</v>
          </cell>
        </row>
        <row r="282">
          <cell r="A282" t="str">
            <v>MNG-MBL-000001</v>
          </cell>
          <cell r="B282" t="str">
            <v>MB</v>
          </cell>
          <cell r="C282" t="str">
            <v>M</v>
          </cell>
          <cell r="D282" t="str">
            <v>MNG</v>
          </cell>
          <cell r="E282" t="str">
            <v>O</v>
          </cell>
          <cell r="F282" t="str">
            <v>MNGOMB</v>
          </cell>
          <cell r="G282">
            <v>2707.29</v>
          </cell>
        </row>
        <row r="283">
          <cell r="A283" t="str">
            <v>MNG-MBM-000001</v>
          </cell>
          <cell r="B283" t="str">
            <v>MB</v>
          </cell>
          <cell r="C283" t="str">
            <v>M</v>
          </cell>
          <cell r="D283" t="str">
            <v>MNG</v>
          </cell>
          <cell r="E283" t="str">
            <v>O</v>
          </cell>
          <cell r="F283" t="str">
            <v>MNGOMB</v>
          </cell>
          <cell r="G283">
            <v>498.12</v>
          </cell>
        </row>
        <row r="284">
          <cell r="A284" t="str">
            <v>MNG-MBN-000001</v>
          </cell>
          <cell r="B284" t="str">
            <v>CW</v>
          </cell>
          <cell r="C284" t="str">
            <v>C</v>
          </cell>
          <cell r="D284" t="str">
            <v>MNG</v>
          </cell>
          <cell r="E284" t="str">
            <v>MBN</v>
          </cell>
          <cell r="F284" t="str">
            <v>MNGMBNCW</v>
          </cell>
          <cell r="G284">
            <v>0</v>
          </cell>
        </row>
        <row r="285">
          <cell r="A285" t="str">
            <v>MNG-MBN-000686</v>
          </cell>
          <cell r="B285" t="str">
            <v>CG</v>
          </cell>
          <cell r="C285" t="str">
            <v>C</v>
          </cell>
          <cell r="D285" t="str">
            <v>MNG</v>
          </cell>
          <cell r="E285" t="str">
            <v>MBN</v>
          </cell>
          <cell r="F285" t="str">
            <v>MNGMBNCG</v>
          </cell>
          <cell r="G285">
            <v>0</v>
          </cell>
        </row>
        <row r="286">
          <cell r="A286" t="str">
            <v>MNG-MBN-000753</v>
          </cell>
          <cell r="B286" t="str">
            <v>CZ</v>
          </cell>
          <cell r="C286" t="str">
            <v>C</v>
          </cell>
          <cell r="D286" t="str">
            <v>MNG</v>
          </cell>
          <cell r="E286" t="str">
            <v>MBN</v>
          </cell>
          <cell r="F286" t="str">
            <v>MNGMBNCZ</v>
          </cell>
          <cell r="G286">
            <v>0</v>
          </cell>
        </row>
        <row r="287">
          <cell r="A287" t="str">
            <v>MNG-MBN-001031</v>
          </cell>
          <cell r="B287" t="str">
            <v>CZ</v>
          </cell>
          <cell r="C287" t="str">
            <v>C</v>
          </cell>
          <cell r="D287" t="str">
            <v>MNG</v>
          </cell>
          <cell r="E287" t="str">
            <v>MBN</v>
          </cell>
          <cell r="F287" t="str">
            <v>MNGMBNCZ</v>
          </cell>
          <cell r="G287">
            <v>0</v>
          </cell>
        </row>
        <row r="288">
          <cell r="A288" t="str">
            <v>MNG-MBN-001060</v>
          </cell>
          <cell r="B288" t="str">
            <v>CA</v>
          </cell>
          <cell r="C288" t="str">
            <v>C</v>
          </cell>
          <cell r="D288" t="str">
            <v>MNG</v>
          </cell>
          <cell r="E288" t="str">
            <v>MBN</v>
          </cell>
          <cell r="F288" t="str">
            <v>MNGMBNCA</v>
          </cell>
          <cell r="G288">
            <v>0</v>
          </cell>
        </row>
        <row r="289">
          <cell r="A289" t="str">
            <v>MNG-MBN-001101</v>
          </cell>
          <cell r="B289" t="str">
            <v>CA</v>
          </cell>
          <cell r="C289" t="str">
            <v>C</v>
          </cell>
          <cell r="D289" t="str">
            <v>MNG</v>
          </cell>
          <cell r="E289" t="str">
            <v>MBN</v>
          </cell>
          <cell r="F289" t="str">
            <v>MNGMBNCA</v>
          </cell>
          <cell r="G289">
            <v>0</v>
          </cell>
        </row>
        <row r="290">
          <cell r="A290" t="str">
            <v>MNG-MBN-001220</v>
          </cell>
          <cell r="B290" t="str">
            <v>CG</v>
          </cell>
          <cell r="C290" t="str">
            <v>C</v>
          </cell>
          <cell r="D290" t="str">
            <v>MNG</v>
          </cell>
          <cell r="E290" t="str">
            <v>MBN</v>
          </cell>
          <cell r="F290" t="str">
            <v>MNGMBNCG</v>
          </cell>
          <cell r="G290">
            <v>0</v>
          </cell>
        </row>
        <row r="291">
          <cell r="A291" t="str">
            <v>MNG-MBN-001282</v>
          </cell>
          <cell r="B291" t="str">
            <v>CG</v>
          </cell>
          <cell r="C291" t="str">
            <v>C</v>
          </cell>
          <cell r="D291" t="str">
            <v>MNG</v>
          </cell>
          <cell r="E291" t="str">
            <v>MBN</v>
          </cell>
          <cell r="F291" t="str">
            <v>MNGMBNCG</v>
          </cell>
          <cell r="G291">
            <v>0</v>
          </cell>
        </row>
        <row r="292">
          <cell r="A292" t="str">
            <v>MNG-MBN-001322</v>
          </cell>
          <cell r="B292" t="str">
            <v>CZ</v>
          </cell>
          <cell r="C292" t="str">
            <v>C</v>
          </cell>
          <cell r="D292" t="str">
            <v>MNG</v>
          </cell>
          <cell r="E292" t="str">
            <v>MBN</v>
          </cell>
          <cell r="F292" t="str">
            <v>MNGMBNCZ</v>
          </cell>
          <cell r="G292">
            <v>0</v>
          </cell>
        </row>
        <row r="293">
          <cell r="A293" t="str">
            <v>MNG-MBN-001329</v>
          </cell>
          <cell r="B293" t="str">
            <v>RY</v>
          </cell>
          <cell r="C293" t="str">
            <v>R</v>
          </cell>
          <cell r="D293" t="str">
            <v>MNG</v>
          </cell>
          <cell r="E293" t="str">
            <v>MBN</v>
          </cell>
          <cell r="F293" t="str">
            <v>MNGMBNRY</v>
          </cell>
          <cell r="G293">
            <v>0</v>
          </cell>
        </row>
        <row r="294">
          <cell r="A294" t="str">
            <v>MNG-MBN-001330</v>
          </cell>
          <cell r="B294" t="str">
            <v>RZ</v>
          </cell>
          <cell r="C294" t="str">
            <v>R</v>
          </cell>
          <cell r="D294" t="str">
            <v>MNG</v>
          </cell>
          <cell r="E294" t="str">
            <v>MBN</v>
          </cell>
          <cell r="F294" t="str">
            <v>MNGMBNRZ</v>
          </cell>
          <cell r="G294">
            <v>0</v>
          </cell>
        </row>
        <row r="295">
          <cell r="A295" t="str">
            <v>MNG-MBN-001357</v>
          </cell>
          <cell r="B295" t="str">
            <v>CZ</v>
          </cell>
          <cell r="C295" t="str">
            <v>C</v>
          </cell>
          <cell r="D295" t="str">
            <v>MNG</v>
          </cell>
          <cell r="E295" t="str">
            <v>MBN</v>
          </cell>
          <cell r="F295" t="str">
            <v>MNGMBNCZ</v>
          </cell>
          <cell r="G295">
            <v>0</v>
          </cell>
        </row>
        <row r="296">
          <cell r="A296" t="str">
            <v>MNG-MBN-001358</v>
          </cell>
          <cell r="B296" t="str">
            <v>CZ</v>
          </cell>
          <cell r="C296" t="str">
            <v>C</v>
          </cell>
          <cell r="D296" t="str">
            <v>MNG</v>
          </cell>
          <cell r="E296" t="str">
            <v>MBN</v>
          </cell>
          <cell r="F296" t="str">
            <v>MNGMBNCZ</v>
          </cell>
          <cell r="G296">
            <v>0</v>
          </cell>
        </row>
        <row r="297">
          <cell r="A297" t="str">
            <v>MNG-MBN-001365</v>
          </cell>
          <cell r="B297" t="str">
            <v>RG</v>
          </cell>
          <cell r="C297" t="str">
            <v>R</v>
          </cell>
          <cell r="D297" t="str">
            <v>MNG</v>
          </cell>
          <cell r="E297" t="str">
            <v>FIX</v>
          </cell>
          <cell r="F297" t="str">
            <v>MNGMBNRG</v>
          </cell>
          <cell r="G297">
            <v>0</v>
          </cell>
        </row>
        <row r="298">
          <cell r="A298" t="str">
            <v>MNG-MBN-001368</v>
          </cell>
          <cell r="B298" t="str">
            <v>CR</v>
          </cell>
          <cell r="C298" t="str">
            <v>C</v>
          </cell>
          <cell r="D298" t="str">
            <v>MNG</v>
          </cell>
          <cell r="E298" t="str">
            <v>MBN</v>
          </cell>
          <cell r="F298" t="str">
            <v>MNGMBNCR</v>
          </cell>
          <cell r="G298">
            <v>0</v>
          </cell>
        </row>
        <row r="299">
          <cell r="A299" t="str">
            <v>MNG-MBN-001370</v>
          </cell>
          <cell r="B299" t="str">
            <v>CZ</v>
          </cell>
          <cell r="C299" t="str">
            <v>C</v>
          </cell>
          <cell r="D299" t="str">
            <v>MNG</v>
          </cell>
          <cell r="E299" t="str">
            <v>MBN</v>
          </cell>
          <cell r="F299" t="str">
            <v>MNGMBNCZ</v>
          </cell>
          <cell r="G299">
            <v>0</v>
          </cell>
        </row>
        <row r="300">
          <cell r="A300" t="str">
            <v>MNG-MBN-001372</v>
          </cell>
          <cell r="B300" t="str">
            <v>RA</v>
          </cell>
          <cell r="C300" t="str">
            <v>R</v>
          </cell>
          <cell r="D300" t="str">
            <v>MNG</v>
          </cell>
          <cell r="E300" t="str">
            <v>FIX</v>
          </cell>
          <cell r="F300" t="str">
            <v>MNGMBNRA</v>
          </cell>
          <cell r="G300">
            <v>0</v>
          </cell>
        </row>
        <row r="301">
          <cell r="A301" t="str">
            <v>MNG-MBN-001390</v>
          </cell>
          <cell r="B301" t="str">
            <v>CZ</v>
          </cell>
          <cell r="C301" t="str">
            <v>C</v>
          </cell>
          <cell r="D301" t="str">
            <v>MNG</v>
          </cell>
          <cell r="E301" t="str">
            <v>MBN</v>
          </cell>
          <cell r="F301" t="str">
            <v>MNGMBNCZ</v>
          </cell>
          <cell r="G301">
            <v>0</v>
          </cell>
        </row>
        <row r="302">
          <cell r="A302" t="str">
            <v>MNG-MBN-001391</v>
          </cell>
          <cell r="B302" t="str">
            <v>CZ</v>
          </cell>
          <cell r="C302" t="str">
            <v>C</v>
          </cell>
          <cell r="D302" t="str">
            <v>MNG</v>
          </cell>
          <cell r="E302" t="str">
            <v>MBN</v>
          </cell>
          <cell r="F302" t="str">
            <v>MNGMBNCZ</v>
          </cell>
          <cell r="G302">
            <v>0</v>
          </cell>
        </row>
        <row r="303">
          <cell r="A303" t="str">
            <v>MNG-MBN-001414</v>
          </cell>
          <cell r="B303" t="str">
            <v>CZ</v>
          </cell>
          <cell r="C303" t="str">
            <v>C</v>
          </cell>
          <cell r="D303" t="str">
            <v>MNG</v>
          </cell>
          <cell r="E303" t="str">
            <v>MBN</v>
          </cell>
          <cell r="F303" t="str">
            <v>MNGMBNCZ</v>
          </cell>
          <cell r="G303">
            <v>0</v>
          </cell>
        </row>
        <row r="304">
          <cell r="A304" t="str">
            <v>MNG-MBN-001415</v>
          </cell>
          <cell r="B304" t="str">
            <v>CW</v>
          </cell>
          <cell r="C304" t="str">
            <v>C</v>
          </cell>
          <cell r="D304" t="str">
            <v>MNG</v>
          </cell>
          <cell r="E304" t="str">
            <v>MBN</v>
          </cell>
          <cell r="F304" t="str">
            <v>MNGMBNCW</v>
          </cell>
          <cell r="G304">
            <v>0</v>
          </cell>
        </row>
        <row r="305">
          <cell r="A305" t="str">
            <v>MNG-MBN-001417</v>
          </cell>
          <cell r="B305" t="str">
            <v>CA</v>
          </cell>
          <cell r="C305" t="str">
            <v>C</v>
          </cell>
          <cell r="D305" t="str">
            <v>MNG</v>
          </cell>
          <cell r="E305" t="str">
            <v>MBN</v>
          </cell>
          <cell r="F305" t="str">
            <v>MNGMBNCA</v>
          </cell>
          <cell r="G305">
            <v>0</v>
          </cell>
        </row>
        <row r="306">
          <cell r="A306" t="str">
            <v>MNG-MBN-001443</v>
          </cell>
          <cell r="B306" t="str">
            <v>CZ</v>
          </cell>
          <cell r="C306" t="str">
            <v>C</v>
          </cell>
          <cell r="D306" t="str">
            <v>MNG</v>
          </cell>
          <cell r="E306" t="str">
            <v>MBN</v>
          </cell>
          <cell r="F306" t="str">
            <v>MNGMBNCZ</v>
          </cell>
          <cell r="G306">
            <v>0</v>
          </cell>
        </row>
        <row r="307">
          <cell r="A307" t="str">
            <v>MNG-MBN-001444</v>
          </cell>
          <cell r="B307" t="str">
            <v>CZ</v>
          </cell>
          <cell r="C307" t="str">
            <v>C</v>
          </cell>
          <cell r="D307" t="str">
            <v>MNG</v>
          </cell>
          <cell r="E307" t="str">
            <v>MBN</v>
          </cell>
          <cell r="F307" t="str">
            <v>MNGMBNCZ</v>
          </cell>
          <cell r="G307">
            <v>0</v>
          </cell>
        </row>
        <row r="308">
          <cell r="A308" t="str">
            <v>MNG-MBN-001445</v>
          </cell>
          <cell r="B308" t="str">
            <v>CZ</v>
          </cell>
          <cell r="C308" t="str">
            <v>C</v>
          </cell>
          <cell r="D308" t="str">
            <v>MNG</v>
          </cell>
          <cell r="E308" t="str">
            <v>MBN</v>
          </cell>
          <cell r="F308" t="str">
            <v>MNGMBNCZ</v>
          </cell>
          <cell r="G308">
            <v>0</v>
          </cell>
        </row>
        <row r="309">
          <cell r="A309" t="str">
            <v>MNG-MBN-001447</v>
          </cell>
          <cell r="B309" t="str">
            <v>CZ</v>
          </cell>
          <cell r="C309" t="str">
            <v>C</v>
          </cell>
          <cell r="D309" t="str">
            <v>MNG</v>
          </cell>
          <cell r="E309" t="str">
            <v>MBN</v>
          </cell>
          <cell r="F309" t="str">
            <v>MNGMBNCZ</v>
          </cell>
          <cell r="G309">
            <v>0</v>
          </cell>
        </row>
        <row r="310">
          <cell r="A310" t="str">
            <v>MNG-MBN-001448</v>
          </cell>
          <cell r="B310" t="str">
            <v>CZ</v>
          </cell>
          <cell r="C310" t="str">
            <v>C</v>
          </cell>
          <cell r="D310" t="str">
            <v>MNG</v>
          </cell>
          <cell r="E310" t="str">
            <v>MBN</v>
          </cell>
          <cell r="F310" t="str">
            <v>MNGMBNCZ</v>
          </cell>
          <cell r="G310">
            <v>0</v>
          </cell>
        </row>
        <row r="311">
          <cell r="A311" t="str">
            <v>MNG-MBN-001449</v>
          </cell>
          <cell r="B311" t="str">
            <v>CF</v>
          </cell>
          <cell r="C311" t="str">
            <v>C</v>
          </cell>
          <cell r="D311" t="str">
            <v>MNG</v>
          </cell>
          <cell r="E311" t="str">
            <v>MBN</v>
          </cell>
          <cell r="F311" t="str">
            <v>MNGMBNCF</v>
          </cell>
          <cell r="G311">
            <v>0</v>
          </cell>
        </row>
        <row r="312">
          <cell r="A312" t="str">
            <v>MNG-MBN-001453</v>
          </cell>
          <cell r="B312" t="str">
            <v>PB</v>
          </cell>
          <cell r="C312" t="str">
            <v>P</v>
          </cell>
          <cell r="D312" t="str">
            <v>MNG</v>
          </cell>
          <cell r="E312" t="str">
            <v>MBN</v>
          </cell>
          <cell r="F312" t="str">
            <v>MNGMBNPB</v>
          </cell>
          <cell r="G312">
            <v>0</v>
          </cell>
        </row>
        <row r="313">
          <cell r="A313" t="str">
            <v>MNG-MBN-001455</v>
          </cell>
          <cell r="B313" t="str">
            <v>CF</v>
          </cell>
          <cell r="C313" t="str">
            <v>C</v>
          </cell>
          <cell r="D313" t="str">
            <v>MNG</v>
          </cell>
          <cell r="E313" t="str">
            <v>MBN</v>
          </cell>
          <cell r="F313" t="str">
            <v>MNGMBNCF</v>
          </cell>
          <cell r="G313">
            <v>0</v>
          </cell>
        </row>
        <row r="314">
          <cell r="A314" t="str">
            <v>MNG-MBN-001456</v>
          </cell>
          <cell r="B314" t="str">
            <v>CG</v>
          </cell>
          <cell r="C314" t="str">
            <v>C</v>
          </cell>
          <cell r="D314" t="str">
            <v>MNG</v>
          </cell>
          <cell r="E314" t="str">
            <v>MBN</v>
          </cell>
          <cell r="F314" t="str">
            <v>MNGMBNCG</v>
          </cell>
          <cell r="G314">
            <v>0</v>
          </cell>
        </row>
        <row r="315">
          <cell r="A315" t="str">
            <v>MNG-MBN-001458</v>
          </cell>
          <cell r="B315" t="str">
            <v>CZ</v>
          </cell>
          <cell r="C315" t="str">
            <v>C</v>
          </cell>
          <cell r="D315" t="str">
            <v>MNG</v>
          </cell>
          <cell r="E315" t="str">
            <v>MBN</v>
          </cell>
          <cell r="F315" t="str">
            <v>MNGMBNCZ</v>
          </cell>
          <cell r="G315">
            <v>0</v>
          </cell>
        </row>
        <row r="316">
          <cell r="A316" t="str">
            <v>MNG-MBN-001460</v>
          </cell>
          <cell r="B316" t="str">
            <v>DU</v>
          </cell>
          <cell r="C316" t="str">
            <v>D</v>
          </cell>
          <cell r="D316" t="str">
            <v>MNG</v>
          </cell>
          <cell r="E316" t="str">
            <v>FIX</v>
          </cell>
          <cell r="F316" t="str">
            <v>MNGMBNDU</v>
          </cell>
          <cell r="G316">
            <v>0</v>
          </cell>
        </row>
        <row r="317">
          <cell r="A317" t="str">
            <v>MNG-MBN-001461</v>
          </cell>
          <cell r="B317" t="str">
            <v>DU</v>
          </cell>
          <cell r="C317" t="str">
            <v>D</v>
          </cell>
          <cell r="D317" t="str">
            <v>MNG</v>
          </cell>
          <cell r="E317" t="str">
            <v>FIX</v>
          </cell>
          <cell r="F317" t="str">
            <v>MNGMBNDU</v>
          </cell>
          <cell r="G317">
            <v>0</v>
          </cell>
        </row>
        <row r="318">
          <cell r="A318" t="str">
            <v>MNG-MBN-001478</v>
          </cell>
          <cell r="B318" t="str">
            <v>CF</v>
          </cell>
          <cell r="C318" t="str">
            <v>C</v>
          </cell>
          <cell r="D318" t="str">
            <v>MNG</v>
          </cell>
          <cell r="E318" t="str">
            <v>MBN</v>
          </cell>
          <cell r="F318" t="str">
            <v>MNGMBNCF</v>
          </cell>
          <cell r="G318">
            <v>0</v>
          </cell>
        </row>
        <row r="319">
          <cell r="A319" t="str">
            <v>MNG-MBN-001485</v>
          </cell>
          <cell r="B319" t="str">
            <v>CF</v>
          </cell>
          <cell r="C319" t="str">
            <v>C</v>
          </cell>
          <cell r="D319" t="str">
            <v>MNG</v>
          </cell>
          <cell r="E319" t="str">
            <v>MBN</v>
          </cell>
          <cell r="F319" t="str">
            <v>MNGMBNCF</v>
          </cell>
          <cell r="G319">
            <v>0</v>
          </cell>
        </row>
        <row r="320">
          <cell r="A320" t="str">
            <v>MNG-MBN-001503</v>
          </cell>
          <cell r="B320" t="str">
            <v>DR</v>
          </cell>
          <cell r="C320" t="str">
            <v>D</v>
          </cell>
          <cell r="D320" t="str">
            <v>MNG</v>
          </cell>
          <cell r="E320" t="str">
            <v>MBN</v>
          </cell>
          <cell r="F320" t="str">
            <v>MNGMBNDR</v>
          </cell>
          <cell r="G320">
            <v>0</v>
          </cell>
        </row>
        <row r="321">
          <cell r="A321" t="str">
            <v>MNG-MBN-001507</v>
          </cell>
          <cell r="B321" t="str">
            <v>DU</v>
          </cell>
          <cell r="C321" t="str">
            <v>D</v>
          </cell>
          <cell r="D321" t="str">
            <v>MNG</v>
          </cell>
          <cell r="E321" t="str">
            <v>FIX</v>
          </cell>
          <cell r="F321" t="str">
            <v>MNGMBNDU</v>
          </cell>
          <cell r="G321">
            <v>0</v>
          </cell>
        </row>
        <row r="322">
          <cell r="A322" t="str">
            <v>MNG-MBN-001514</v>
          </cell>
          <cell r="B322" t="str">
            <v>CT</v>
          </cell>
          <cell r="C322" t="str">
            <v>C</v>
          </cell>
          <cell r="D322" t="str">
            <v>MNG</v>
          </cell>
          <cell r="E322" t="str">
            <v>MBN</v>
          </cell>
          <cell r="F322" t="str">
            <v>MNGMBNCT</v>
          </cell>
          <cell r="G322">
            <v>0</v>
          </cell>
        </row>
        <row r="323">
          <cell r="A323" t="str">
            <v>MNG-MBN-001515</v>
          </cell>
          <cell r="B323" t="str">
            <v>CU</v>
          </cell>
          <cell r="C323" t="str">
            <v>C</v>
          </cell>
          <cell r="D323" t="str">
            <v>MNG</v>
          </cell>
          <cell r="E323" t="str">
            <v>MBN</v>
          </cell>
          <cell r="F323" t="str">
            <v>MNGMBNCU</v>
          </cell>
          <cell r="G323">
            <v>0</v>
          </cell>
        </row>
        <row r="324">
          <cell r="A324" t="str">
            <v>MNG-MBN-001516</v>
          </cell>
          <cell r="B324" t="str">
            <v>CV</v>
          </cell>
          <cell r="C324" t="str">
            <v>C</v>
          </cell>
          <cell r="D324" t="str">
            <v>MNG</v>
          </cell>
          <cell r="E324" t="str">
            <v>MBN</v>
          </cell>
          <cell r="F324" t="str">
            <v>MNGMBNCV</v>
          </cell>
          <cell r="G324">
            <v>0</v>
          </cell>
        </row>
        <row r="325">
          <cell r="A325" t="str">
            <v>MNG-MBN-001517</v>
          </cell>
          <cell r="B325" t="str">
            <v>CW</v>
          </cell>
          <cell r="C325" t="str">
            <v>C</v>
          </cell>
          <cell r="D325" t="str">
            <v>MNG</v>
          </cell>
          <cell r="E325" t="str">
            <v>MBN</v>
          </cell>
          <cell r="F325" t="str">
            <v>MNGMBNCW</v>
          </cell>
          <cell r="G325">
            <v>0</v>
          </cell>
        </row>
        <row r="326">
          <cell r="A326" t="str">
            <v>MNG-MBN-001525</v>
          </cell>
          <cell r="B326" t="str">
            <v>CA</v>
          </cell>
          <cell r="C326" t="str">
            <v>C</v>
          </cell>
          <cell r="D326" t="str">
            <v>MNG</v>
          </cell>
          <cell r="E326" t="str">
            <v>MBN</v>
          </cell>
          <cell r="F326" t="str">
            <v>MNGMBNCA</v>
          </cell>
          <cell r="G326">
            <v>0</v>
          </cell>
        </row>
        <row r="327">
          <cell r="A327" t="str">
            <v>MNG-MBN-001533</v>
          </cell>
          <cell r="B327" t="str">
            <v>RA</v>
          </cell>
          <cell r="C327" t="str">
            <v>R</v>
          </cell>
          <cell r="D327" t="str">
            <v>MNG</v>
          </cell>
          <cell r="E327" t="str">
            <v>MBN</v>
          </cell>
          <cell r="F327" t="str">
            <v>MNGMBNRA</v>
          </cell>
          <cell r="G327">
            <v>0</v>
          </cell>
        </row>
        <row r="328">
          <cell r="A328" t="str">
            <v>MNG-MBN-001534</v>
          </cell>
          <cell r="B328" t="str">
            <v>CZ</v>
          </cell>
          <cell r="C328" t="str">
            <v>C</v>
          </cell>
          <cell r="D328" t="str">
            <v>MNG</v>
          </cell>
          <cell r="E328" t="str">
            <v>MBN</v>
          </cell>
          <cell r="F328" t="str">
            <v>MNGMBNCZ</v>
          </cell>
          <cell r="G328">
            <v>0</v>
          </cell>
        </row>
        <row r="329">
          <cell r="A329" t="str">
            <v>MNG-MBN-001538</v>
          </cell>
          <cell r="B329" t="str">
            <v>RA</v>
          </cell>
          <cell r="C329" t="str">
            <v>R</v>
          </cell>
          <cell r="D329" t="str">
            <v>MNG</v>
          </cell>
          <cell r="E329" t="str">
            <v>MBN</v>
          </cell>
          <cell r="F329" t="str">
            <v>MNGMBNRA</v>
          </cell>
          <cell r="G329">
            <v>0</v>
          </cell>
        </row>
        <row r="330">
          <cell r="A330" t="str">
            <v>MNG-MBN-001539</v>
          </cell>
          <cell r="B330" t="str">
            <v>RY</v>
          </cell>
          <cell r="C330" t="str">
            <v>R</v>
          </cell>
          <cell r="D330" t="str">
            <v>MNG</v>
          </cell>
          <cell r="E330" t="str">
            <v>MBN</v>
          </cell>
          <cell r="F330" t="str">
            <v>MNGMBNRY</v>
          </cell>
          <cell r="G330">
            <v>0</v>
          </cell>
        </row>
        <row r="331">
          <cell r="A331" t="str">
            <v>MNG-MBN-001540</v>
          </cell>
          <cell r="B331" t="str">
            <v>RZ</v>
          </cell>
          <cell r="C331" t="str">
            <v>R</v>
          </cell>
          <cell r="D331" t="str">
            <v>MNG</v>
          </cell>
          <cell r="E331" t="str">
            <v>MBN</v>
          </cell>
          <cell r="F331" t="str">
            <v>MNGMBNRZ</v>
          </cell>
          <cell r="G331">
            <v>0</v>
          </cell>
        </row>
        <row r="332">
          <cell r="A332" t="str">
            <v>MNG-MBN-001542</v>
          </cell>
          <cell r="B332" t="str">
            <v>RY</v>
          </cell>
          <cell r="C332" t="str">
            <v>R</v>
          </cell>
          <cell r="D332" t="str">
            <v>MNG</v>
          </cell>
          <cell r="E332" t="str">
            <v>MBN</v>
          </cell>
          <cell r="F332" t="str">
            <v>MNGMBNRY</v>
          </cell>
          <cell r="G332">
            <v>0</v>
          </cell>
        </row>
        <row r="333">
          <cell r="A333" t="str">
            <v>MNG-MBN-001543</v>
          </cell>
          <cell r="B333" t="str">
            <v>RZ</v>
          </cell>
          <cell r="C333" t="str">
            <v>R</v>
          </cell>
          <cell r="D333" t="str">
            <v>MNG</v>
          </cell>
          <cell r="E333" t="str">
            <v>MBN</v>
          </cell>
          <cell r="F333" t="str">
            <v>MNGMBNRZ</v>
          </cell>
          <cell r="G333">
            <v>0</v>
          </cell>
        </row>
        <row r="334">
          <cell r="A334" t="str">
            <v>MNG-MBN-001544</v>
          </cell>
          <cell r="B334" t="str">
            <v>RY</v>
          </cell>
          <cell r="C334" t="str">
            <v>R</v>
          </cell>
          <cell r="D334" t="str">
            <v>MNG</v>
          </cell>
          <cell r="E334" t="str">
            <v>MBN</v>
          </cell>
          <cell r="F334" t="str">
            <v>MNGMBNRY</v>
          </cell>
          <cell r="G334">
            <v>-1.8189894035458565E-12</v>
          </cell>
        </row>
        <row r="335">
          <cell r="A335" t="str">
            <v>MNG-MBN-001545</v>
          </cell>
          <cell r="B335" t="str">
            <v>RZ</v>
          </cell>
          <cell r="C335" t="str">
            <v>R</v>
          </cell>
          <cell r="D335" t="str">
            <v>MNG</v>
          </cell>
          <cell r="E335" t="str">
            <v>MBN</v>
          </cell>
          <cell r="F335" t="str">
            <v>MNGMBNRZ</v>
          </cell>
          <cell r="G335">
            <v>-4.0927261579781771E-12</v>
          </cell>
        </row>
        <row r="336">
          <cell r="A336" t="str">
            <v>MNG-MBN-001546</v>
          </cell>
          <cell r="B336" t="str">
            <v>CR</v>
          </cell>
          <cell r="C336" t="str">
            <v>C</v>
          </cell>
          <cell r="D336" t="str">
            <v>MNG</v>
          </cell>
          <cell r="E336" t="str">
            <v>MBN</v>
          </cell>
          <cell r="F336" t="str">
            <v>MNGMBNCR</v>
          </cell>
          <cell r="G336">
            <v>0</v>
          </cell>
        </row>
        <row r="337">
          <cell r="A337" t="str">
            <v>MNG-MBN-001547</v>
          </cell>
          <cell r="B337" t="str">
            <v>CZ</v>
          </cell>
          <cell r="C337" t="str">
            <v>C</v>
          </cell>
          <cell r="D337" t="str">
            <v>MNG</v>
          </cell>
          <cell r="E337" t="str">
            <v>MBN</v>
          </cell>
          <cell r="F337" t="str">
            <v>MNGMBNCZ</v>
          </cell>
          <cell r="G337">
            <v>0</v>
          </cell>
        </row>
        <row r="338">
          <cell r="A338" t="str">
            <v>MNG-MBN-001549</v>
          </cell>
          <cell r="B338" t="str">
            <v>CZ</v>
          </cell>
          <cell r="C338" t="str">
            <v>C</v>
          </cell>
          <cell r="D338" t="str">
            <v>MNG</v>
          </cell>
          <cell r="E338" t="str">
            <v>MBN</v>
          </cell>
          <cell r="F338" t="str">
            <v>MNGMBNCZ</v>
          </cell>
          <cell r="G338">
            <v>0</v>
          </cell>
        </row>
        <row r="339">
          <cell r="A339" t="str">
            <v>MNG-MBN-001550</v>
          </cell>
          <cell r="B339" t="str">
            <v>CZ</v>
          </cell>
          <cell r="C339" t="str">
            <v>C</v>
          </cell>
          <cell r="D339" t="str">
            <v>MNG</v>
          </cell>
          <cell r="E339" t="str">
            <v>MBN</v>
          </cell>
          <cell r="F339" t="str">
            <v>MNGMBNCZ</v>
          </cell>
          <cell r="G339">
            <v>0</v>
          </cell>
        </row>
        <row r="340">
          <cell r="A340" t="str">
            <v>MNG-MBN-001551</v>
          </cell>
          <cell r="B340" t="str">
            <v>CF</v>
          </cell>
          <cell r="C340" t="str">
            <v>C</v>
          </cell>
          <cell r="D340" t="str">
            <v>MNG</v>
          </cell>
          <cell r="E340" t="str">
            <v>MBN</v>
          </cell>
          <cell r="F340" t="str">
            <v>MNGMBNCF</v>
          </cell>
          <cell r="G340">
            <v>0</v>
          </cell>
        </row>
        <row r="341">
          <cell r="A341" t="str">
            <v>MNG-MBN-001553</v>
          </cell>
          <cell r="B341" t="str">
            <v>CZ</v>
          </cell>
          <cell r="C341" t="str">
            <v>C</v>
          </cell>
          <cell r="D341" t="str">
            <v>MNG</v>
          </cell>
          <cell r="E341" t="str">
            <v>MBN</v>
          </cell>
          <cell r="F341" t="str">
            <v>MNGMBNCZ</v>
          </cell>
          <cell r="G341">
            <v>0</v>
          </cell>
        </row>
        <row r="342">
          <cell r="A342" t="str">
            <v>MNG-MBN-001554</v>
          </cell>
          <cell r="B342" t="str">
            <v>CZ</v>
          </cell>
          <cell r="C342" t="str">
            <v>C</v>
          </cell>
          <cell r="D342" t="str">
            <v>MNG</v>
          </cell>
          <cell r="E342" t="str">
            <v>MBN</v>
          </cell>
          <cell r="F342" t="str">
            <v>MNGMBNCZ</v>
          </cell>
          <cell r="G342">
            <v>0</v>
          </cell>
        </row>
        <row r="343">
          <cell r="A343" t="str">
            <v>MNG-MBN-001555</v>
          </cell>
          <cell r="B343" t="str">
            <v>CW</v>
          </cell>
          <cell r="C343" t="str">
            <v>C</v>
          </cell>
          <cell r="D343" t="str">
            <v>MNG</v>
          </cell>
          <cell r="E343" t="str">
            <v>MBN</v>
          </cell>
          <cell r="F343" t="str">
            <v>MNGMBNCW</v>
          </cell>
          <cell r="G343">
            <v>0</v>
          </cell>
        </row>
        <row r="344">
          <cell r="A344" t="str">
            <v>MNG-MBN-001556</v>
          </cell>
          <cell r="B344" t="str">
            <v>CT</v>
          </cell>
          <cell r="C344" t="str">
            <v>C</v>
          </cell>
          <cell r="D344" t="str">
            <v>MNG</v>
          </cell>
          <cell r="E344" t="str">
            <v>MBN</v>
          </cell>
          <cell r="F344" t="str">
            <v>MNGMBNCT</v>
          </cell>
          <cell r="G344">
            <v>0</v>
          </cell>
        </row>
        <row r="345">
          <cell r="A345" t="str">
            <v>MNG-MBN-001558</v>
          </cell>
          <cell r="B345" t="str">
            <v>CV</v>
          </cell>
          <cell r="C345" t="str">
            <v>C</v>
          </cell>
          <cell r="D345" t="str">
            <v>MNG</v>
          </cell>
          <cell r="E345" t="str">
            <v>MBN</v>
          </cell>
          <cell r="F345" t="str">
            <v>MNGMBNCV</v>
          </cell>
          <cell r="G345">
            <v>0</v>
          </cell>
        </row>
        <row r="346">
          <cell r="A346" t="str">
            <v>MNG-MBN-001559</v>
          </cell>
          <cell r="B346" t="str">
            <v>CW</v>
          </cell>
          <cell r="C346" t="str">
            <v>C</v>
          </cell>
          <cell r="D346" t="str">
            <v>MNG</v>
          </cell>
          <cell r="E346" t="str">
            <v>MBN</v>
          </cell>
          <cell r="F346" t="str">
            <v>MNGMBNCW</v>
          </cell>
          <cell r="G346">
            <v>0</v>
          </cell>
        </row>
        <row r="347">
          <cell r="A347" t="str">
            <v>MNG-MBN-001565</v>
          </cell>
          <cell r="B347" t="str">
            <v>CF</v>
          </cell>
          <cell r="C347" t="str">
            <v>C</v>
          </cell>
          <cell r="D347" t="str">
            <v>MNG</v>
          </cell>
          <cell r="E347" t="str">
            <v>MBN</v>
          </cell>
          <cell r="F347" t="str">
            <v>MNGMBNCF</v>
          </cell>
          <cell r="G347">
            <v>0</v>
          </cell>
        </row>
        <row r="348">
          <cell r="A348" t="str">
            <v>MNG-MBN-001566</v>
          </cell>
          <cell r="B348" t="str">
            <v>MA</v>
          </cell>
          <cell r="C348" t="str">
            <v>M</v>
          </cell>
          <cell r="D348" t="str">
            <v>MNG</v>
          </cell>
          <cell r="E348" t="str">
            <v>MBN</v>
          </cell>
          <cell r="F348" t="str">
            <v>MNGMBNMA</v>
          </cell>
          <cell r="G348">
            <v>0</v>
          </cell>
        </row>
        <row r="349">
          <cell r="A349" t="str">
            <v>MNG-MBN-001568</v>
          </cell>
          <cell r="B349" t="str">
            <v>CW</v>
          </cell>
          <cell r="C349" t="str">
            <v>C</v>
          </cell>
          <cell r="D349" t="str">
            <v>MNG</v>
          </cell>
          <cell r="E349" t="str">
            <v>MBN</v>
          </cell>
          <cell r="F349" t="str">
            <v>MNGMBNCW</v>
          </cell>
          <cell r="G349">
            <v>0</v>
          </cell>
        </row>
        <row r="350">
          <cell r="A350" t="str">
            <v>MNG-MBN-001569</v>
          </cell>
          <cell r="B350" t="str">
            <v>CZ</v>
          </cell>
          <cell r="C350" t="str">
            <v>C</v>
          </cell>
          <cell r="D350" t="str">
            <v>MNG</v>
          </cell>
          <cell r="E350" t="str">
            <v>MBN</v>
          </cell>
          <cell r="F350" t="str">
            <v>MNGMBNCZ</v>
          </cell>
          <cell r="G350">
            <v>0</v>
          </cell>
        </row>
        <row r="351">
          <cell r="A351" t="str">
            <v>MNG-MBN-001570</v>
          </cell>
          <cell r="B351" t="str">
            <v>CG</v>
          </cell>
          <cell r="C351" t="str">
            <v>C</v>
          </cell>
          <cell r="D351" t="str">
            <v>MNG</v>
          </cell>
          <cell r="E351" t="str">
            <v>MBN</v>
          </cell>
          <cell r="F351" t="str">
            <v>MNGMBNCG</v>
          </cell>
          <cell r="G351">
            <v>0</v>
          </cell>
        </row>
        <row r="352">
          <cell r="A352" t="str">
            <v>MNG-MBN-001571</v>
          </cell>
          <cell r="B352" t="str">
            <v>CF</v>
          </cell>
          <cell r="C352" t="str">
            <v>C</v>
          </cell>
          <cell r="D352" t="str">
            <v>MNG</v>
          </cell>
          <cell r="E352" t="str">
            <v>MBN</v>
          </cell>
          <cell r="F352" t="str">
            <v>MNGMBNCF</v>
          </cell>
          <cell r="G352">
            <v>0</v>
          </cell>
        </row>
        <row r="353">
          <cell r="A353" t="str">
            <v>MNG-MBN-001572</v>
          </cell>
          <cell r="B353" t="str">
            <v>CF</v>
          </cell>
          <cell r="C353" t="str">
            <v>C</v>
          </cell>
          <cell r="D353" t="str">
            <v>MNG</v>
          </cell>
          <cell r="E353" t="str">
            <v>MBN</v>
          </cell>
          <cell r="F353" t="str">
            <v>MNGMBNCF</v>
          </cell>
          <cell r="G353">
            <v>0</v>
          </cell>
        </row>
        <row r="354">
          <cell r="A354" t="str">
            <v>MNG-MBN-001573</v>
          </cell>
          <cell r="B354" t="str">
            <v>CG</v>
          </cell>
          <cell r="C354" t="str">
            <v>C</v>
          </cell>
          <cell r="D354" t="str">
            <v>MNG</v>
          </cell>
          <cell r="E354" t="str">
            <v>MBN</v>
          </cell>
          <cell r="F354" t="str">
            <v>MNGMBNCG</v>
          </cell>
          <cell r="G354">
            <v>0</v>
          </cell>
        </row>
        <row r="355">
          <cell r="A355" t="str">
            <v>MNG-MBN-001574</v>
          </cell>
          <cell r="B355" t="str">
            <v>CG</v>
          </cell>
          <cell r="C355" t="str">
            <v>C</v>
          </cell>
          <cell r="D355" t="str">
            <v>MNG</v>
          </cell>
          <cell r="E355" t="str">
            <v>MBN</v>
          </cell>
          <cell r="F355" t="str">
            <v>MNGMBNCG</v>
          </cell>
          <cell r="G355">
            <v>0</v>
          </cell>
        </row>
        <row r="356">
          <cell r="A356" t="str">
            <v>MNG-MBN-001575</v>
          </cell>
          <cell r="B356" t="str">
            <v>CF</v>
          </cell>
          <cell r="C356" t="str">
            <v>C</v>
          </cell>
          <cell r="D356" t="str">
            <v>MNG</v>
          </cell>
          <cell r="E356" t="str">
            <v>MBN</v>
          </cell>
          <cell r="F356" t="str">
            <v>MNGMBNCF</v>
          </cell>
          <cell r="G356">
            <v>0</v>
          </cell>
        </row>
        <row r="357">
          <cell r="A357" t="str">
            <v>MNG-MBN-001576</v>
          </cell>
          <cell r="B357" t="str">
            <v>CW</v>
          </cell>
          <cell r="C357" t="str">
            <v>C</v>
          </cell>
          <cell r="D357" t="str">
            <v>MNG</v>
          </cell>
          <cell r="E357" t="str">
            <v>MBN</v>
          </cell>
          <cell r="F357" t="str">
            <v>MNGMBNCW</v>
          </cell>
          <cell r="G357">
            <v>0</v>
          </cell>
        </row>
        <row r="358">
          <cell r="A358" t="str">
            <v>MNG-MBN-001577</v>
          </cell>
          <cell r="B358" t="str">
            <v>RA</v>
          </cell>
          <cell r="C358" t="str">
            <v>R</v>
          </cell>
          <cell r="D358" t="str">
            <v>MNG</v>
          </cell>
          <cell r="E358" t="str">
            <v>MBN</v>
          </cell>
          <cell r="F358" t="str">
            <v>MNGMBNRA</v>
          </cell>
          <cell r="G358">
            <v>0</v>
          </cell>
        </row>
        <row r="359">
          <cell r="A359" t="str">
            <v>MNG-MBN-001581</v>
          </cell>
          <cell r="B359" t="str">
            <v>CW</v>
          </cell>
          <cell r="C359" t="str">
            <v>C</v>
          </cell>
          <cell r="D359" t="str">
            <v>MNG</v>
          </cell>
          <cell r="E359" t="str">
            <v>MBN</v>
          </cell>
          <cell r="F359" t="str">
            <v>MNGMBNCW</v>
          </cell>
          <cell r="G359">
            <v>0</v>
          </cell>
        </row>
        <row r="360">
          <cell r="A360" t="str">
            <v>MNG-MBN-001582</v>
          </cell>
          <cell r="B360" t="str">
            <v>CT</v>
          </cell>
          <cell r="C360" t="str">
            <v>C</v>
          </cell>
          <cell r="D360" t="str">
            <v>MNG</v>
          </cell>
          <cell r="E360" t="str">
            <v>MBN</v>
          </cell>
          <cell r="F360" t="str">
            <v>MNGMBNCT</v>
          </cell>
          <cell r="G360">
            <v>0</v>
          </cell>
        </row>
        <row r="361">
          <cell r="A361" t="str">
            <v>MNG-MBN-001584</v>
          </cell>
          <cell r="B361" t="str">
            <v>CV</v>
          </cell>
          <cell r="C361" t="str">
            <v>C</v>
          </cell>
          <cell r="D361" t="str">
            <v>MNG</v>
          </cell>
          <cell r="E361" t="str">
            <v>MBN</v>
          </cell>
          <cell r="F361" t="str">
            <v>MNGMBNCV</v>
          </cell>
          <cell r="G361">
            <v>0</v>
          </cell>
        </row>
        <row r="362">
          <cell r="A362" t="str">
            <v>MNG-MBN-001585</v>
          </cell>
          <cell r="B362" t="str">
            <v>CW</v>
          </cell>
          <cell r="C362" t="str">
            <v>C</v>
          </cell>
          <cell r="D362" t="str">
            <v>MNG</v>
          </cell>
          <cell r="E362" t="str">
            <v>MBN</v>
          </cell>
          <cell r="F362" t="str">
            <v>MNGMBNCW</v>
          </cell>
          <cell r="G362">
            <v>0</v>
          </cell>
        </row>
        <row r="363">
          <cell r="A363" t="str">
            <v>MNG-MBN-001591</v>
          </cell>
          <cell r="B363" t="str">
            <v>CF</v>
          </cell>
          <cell r="C363" t="str">
            <v>C</v>
          </cell>
          <cell r="D363" t="str">
            <v>MNG</v>
          </cell>
          <cell r="E363" t="str">
            <v>MBN</v>
          </cell>
          <cell r="F363" t="str">
            <v>MNGMBNCF</v>
          </cell>
          <cell r="G363">
            <v>0</v>
          </cell>
        </row>
        <row r="364">
          <cell r="A364" t="str">
            <v>MNG-MBN-001592</v>
          </cell>
          <cell r="B364" t="str">
            <v>CZ</v>
          </cell>
          <cell r="C364" t="str">
            <v>C</v>
          </cell>
          <cell r="D364" t="str">
            <v>MNG</v>
          </cell>
          <cell r="E364" t="str">
            <v>MBN</v>
          </cell>
          <cell r="F364" t="str">
            <v>MNGMBNCZ</v>
          </cell>
          <cell r="G364">
            <v>0</v>
          </cell>
        </row>
        <row r="365">
          <cell r="A365" t="str">
            <v>MNG-MBN-001593</v>
          </cell>
          <cell r="B365" t="str">
            <v>CG</v>
          </cell>
          <cell r="C365" t="str">
            <v>C</v>
          </cell>
          <cell r="D365" t="str">
            <v>MNG</v>
          </cell>
          <cell r="E365" t="str">
            <v>MBN</v>
          </cell>
          <cell r="F365" t="str">
            <v>MNGMBNCG</v>
          </cell>
          <cell r="G365">
            <v>0</v>
          </cell>
        </row>
        <row r="366">
          <cell r="A366" t="str">
            <v>MNG-MBN-001595</v>
          </cell>
          <cell r="B366" t="str">
            <v>CG</v>
          </cell>
          <cell r="C366" t="str">
            <v>C</v>
          </cell>
          <cell r="D366" t="str">
            <v>MNG</v>
          </cell>
          <cell r="E366" t="str">
            <v>MBN</v>
          </cell>
          <cell r="F366" t="str">
            <v>MNGMBNCG</v>
          </cell>
          <cell r="G366">
            <v>0</v>
          </cell>
        </row>
        <row r="367">
          <cell r="A367" t="str">
            <v>MNG-MBN-001598</v>
          </cell>
          <cell r="B367" t="str">
            <v>CG</v>
          </cell>
          <cell r="C367" t="str">
            <v>C</v>
          </cell>
          <cell r="D367" t="str">
            <v>MNG</v>
          </cell>
          <cell r="E367" t="str">
            <v>MBN</v>
          </cell>
          <cell r="F367" t="str">
            <v>MNGMBNCG</v>
          </cell>
          <cell r="G367">
            <v>0</v>
          </cell>
        </row>
        <row r="368">
          <cell r="A368" t="str">
            <v>MNG-MBN-001599</v>
          </cell>
          <cell r="B368" t="str">
            <v>CF</v>
          </cell>
          <cell r="C368" t="str">
            <v>C</v>
          </cell>
          <cell r="D368" t="str">
            <v>MNG</v>
          </cell>
          <cell r="E368" t="str">
            <v>MBN</v>
          </cell>
          <cell r="F368" t="str">
            <v>MNGMBNCF</v>
          </cell>
          <cell r="G368">
            <v>0</v>
          </cell>
        </row>
        <row r="369">
          <cell r="A369" t="str">
            <v>MNG-MBN-001600</v>
          </cell>
          <cell r="B369" t="str">
            <v>MJ</v>
          </cell>
          <cell r="C369" t="str">
            <v>M</v>
          </cell>
          <cell r="D369" t="str">
            <v>MNG</v>
          </cell>
          <cell r="E369" t="str">
            <v>MBN</v>
          </cell>
          <cell r="F369" t="str">
            <v>MNGMBNMJ</v>
          </cell>
          <cell r="G369">
            <v>0</v>
          </cell>
        </row>
        <row r="370">
          <cell r="A370" t="str">
            <v>MNG-MBN-001601</v>
          </cell>
          <cell r="B370" t="str">
            <v>CG</v>
          </cell>
          <cell r="C370" t="str">
            <v>C</v>
          </cell>
          <cell r="D370" t="str">
            <v>MNG</v>
          </cell>
          <cell r="E370" t="str">
            <v>MBN</v>
          </cell>
          <cell r="F370" t="str">
            <v>MNGMBNCG</v>
          </cell>
          <cell r="G370">
            <v>0</v>
          </cell>
        </row>
        <row r="371">
          <cell r="A371" t="str">
            <v>MNG-MBN-001602</v>
          </cell>
          <cell r="B371" t="str">
            <v>CG</v>
          </cell>
          <cell r="C371" t="str">
            <v>C</v>
          </cell>
          <cell r="D371" t="str">
            <v>MNG</v>
          </cell>
          <cell r="E371" t="str">
            <v>MBN</v>
          </cell>
          <cell r="F371" t="str">
            <v>MNGMBNCG</v>
          </cell>
          <cell r="G371">
            <v>0</v>
          </cell>
        </row>
        <row r="372">
          <cell r="A372" t="str">
            <v>MNG-MBN-001603</v>
          </cell>
          <cell r="B372" t="str">
            <v>CT</v>
          </cell>
          <cell r="C372" t="str">
            <v>C</v>
          </cell>
          <cell r="D372" t="str">
            <v>MNG</v>
          </cell>
          <cell r="E372" t="str">
            <v>MBN</v>
          </cell>
          <cell r="F372" t="str">
            <v>MNGMBNCT</v>
          </cell>
          <cell r="G372">
            <v>0</v>
          </cell>
        </row>
        <row r="373">
          <cell r="A373" t="str">
            <v>MNG-MBN-001605</v>
          </cell>
          <cell r="B373" t="str">
            <v>CV</v>
          </cell>
          <cell r="C373" t="str">
            <v>C</v>
          </cell>
          <cell r="D373" t="str">
            <v>MNG</v>
          </cell>
          <cell r="E373" t="str">
            <v>MBN</v>
          </cell>
          <cell r="F373" t="str">
            <v>MNGMBNCV</v>
          </cell>
          <cell r="G373">
            <v>0</v>
          </cell>
        </row>
        <row r="374">
          <cell r="A374" t="str">
            <v>MNG-MBN-001606</v>
          </cell>
          <cell r="B374" t="str">
            <v>CW</v>
          </cell>
          <cell r="C374" t="str">
            <v>C</v>
          </cell>
          <cell r="D374" t="str">
            <v>MNG</v>
          </cell>
          <cell r="E374" t="str">
            <v>MBN</v>
          </cell>
          <cell r="F374" t="str">
            <v>MNGMBNCW</v>
          </cell>
          <cell r="G374">
            <v>0</v>
          </cell>
        </row>
        <row r="375">
          <cell r="A375" t="str">
            <v>MNG-MBN-001612</v>
          </cell>
          <cell r="B375" t="str">
            <v>MJ</v>
          </cell>
          <cell r="C375" t="str">
            <v>M</v>
          </cell>
          <cell r="D375" t="str">
            <v>MNG</v>
          </cell>
          <cell r="E375" t="str">
            <v>MBN</v>
          </cell>
          <cell r="F375" t="str">
            <v>MNGMBNMJ</v>
          </cell>
          <cell r="G375">
            <v>0</v>
          </cell>
        </row>
        <row r="376">
          <cell r="A376" t="str">
            <v>MNG-MBN-001614</v>
          </cell>
          <cell r="B376" t="str">
            <v>CA</v>
          </cell>
          <cell r="C376" t="str">
            <v>C</v>
          </cell>
          <cell r="D376" t="str">
            <v>MNG</v>
          </cell>
          <cell r="E376" t="str">
            <v>MBN</v>
          </cell>
          <cell r="F376" t="str">
            <v>MNGMBNCA</v>
          </cell>
          <cell r="G376">
            <v>0</v>
          </cell>
        </row>
        <row r="377">
          <cell r="A377" t="str">
            <v>MNG-MBN-001622</v>
          </cell>
          <cell r="B377" t="str">
            <v>RA</v>
          </cell>
          <cell r="C377" t="str">
            <v>R</v>
          </cell>
          <cell r="D377" t="str">
            <v>MNG</v>
          </cell>
          <cell r="E377" t="str">
            <v>MBN</v>
          </cell>
          <cell r="F377" t="str">
            <v>MNGMBNRA</v>
          </cell>
          <cell r="G377">
            <v>0</v>
          </cell>
        </row>
        <row r="378">
          <cell r="A378" t="str">
            <v>MNG-MBN-001623</v>
          </cell>
          <cell r="B378" t="str">
            <v>CG</v>
          </cell>
          <cell r="C378" t="str">
            <v>C</v>
          </cell>
          <cell r="D378" t="str">
            <v>MNG</v>
          </cell>
          <cell r="E378" t="str">
            <v>MBN</v>
          </cell>
          <cell r="F378" t="str">
            <v>MNGMBNCG</v>
          </cell>
          <cell r="G378">
            <v>0</v>
          </cell>
        </row>
        <row r="379">
          <cell r="A379" t="str">
            <v>MNG-MBN-001624</v>
          </cell>
          <cell r="B379" t="str">
            <v>CF</v>
          </cell>
          <cell r="C379" t="str">
            <v>C</v>
          </cell>
          <cell r="D379" t="str">
            <v>MNG</v>
          </cell>
          <cell r="E379" t="str">
            <v>MBN</v>
          </cell>
          <cell r="F379" t="str">
            <v>MNGMBNCF</v>
          </cell>
          <cell r="G379">
            <v>0</v>
          </cell>
        </row>
        <row r="380">
          <cell r="A380" t="str">
            <v>MNG-MBN-001625</v>
          </cell>
          <cell r="B380" t="str">
            <v>CZ</v>
          </cell>
          <cell r="C380" t="str">
            <v>C</v>
          </cell>
          <cell r="D380" t="str">
            <v>MNG</v>
          </cell>
          <cell r="E380" t="str">
            <v>MBN</v>
          </cell>
          <cell r="F380" t="str">
            <v>MNGMBNCZ</v>
          </cell>
          <cell r="G380">
            <v>0</v>
          </cell>
        </row>
        <row r="381">
          <cell r="A381" t="str">
            <v>MNG-MBN-001627</v>
          </cell>
          <cell r="B381" t="str">
            <v>CW</v>
          </cell>
          <cell r="C381" t="str">
            <v>C</v>
          </cell>
          <cell r="D381" t="str">
            <v>MNG</v>
          </cell>
          <cell r="E381" t="str">
            <v>MBN</v>
          </cell>
          <cell r="F381" t="str">
            <v>MNGMBNCW</v>
          </cell>
          <cell r="G381">
            <v>0</v>
          </cell>
        </row>
        <row r="382">
          <cell r="A382" t="str">
            <v>MNG-MBN-001628</v>
          </cell>
          <cell r="B382" t="str">
            <v>CA</v>
          </cell>
          <cell r="C382" t="str">
            <v>C</v>
          </cell>
          <cell r="D382" t="str">
            <v>MNG</v>
          </cell>
          <cell r="E382" t="str">
            <v>MBN</v>
          </cell>
          <cell r="F382" t="str">
            <v>MNGMBNCA</v>
          </cell>
          <cell r="G382">
            <v>-2.2737367544323206E-13</v>
          </cell>
        </row>
        <row r="383">
          <cell r="A383" t="str">
            <v>MNG-MBN-001629</v>
          </cell>
          <cell r="B383" t="str">
            <v>MJ</v>
          </cell>
          <cell r="C383" t="str">
            <v>M</v>
          </cell>
          <cell r="D383" t="str">
            <v>MNG</v>
          </cell>
          <cell r="E383" t="str">
            <v>MBN</v>
          </cell>
          <cell r="F383" t="str">
            <v>MNGMBNMJ</v>
          </cell>
          <cell r="G383">
            <v>0</v>
          </cell>
        </row>
        <row r="384">
          <cell r="A384" t="str">
            <v>MNG-MBN-001630</v>
          </cell>
          <cell r="B384" t="str">
            <v>MA</v>
          </cell>
          <cell r="C384" t="str">
            <v>M</v>
          </cell>
          <cell r="D384" t="str">
            <v>MNG</v>
          </cell>
          <cell r="E384" t="str">
            <v>MBN</v>
          </cell>
          <cell r="F384" t="str">
            <v>MNGMBNMA</v>
          </cell>
          <cell r="G384">
            <v>0</v>
          </cell>
        </row>
        <row r="385">
          <cell r="A385" t="str">
            <v>MNG-MBN-001631</v>
          </cell>
          <cell r="B385" t="str">
            <v>NB</v>
          </cell>
          <cell r="C385" t="str">
            <v>N</v>
          </cell>
          <cell r="D385" t="str">
            <v>MNG</v>
          </cell>
          <cell r="E385" t="str">
            <v>MBN</v>
          </cell>
          <cell r="F385" t="str">
            <v>MNGMBNNB</v>
          </cell>
          <cell r="G385">
            <v>5176.88</v>
          </cell>
        </row>
        <row r="386">
          <cell r="A386" t="str">
            <v>MNG-MBN-001634</v>
          </cell>
          <cell r="B386" t="str">
            <v>PB</v>
          </cell>
          <cell r="C386" t="str">
            <v>P</v>
          </cell>
          <cell r="D386" t="str">
            <v>MNG</v>
          </cell>
          <cell r="E386" t="str">
            <v>MBN</v>
          </cell>
          <cell r="F386" t="str">
            <v>MNGMBNPB</v>
          </cell>
          <cell r="G386">
            <v>0</v>
          </cell>
        </row>
        <row r="387">
          <cell r="A387" t="str">
            <v>MNG-MBN-001636</v>
          </cell>
          <cell r="B387" t="str">
            <v>CZ</v>
          </cell>
          <cell r="C387" t="str">
            <v>C</v>
          </cell>
          <cell r="D387" t="str">
            <v>MNG</v>
          </cell>
          <cell r="E387" t="str">
            <v>MBN</v>
          </cell>
          <cell r="F387" t="str">
            <v>MNGMBNCZ</v>
          </cell>
          <cell r="G387">
            <v>0</v>
          </cell>
        </row>
        <row r="388">
          <cell r="A388" t="str">
            <v>MNG-MBN-001638</v>
          </cell>
          <cell r="B388" t="str">
            <v>MB</v>
          </cell>
          <cell r="C388" t="str">
            <v>M</v>
          </cell>
          <cell r="D388" t="str">
            <v>MNG</v>
          </cell>
          <cell r="E388" t="str">
            <v>MBN</v>
          </cell>
          <cell r="F388" t="str">
            <v>MNGMBNMB</v>
          </cell>
          <cell r="G388">
            <v>0</v>
          </cell>
        </row>
        <row r="389">
          <cell r="A389" t="str">
            <v>MNG-MBN-001642</v>
          </cell>
          <cell r="B389" t="str">
            <v>CT</v>
          </cell>
          <cell r="C389" t="str">
            <v>C</v>
          </cell>
          <cell r="D389" t="str">
            <v>MNG</v>
          </cell>
          <cell r="E389" t="str">
            <v>MBN</v>
          </cell>
          <cell r="F389" t="str">
            <v>MNGMBNCT</v>
          </cell>
          <cell r="G389">
            <v>0</v>
          </cell>
        </row>
        <row r="390">
          <cell r="A390" t="str">
            <v>MNG-MBN-001643</v>
          </cell>
          <cell r="B390" t="str">
            <v>CU</v>
          </cell>
          <cell r="C390" t="str">
            <v>C</v>
          </cell>
          <cell r="D390" t="str">
            <v>MNG</v>
          </cell>
          <cell r="E390" t="str">
            <v>MBN</v>
          </cell>
          <cell r="F390" t="str">
            <v>MNGMBNCU</v>
          </cell>
          <cell r="G390">
            <v>0</v>
          </cell>
        </row>
        <row r="391">
          <cell r="A391" t="str">
            <v>MNG-MBN-001644</v>
          </cell>
          <cell r="B391" t="str">
            <v>CV</v>
          </cell>
          <cell r="C391" t="str">
            <v>C</v>
          </cell>
          <cell r="D391" t="str">
            <v>MNG</v>
          </cell>
          <cell r="E391" t="str">
            <v>MBN</v>
          </cell>
          <cell r="F391" t="str">
            <v>MNGMBNCV</v>
          </cell>
          <cell r="G391">
            <v>0</v>
          </cell>
        </row>
        <row r="392">
          <cell r="A392" t="str">
            <v>MNG-MBN-001651</v>
          </cell>
          <cell r="B392" t="str">
            <v>CG</v>
          </cell>
          <cell r="C392" t="str">
            <v>C</v>
          </cell>
          <cell r="D392" t="str">
            <v>MNG</v>
          </cell>
          <cell r="E392" t="str">
            <v>MBN</v>
          </cell>
          <cell r="F392" t="str">
            <v>MNGMBNCG</v>
          </cell>
          <cell r="G392">
            <v>0</v>
          </cell>
        </row>
        <row r="393">
          <cell r="A393" t="str">
            <v>MNG-MBN-001654</v>
          </cell>
          <cell r="B393" t="str">
            <v>RY</v>
          </cell>
          <cell r="C393" t="str">
            <v>R</v>
          </cell>
          <cell r="D393" t="str">
            <v>MNG</v>
          </cell>
          <cell r="E393" t="str">
            <v>MBN</v>
          </cell>
          <cell r="F393" t="str">
            <v>MNGMBNRY</v>
          </cell>
          <cell r="G393">
            <v>0</v>
          </cell>
        </row>
        <row r="394">
          <cell r="A394" t="str">
            <v>MNG-MBN-001655</v>
          </cell>
          <cell r="B394" t="str">
            <v>CZ</v>
          </cell>
          <cell r="C394" t="str">
            <v>C</v>
          </cell>
          <cell r="D394" t="str">
            <v>MNG</v>
          </cell>
          <cell r="E394" t="str">
            <v>MBN</v>
          </cell>
          <cell r="F394" t="str">
            <v>MNGMBNCZ</v>
          </cell>
          <cell r="G394">
            <v>0</v>
          </cell>
        </row>
        <row r="395">
          <cell r="A395" t="str">
            <v>MNG-MBN-001660</v>
          </cell>
          <cell r="B395" t="str">
            <v>CF</v>
          </cell>
          <cell r="C395" t="str">
            <v>C</v>
          </cell>
          <cell r="D395" t="str">
            <v>MNG</v>
          </cell>
          <cell r="E395" t="str">
            <v>MBN</v>
          </cell>
          <cell r="F395" t="str">
            <v>MNGMBNCF</v>
          </cell>
          <cell r="G395">
            <v>0</v>
          </cell>
        </row>
        <row r="396">
          <cell r="A396" t="str">
            <v>MNG-MBN-001663</v>
          </cell>
          <cell r="B396" t="str">
            <v>CG</v>
          </cell>
          <cell r="C396" t="str">
            <v>C</v>
          </cell>
          <cell r="D396" t="str">
            <v>MNG</v>
          </cell>
          <cell r="E396" t="str">
            <v>MBN</v>
          </cell>
          <cell r="F396" t="str">
            <v>MNGMBNCG</v>
          </cell>
          <cell r="G396">
            <v>0</v>
          </cell>
        </row>
        <row r="397">
          <cell r="A397" t="str">
            <v>MNG-MBN-001665</v>
          </cell>
          <cell r="B397" t="str">
            <v>CZ</v>
          </cell>
          <cell r="C397" t="str">
            <v>C</v>
          </cell>
          <cell r="D397" t="str">
            <v>MNG</v>
          </cell>
          <cell r="E397" t="str">
            <v>MBN</v>
          </cell>
          <cell r="F397" t="str">
            <v>MNGMBNCZ</v>
          </cell>
          <cell r="G397">
            <v>0</v>
          </cell>
        </row>
        <row r="398">
          <cell r="A398" t="str">
            <v>MNG-MBN-001666</v>
          </cell>
          <cell r="B398" t="str">
            <v>CF</v>
          </cell>
          <cell r="C398" t="str">
            <v>C</v>
          </cell>
          <cell r="D398" t="str">
            <v>MNG</v>
          </cell>
          <cell r="E398" t="str">
            <v>MBN</v>
          </cell>
          <cell r="F398" t="str">
            <v>MNGMBNCF</v>
          </cell>
          <cell r="G398">
            <v>0</v>
          </cell>
        </row>
        <row r="399">
          <cell r="A399" t="str">
            <v>MNG-MBN-001667</v>
          </cell>
          <cell r="B399" t="str">
            <v>CR</v>
          </cell>
          <cell r="C399" t="str">
            <v>C</v>
          </cell>
          <cell r="D399" t="str">
            <v>MNG</v>
          </cell>
          <cell r="E399" t="str">
            <v>MBN</v>
          </cell>
          <cell r="F399" t="str">
            <v>MNGMBNCR</v>
          </cell>
          <cell r="G399">
            <v>0</v>
          </cell>
        </row>
        <row r="400">
          <cell r="A400" t="str">
            <v>MNG-MBN-001668</v>
          </cell>
          <cell r="B400" t="str">
            <v>CR</v>
          </cell>
          <cell r="C400" t="str">
            <v>C</v>
          </cell>
          <cell r="D400" t="str">
            <v>MNG</v>
          </cell>
          <cell r="E400" t="str">
            <v>MBN</v>
          </cell>
          <cell r="F400" t="str">
            <v>MNGMBNCR</v>
          </cell>
          <cell r="G400">
            <v>0</v>
          </cell>
        </row>
        <row r="401">
          <cell r="A401" t="str">
            <v>MNG-MBN-001670</v>
          </cell>
          <cell r="B401" t="str">
            <v>CG</v>
          </cell>
          <cell r="C401" t="str">
            <v>C</v>
          </cell>
          <cell r="D401" t="str">
            <v>MNG</v>
          </cell>
          <cell r="E401" t="str">
            <v>MBN</v>
          </cell>
          <cell r="F401" t="str">
            <v>MNGMBNCG</v>
          </cell>
          <cell r="G401">
            <v>0</v>
          </cell>
        </row>
        <row r="402">
          <cell r="A402" t="str">
            <v>MNG-MBN-001672</v>
          </cell>
          <cell r="B402" t="str">
            <v>CT</v>
          </cell>
          <cell r="C402" t="str">
            <v>C</v>
          </cell>
          <cell r="D402" t="str">
            <v>MNG</v>
          </cell>
          <cell r="E402" t="str">
            <v>MBN</v>
          </cell>
          <cell r="F402" t="str">
            <v>MNGMBNCT</v>
          </cell>
          <cell r="G402">
            <v>0</v>
          </cell>
        </row>
        <row r="403">
          <cell r="A403" t="str">
            <v>MNG-MBN-001674</v>
          </cell>
          <cell r="B403" t="str">
            <v>CV</v>
          </cell>
          <cell r="C403" t="str">
            <v>C</v>
          </cell>
          <cell r="D403" t="str">
            <v>MNG</v>
          </cell>
          <cell r="E403" t="str">
            <v>MBN</v>
          </cell>
          <cell r="F403" t="str">
            <v>MNGMBNCV</v>
          </cell>
          <cell r="G403">
            <v>0</v>
          </cell>
        </row>
        <row r="404">
          <cell r="A404" t="str">
            <v>MNG-MBN-001675</v>
          </cell>
          <cell r="B404" t="str">
            <v>CW</v>
          </cell>
          <cell r="C404" t="str">
            <v>C</v>
          </cell>
          <cell r="D404" t="str">
            <v>MNG</v>
          </cell>
          <cell r="E404" t="str">
            <v>MBN</v>
          </cell>
          <cell r="F404" t="str">
            <v>MNGMBNCW</v>
          </cell>
          <cell r="G404">
            <v>0</v>
          </cell>
        </row>
        <row r="405">
          <cell r="A405" t="str">
            <v>MNG-MBN-001682</v>
          </cell>
          <cell r="B405" t="str">
            <v>RA</v>
          </cell>
          <cell r="C405" t="str">
            <v>R</v>
          </cell>
          <cell r="D405" t="str">
            <v>MNG</v>
          </cell>
          <cell r="E405" t="str">
            <v>MBN</v>
          </cell>
          <cell r="F405" t="str">
            <v>MNGMBNRA</v>
          </cell>
          <cell r="G405">
            <v>0</v>
          </cell>
        </row>
        <row r="406">
          <cell r="A406" t="str">
            <v>MNG-MBN-001683</v>
          </cell>
          <cell r="B406" t="str">
            <v>RG</v>
          </cell>
          <cell r="C406" t="str">
            <v>R</v>
          </cell>
          <cell r="D406" t="str">
            <v>MNG</v>
          </cell>
          <cell r="E406" t="str">
            <v>MBN</v>
          </cell>
          <cell r="F406" t="str">
            <v>MNGMBNRG</v>
          </cell>
          <cell r="G406">
            <v>0</v>
          </cell>
        </row>
        <row r="407">
          <cell r="A407" t="str">
            <v>MNG-MBN-001684</v>
          </cell>
          <cell r="B407" t="str">
            <v>DU</v>
          </cell>
          <cell r="C407" t="str">
            <v>D</v>
          </cell>
          <cell r="D407" t="str">
            <v>MNG</v>
          </cell>
          <cell r="E407" t="str">
            <v>FIX</v>
          </cell>
          <cell r="F407" t="str">
            <v>MNGMBNDU</v>
          </cell>
          <cell r="G407">
            <v>0</v>
          </cell>
        </row>
        <row r="408">
          <cell r="A408" t="str">
            <v>MNG-MBN-001685</v>
          </cell>
          <cell r="B408" t="str">
            <v>DU</v>
          </cell>
          <cell r="C408" t="str">
            <v>D</v>
          </cell>
          <cell r="D408" t="str">
            <v>MNG</v>
          </cell>
          <cell r="E408" t="str">
            <v>FIX</v>
          </cell>
          <cell r="F408" t="str">
            <v>MNGMBNDU</v>
          </cell>
          <cell r="G408">
            <v>378.79</v>
          </cell>
        </row>
        <row r="409">
          <cell r="A409" t="str">
            <v>MNG-MBN-001686</v>
          </cell>
          <cell r="B409" t="str">
            <v>DU</v>
          </cell>
          <cell r="C409" t="str">
            <v>D</v>
          </cell>
          <cell r="D409" t="str">
            <v>MNG</v>
          </cell>
          <cell r="E409" t="str">
            <v>FIX</v>
          </cell>
          <cell r="F409" t="str">
            <v>MNGMBNDU</v>
          </cell>
          <cell r="G409">
            <v>17.75</v>
          </cell>
        </row>
        <row r="410">
          <cell r="A410" t="str">
            <v>MNG-MBN-001688</v>
          </cell>
          <cell r="B410" t="str">
            <v>DR</v>
          </cell>
          <cell r="C410" t="str">
            <v>D</v>
          </cell>
          <cell r="D410" t="str">
            <v>MNG</v>
          </cell>
          <cell r="E410" t="str">
            <v>MBN</v>
          </cell>
          <cell r="F410" t="str">
            <v>MNGMBNDR</v>
          </cell>
          <cell r="G410">
            <v>0</v>
          </cell>
        </row>
        <row r="411">
          <cell r="A411" t="str">
            <v>MNG-MBN-001689</v>
          </cell>
          <cell r="B411" t="str">
            <v>RY</v>
          </cell>
          <cell r="C411" t="str">
            <v>R</v>
          </cell>
          <cell r="D411" t="str">
            <v>MNG</v>
          </cell>
          <cell r="E411" t="str">
            <v>MBN</v>
          </cell>
          <cell r="F411" t="str">
            <v>MNGMBNRY</v>
          </cell>
          <cell r="G411">
            <v>0</v>
          </cell>
        </row>
        <row r="412">
          <cell r="A412" t="str">
            <v>MNG-MBN-001690</v>
          </cell>
          <cell r="B412" t="str">
            <v>RA</v>
          </cell>
          <cell r="C412" t="str">
            <v>R</v>
          </cell>
          <cell r="D412" t="str">
            <v>MNG</v>
          </cell>
          <cell r="E412" t="str">
            <v>MBN</v>
          </cell>
          <cell r="F412" t="str">
            <v>MNGMBNRA</v>
          </cell>
          <cell r="G412">
            <v>-79.25</v>
          </cell>
        </row>
        <row r="413">
          <cell r="A413" t="str">
            <v>MNG-MBN-001692</v>
          </cell>
          <cell r="B413" t="str">
            <v>CW</v>
          </cell>
          <cell r="C413" t="str">
            <v>C</v>
          </cell>
          <cell r="D413" t="str">
            <v>MNG</v>
          </cell>
          <cell r="E413" t="str">
            <v>MBN</v>
          </cell>
          <cell r="F413" t="str">
            <v>MNGMBNCW</v>
          </cell>
          <cell r="G413">
            <v>0</v>
          </cell>
        </row>
        <row r="414">
          <cell r="A414" t="str">
            <v>MNG-MBN-001693</v>
          </cell>
          <cell r="B414" t="str">
            <v>CW</v>
          </cell>
          <cell r="C414" t="str">
            <v>C</v>
          </cell>
          <cell r="D414" t="str">
            <v>MNG</v>
          </cell>
          <cell r="E414" t="str">
            <v>MBN</v>
          </cell>
          <cell r="F414" t="str">
            <v>MNGMBNCW</v>
          </cell>
          <cell r="G414">
            <v>0</v>
          </cell>
        </row>
        <row r="415">
          <cell r="A415" t="str">
            <v>MNG-MBN-001696</v>
          </cell>
          <cell r="B415" t="str">
            <v>RA</v>
          </cell>
          <cell r="C415" t="str">
            <v>R</v>
          </cell>
          <cell r="D415" t="str">
            <v>MNG</v>
          </cell>
          <cell r="E415" t="str">
            <v>MBN</v>
          </cell>
          <cell r="F415" t="str">
            <v>MNGMBNRA</v>
          </cell>
          <cell r="G415">
            <v>0</v>
          </cell>
        </row>
        <row r="416">
          <cell r="A416" t="str">
            <v>MNG-MBN-001697</v>
          </cell>
          <cell r="B416" t="str">
            <v>CF</v>
          </cell>
          <cell r="C416" t="str">
            <v>C</v>
          </cell>
          <cell r="D416" t="str">
            <v>MNG</v>
          </cell>
          <cell r="E416" t="str">
            <v>MBN</v>
          </cell>
          <cell r="F416" t="str">
            <v>MNGMBNCF</v>
          </cell>
          <cell r="G416">
            <v>0</v>
          </cell>
        </row>
        <row r="417">
          <cell r="A417" t="str">
            <v>MNG-MBN-001698</v>
          </cell>
          <cell r="B417" t="str">
            <v>CG</v>
          </cell>
          <cell r="C417" t="str">
            <v>C</v>
          </cell>
          <cell r="D417" t="str">
            <v>MNG</v>
          </cell>
          <cell r="E417" t="str">
            <v>MBN</v>
          </cell>
          <cell r="F417" t="str">
            <v>MNGMBNCG</v>
          </cell>
          <cell r="G417">
            <v>0</v>
          </cell>
        </row>
        <row r="418">
          <cell r="A418" t="str">
            <v>MNG-MBN-001699</v>
          </cell>
          <cell r="B418" t="str">
            <v>CR</v>
          </cell>
          <cell r="C418" t="str">
            <v>C</v>
          </cell>
          <cell r="D418" t="str">
            <v>MNG</v>
          </cell>
          <cell r="E418" t="str">
            <v>MBN</v>
          </cell>
          <cell r="F418" t="str">
            <v>MNGMBNCR</v>
          </cell>
          <cell r="G418">
            <v>0</v>
          </cell>
        </row>
        <row r="419">
          <cell r="A419" t="str">
            <v>MNG-MBN-001700</v>
          </cell>
          <cell r="B419" t="str">
            <v>CR</v>
          </cell>
          <cell r="C419" t="str">
            <v>C</v>
          </cell>
          <cell r="D419" t="str">
            <v>MNG</v>
          </cell>
          <cell r="E419" t="str">
            <v>MBN</v>
          </cell>
          <cell r="F419" t="str">
            <v>MNGMBNCR</v>
          </cell>
          <cell r="G419">
            <v>0</v>
          </cell>
        </row>
        <row r="420">
          <cell r="A420" t="str">
            <v>MNG-MBN-001702</v>
          </cell>
          <cell r="B420" t="str">
            <v>CR</v>
          </cell>
          <cell r="C420" t="str">
            <v>C</v>
          </cell>
          <cell r="D420" t="str">
            <v>MNG</v>
          </cell>
          <cell r="E420" t="str">
            <v>MBN</v>
          </cell>
          <cell r="F420" t="str">
            <v>MNGMBNCR</v>
          </cell>
          <cell r="G420">
            <v>0</v>
          </cell>
        </row>
        <row r="421">
          <cell r="A421" t="str">
            <v>MNG-MBN-001703</v>
          </cell>
          <cell r="B421" t="str">
            <v>CT</v>
          </cell>
          <cell r="C421" t="str">
            <v>C</v>
          </cell>
          <cell r="D421" t="str">
            <v>MNG</v>
          </cell>
          <cell r="E421" t="str">
            <v>MBN</v>
          </cell>
          <cell r="F421" t="str">
            <v>MNGMBNCT</v>
          </cell>
          <cell r="G421">
            <v>0</v>
          </cell>
        </row>
        <row r="422">
          <cell r="A422" t="str">
            <v>MNG-MBN-001705</v>
          </cell>
          <cell r="B422" t="str">
            <v>CV</v>
          </cell>
          <cell r="C422" t="str">
            <v>C</v>
          </cell>
          <cell r="D422" t="str">
            <v>MNG</v>
          </cell>
          <cell r="E422" t="str">
            <v>MBN</v>
          </cell>
          <cell r="F422" t="str">
            <v>MNGMBNCV</v>
          </cell>
          <cell r="G422">
            <v>0</v>
          </cell>
        </row>
        <row r="423">
          <cell r="A423" t="str">
            <v>MNG-MBN-001706</v>
          </cell>
          <cell r="B423" t="str">
            <v>CW</v>
          </cell>
          <cell r="C423" t="str">
            <v>C</v>
          </cell>
          <cell r="D423" t="str">
            <v>MNG</v>
          </cell>
          <cell r="E423" t="str">
            <v>MBN</v>
          </cell>
          <cell r="F423" t="str">
            <v>MNGMBNCW</v>
          </cell>
          <cell r="G423">
            <v>0</v>
          </cell>
        </row>
        <row r="424">
          <cell r="A424" t="str">
            <v>MNG-MBN-001714</v>
          </cell>
          <cell r="B424" t="str">
            <v>CA</v>
          </cell>
          <cell r="C424" t="str">
            <v>C</v>
          </cell>
          <cell r="D424" t="str">
            <v>MNG</v>
          </cell>
          <cell r="E424" t="str">
            <v>MBN</v>
          </cell>
          <cell r="F424" t="str">
            <v>MNGMBNCA</v>
          </cell>
          <cell r="G424">
            <v>0</v>
          </cell>
        </row>
        <row r="425">
          <cell r="A425" t="str">
            <v>MNG-MBN-001722</v>
          </cell>
          <cell r="B425" t="str">
            <v>RA</v>
          </cell>
          <cell r="C425" t="str">
            <v>R</v>
          </cell>
          <cell r="D425" t="str">
            <v>MNG</v>
          </cell>
          <cell r="E425" t="str">
            <v>MBN</v>
          </cell>
          <cell r="F425" t="str">
            <v>MNGMBNRA</v>
          </cell>
          <cell r="G425">
            <v>0</v>
          </cell>
        </row>
        <row r="426">
          <cell r="A426" t="str">
            <v>MNG-MBN-001724</v>
          </cell>
          <cell r="B426" t="str">
            <v>RZ</v>
          </cell>
          <cell r="C426" t="str">
            <v>R</v>
          </cell>
          <cell r="D426" t="str">
            <v>MNG</v>
          </cell>
          <cell r="E426" t="str">
            <v>MBN</v>
          </cell>
          <cell r="F426" t="str">
            <v>MNGMBNRZ</v>
          </cell>
          <cell r="G426">
            <v>0</v>
          </cell>
        </row>
        <row r="427">
          <cell r="A427" t="str">
            <v>MNG-MBN-001726</v>
          </cell>
          <cell r="B427" t="str">
            <v>RY</v>
          </cell>
          <cell r="C427" t="str">
            <v>R</v>
          </cell>
          <cell r="D427" t="str">
            <v>MNG</v>
          </cell>
          <cell r="E427" t="str">
            <v>FIX</v>
          </cell>
          <cell r="F427" t="str">
            <v>MNGMBNRY</v>
          </cell>
          <cell r="G427">
            <v>57358.400000000001</v>
          </cell>
        </row>
        <row r="428">
          <cell r="A428" t="str">
            <v>MNG-MBN-001727</v>
          </cell>
          <cell r="B428" t="str">
            <v>CG</v>
          </cell>
          <cell r="C428" t="str">
            <v>C</v>
          </cell>
          <cell r="D428" t="str">
            <v>MNG</v>
          </cell>
          <cell r="E428" t="str">
            <v>MBN</v>
          </cell>
          <cell r="F428" t="str">
            <v>MNGMBNCG</v>
          </cell>
          <cell r="G428">
            <v>0</v>
          </cell>
        </row>
        <row r="429">
          <cell r="A429" t="str">
            <v>MNG-MBN-001728</v>
          </cell>
          <cell r="B429" t="str">
            <v>CG</v>
          </cell>
          <cell r="C429" t="str">
            <v>C</v>
          </cell>
          <cell r="D429" t="str">
            <v>MNG</v>
          </cell>
          <cell r="E429" t="str">
            <v>MBN</v>
          </cell>
          <cell r="F429" t="str">
            <v>MNGMBNCG</v>
          </cell>
          <cell r="G429">
            <v>0</v>
          </cell>
        </row>
        <row r="430">
          <cell r="A430" t="str">
            <v>MNG-MBN-001729</v>
          </cell>
          <cell r="B430" t="str">
            <v>CZ</v>
          </cell>
          <cell r="C430" t="str">
            <v>C</v>
          </cell>
          <cell r="D430" t="str">
            <v>MNG</v>
          </cell>
          <cell r="E430" t="str">
            <v>MBN</v>
          </cell>
          <cell r="F430" t="str">
            <v>MNGMBNCZ</v>
          </cell>
          <cell r="G430">
            <v>0</v>
          </cell>
        </row>
        <row r="431">
          <cell r="A431" t="str">
            <v>MNG-MBN-001732</v>
          </cell>
          <cell r="B431" t="str">
            <v>CZ</v>
          </cell>
          <cell r="C431" t="str">
            <v>C</v>
          </cell>
          <cell r="D431" t="str">
            <v>MNG</v>
          </cell>
          <cell r="E431" t="str">
            <v>MBN</v>
          </cell>
          <cell r="F431" t="str">
            <v>MNGMBNCZ</v>
          </cell>
          <cell r="G431">
            <v>0</v>
          </cell>
        </row>
        <row r="432">
          <cell r="A432" t="str">
            <v>MNG-MBN-001733</v>
          </cell>
          <cell r="B432" t="str">
            <v>CA</v>
          </cell>
          <cell r="C432" t="str">
            <v>C</v>
          </cell>
          <cell r="D432" t="str">
            <v>MNG</v>
          </cell>
          <cell r="E432" t="str">
            <v>MBN</v>
          </cell>
          <cell r="F432" t="str">
            <v>MNGMBNCA</v>
          </cell>
          <cell r="G432">
            <v>0</v>
          </cell>
        </row>
        <row r="433">
          <cell r="A433" t="str">
            <v>MNG-MBN-001734</v>
          </cell>
          <cell r="B433" t="str">
            <v>CG</v>
          </cell>
          <cell r="C433" t="str">
            <v>C</v>
          </cell>
          <cell r="D433" t="str">
            <v>MNG</v>
          </cell>
          <cell r="E433" t="str">
            <v>MBN</v>
          </cell>
          <cell r="F433" t="str">
            <v>MNGMBNCG</v>
          </cell>
          <cell r="G433">
            <v>0</v>
          </cell>
        </row>
        <row r="434">
          <cell r="A434" t="str">
            <v>MNG-MBN-001735</v>
          </cell>
          <cell r="B434" t="str">
            <v>RZ</v>
          </cell>
          <cell r="C434" t="str">
            <v>R</v>
          </cell>
          <cell r="D434" t="str">
            <v>MNG</v>
          </cell>
          <cell r="E434" t="str">
            <v>FIX</v>
          </cell>
          <cell r="F434" t="str">
            <v>MNGMBNRZ</v>
          </cell>
          <cell r="G434">
            <v>218242.79</v>
          </cell>
        </row>
        <row r="435">
          <cell r="A435" t="str">
            <v>MNG-MBN-001737</v>
          </cell>
          <cell r="B435" t="str">
            <v>CG</v>
          </cell>
          <cell r="C435" t="str">
            <v>C</v>
          </cell>
          <cell r="D435" t="str">
            <v>MNG</v>
          </cell>
          <cell r="E435" t="str">
            <v>MBN</v>
          </cell>
          <cell r="F435" t="str">
            <v>MNGMBNCG</v>
          </cell>
          <cell r="G435">
            <v>0</v>
          </cell>
        </row>
        <row r="436">
          <cell r="A436" t="str">
            <v>MNG-MBN-001739</v>
          </cell>
          <cell r="B436" t="str">
            <v>CF</v>
          </cell>
          <cell r="C436" t="str">
            <v>C</v>
          </cell>
          <cell r="D436" t="str">
            <v>MNG</v>
          </cell>
          <cell r="E436" t="str">
            <v>MBN</v>
          </cell>
          <cell r="F436" t="str">
            <v>MNGMBNCF</v>
          </cell>
          <cell r="G436">
            <v>0</v>
          </cell>
        </row>
        <row r="437">
          <cell r="A437" t="str">
            <v>MNG-MBN-001743</v>
          </cell>
          <cell r="B437" t="str">
            <v>CT</v>
          </cell>
          <cell r="C437" t="str">
            <v>C</v>
          </cell>
          <cell r="D437" t="str">
            <v>MNG</v>
          </cell>
          <cell r="E437" t="str">
            <v>MBN</v>
          </cell>
          <cell r="F437" t="str">
            <v>MNGMBNCT</v>
          </cell>
          <cell r="G437">
            <v>0</v>
          </cell>
        </row>
        <row r="438">
          <cell r="A438" t="str">
            <v>MNG-MBN-001745</v>
          </cell>
          <cell r="B438" t="str">
            <v>CV</v>
          </cell>
          <cell r="C438" t="str">
            <v>C</v>
          </cell>
          <cell r="D438" t="str">
            <v>MNG</v>
          </cell>
          <cell r="E438" t="str">
            <v>MBN</v>
          </cell>
          <cell r="F438" t="str">
            <v>MNGMBNCV</v>
          </cell>
          <cell r="G438">
            <v>0</v>
          </cell>
        </row>
        <row r="439">
          <cell r="A439" t="str">
            <v>MNG-MBN-001746</v>
          </cell>
          <cell r="B439" t="str">
            <v>CW</v>
          </cell>
          <cell r="C439" t="str">
            <v>C</v>
          </cell>
          <cell r="D439" t="str">
            <v>MNG</v>
          </cell>
          <cell r="E439" t="str">
            <v>MBN</v>
          </cell>
          <cell r="F439" t="str">
            <v>MNGMBNCW</v>
          </cell>
          <cell r="G439">
            <v>0</v>
          </cell>
        </row>
        <row r="440">
          <cell r="A440" t="str">
            <v>MNG-MBN-001752</v>
          </cell>
          <cell r="B440" t="str">
            <v>CF</v>
          </cell>
          <cell r="C440" t="str">
            <v>C</v>
          </cell>
          <cell r="D440" t="str">
            <v>MNG</v>
          </cell>
          <cell r="E440" t="str">
            <v>MBN</v>
          </cell>
          <cell r="F440" t="str">
            <v>MNGMBNCF</v>
          </cell>
          <cell r="G440">
            <v>0</v>
          </cell>
        </row>
        <row r="441">
          <cell r="A441" t="str">
            <v>MNG-MBN-001753</v>
          </cell>
          <cell r="B441" t="str">
            <v>CG</v>
          </cell>
          <cell r="C441" t="str">
            <v>C</v>
          </cell>
          <cell r="D441" t="str">
            <v>MNG</v>
          </cell>
          <cell r="E441" t="str">
            <v>MBN</v>
          </cell>
          <cell r="F441" t="str">
            <v>MNGMBNCG</v>
          </cell>
          <cell r="G441">
            <v>0</v>
          </cell>
        </row>
        <row r="442">
          <cell r="A442" t="str">
            <v>MNG-MBN-001754</v>
          </cell>
          <cell r="B442" t="str">
            <v>CW</v>
          </cell>
          <cell r="C442" t="str">
            <v>C</v>
          </cell>
          <cell r="D442" t="str">
            <v>MNG</v>
          </cell>
          <cell r="E442" t="str">
            <v>MBN</v>
          </cell>
          <cell r="F442" t="str">
            <v>MNGMBNCW</v>
          </cell>
          <cell r="G442">
            <v>0</v>
          </cell>
        </row>
        <row r="443">
          <cell r="A443" t="str">
            <v>MNG-MBN-001755</v>
          </cell>
          <cell r="B443" t="str">
            <v>CW</v>
          </cell>
          <cell r="C443" t="str">
            <v>C</v>
          </cell>
          <cell r="D443" t="str">
            <v>MNG</v>
          </cell>
          <cell r="E443" t="str">
            <v>MBN</v>
          </cell>
          <cell r="F443" t="str">
            <v>MNGMBNCW</v>
          </cell>
          <cell r="G443">
            <v>0</v>
          </cell>
        </row>
        <row r="444">
          <cell r="A444" t="str">
            <v>MNG-MBN-001756</v>
          </cell>
          <cell r="B444" t="str">
            <v>CW</v>
          </cell>
          <cell r="C444" t="str">
            <v>C</v>
          </cell>
          <cell r="D444" t="str">
            <v>MNG</v>
          </cell>
          <cell r="E444" t="str">
            <v>MBN</v>
          </cell>
          <cell r="F444" t="str">
            <v>MNGMBNCW</v>
          </cell>
          <cell r="G444">
            <v>0</v>
          </cell>
        </row>
        <row r="445">
          <cell r="A445" t="str">
            <v>MNG-MBN-001757</v>
          </cell>
          <cell r="B445" t="str">
            <v>RY</v>
          </cell>
          <cell r="C445" t="str">
            <v>R</v>
          </cell>
          <cell r="D445" t="str">
            <v>MNG</v>
          </cell>
          <cell r="E445" t="str">
            <v>FIX</v>
          </cell>
          <cell r="F445" t="str">
            <v>MNGMBNRY</v>
          </cell>
          <cell r="G445">
            <v>94659.21</v>
          </cell>
        </row>
        <row r="446">
          <cell r="A446" t="str">
            <v>MNG-MBN-001758</v>
          </cell>
          <cell r="B446" t="str">
            <v>RZ</v>
          </cell>
          <cell r="C446" t="str">
            <v>R</v>
          </cell>
          <cell r="D446" t="str">
            <v>MNG</v>
          </cell>
          <cell r="E446" t="str">
            <v>FIX</v>
          </cell>
          <cell r="F446" t="str">
            <v>MNGMBNRZ</v>
          </cell>
          <cell r="G446">
            <v>138935.12</v>
          </cell>
        </row>
        <row r="447">
          <cell r="A447" t="str">
            <v>MNG-MBN-001759</v>
          </cell>
          <cell r="B447" t="str">
            <v>CG</v>
          </cell>
          <cell r="C447" t="str">
            <v>C</v>
          </cell>
          <cell r="D447" t="str">
            <v>MNG</v>
          </cell>
          <cell r="E447" t="str">
            <v>MBN</v>
          </cell>
          <cell r="F447" t="str">
            <v>MNGMBNCG</v>
          </cell>
          <cell r="G447">
            <v>0</v>
          </cell>
        </row>
        <row r="448">
          <cell r="A448" t="str">
            <v>MNG-MBN-001760</v>
          </cell>
          <cell r="B448" t="str">
            <v>RA</v>
          </cell>
          <cell r="C448" t="str">
            <v>R</v>
          </cell>
          <cell r="D448" t="str">
            <v>MNG</v>
          </cell>
          <cell r="E448" t="str">
            <v>MBN</v>
          </cell>
          <cell r="F448" t="str">
            <v>MNGMBNRA</v>
          </cell>
          <cell r="G448">
            <v>0</v>
          </cell>
        </row>
        <row r="449">
          <cell r="A449" t="str">
            <v>MNG-MBN-001761</v>
          </cell>
          <cell r="B449" t="str">
            <v>CG</v>
          </cell>
          <cell r="C449" t="str">
            <v>C</v>
          </cell>
          <cell r="D449" t="str">
            <v>MNG</v>
          </cell>
          <cell r="E449" t="str">
            <v>MBN</v>
          </cell>
          <cell r="F449" t="str">
            <v>MNGMBNCG</v>
          </cell>
          <cell r="G449">
            <v>0</v>
          </cell>
        </row>
        <row r="450">
          <cell r="A450" t="str">
            <v>MNG-MBN-001762</v>
          </cell>
          <cell r="B450" t="str">
            <v>CF</v>
          </cell>
          <cell r="C450" t="str">
            <v>C</v>
          </cell>
          <cell r="D450" t="str">
            <v>MNG</v>
          </cell>
          <cell r="E450" t="str">
            <v>MBN</v>
          </cell>
          <cell r="F450" t="str">
            <v>MNGMBNCF</v>
          </cell>
          <cell r="G450">
            <v>0</v>
          </cell>
        </row>
        <row r="451">
          <cell r="A451" t="str">
            <v>MNG-MBN-001763</v>
          </cell>
          <cell r="B451" t="str">
            <v>CG</v>
          </cell>
          <cell r="C451" t="str">
            <v>C</v>
          </cell>
          <cell r="D451" t="str">
            <v>MNG</v>
          </cell>
          <cell r="E451" t="str">
            <v>MBN</v>
          </cell>
          <cell r="F451" t="str">
            <v>MNGMBNCG</v>
          </cell>
          <cell r="G451">
            <v>0</v>
          </cell>
        </row>
        <row r="452">
          <cell r="A452" t="str">
            <v>MNG-MBN-001764</v>
          </cell>
          <cell r="B452" t="str">
            <v>MC</v>
          </cell>
          <cell r="C452" t="str">
            <v>M</v>
          </cell>
          <cell r="D452" t="str">
            <v>MNG</v>
          </cell>
          <cell r="E452" t="str">
            <v>MBN</v>
          </cell>
          <cell r="F452" t="str">
            <v>MNGMBNMC</v>
          </cell>
          <cell r="G452">
            <v>0</v>
          </cell>
        </row>
        <row r="453">
          <cell r="A453" t="str">
            <v>MNG-MBN-001765</v>
          </cell>
          <cell r="B453" t="str">
            <v>CG</v>
          </cell>
          <cell r="C453" t="str">
            <v>C</v>
          </cell>
          <cell r="D453" t="str">
            <v>MNG</v>
          </cell>
          <cell r="E453" t="str">
            <v>MBN</v>
          </cell>
          <cell r="F453" t="str">
            <v>MNGMBNCG</v>
          </cell>
          <cell r="G453">
            <v>0</v>
          </cell>
        </row>
        <row r="454">
          <cell r="A454" t="str">
            <v>MNG-MBN-001766</v>
          </cell>
          <cell r="B454" t="str">
            <v>CG</v>
          </cell>
          <cell r="C454" t="str">
            <v>C</v>
          </cell>
          <cell r="D454" t="str">
            <v>MNG</v>
          </cell>
          <cell r="E454" t="str">
            <v>MBN</v>
          </cell>
          <cell r="F454" t="str">
            <v>MNGMBNCG</v>
          </cell>
          <cell r="G454">
            <v>0</v>
          </cell>
        </row>
        <row r="455">
          <cell r="A455" t="str">
            <v>MNG-MBN-001767</v>
          </cell>
          <cell r="B455" t="str">
            <v>CG</v>
          </cell>
          <cell r="C455" t="str">
            <v>C</v>
          </cell>
          <cell r="D455" t="str">
            <v>MNG</v>
          </cell>
          <cell r="E455" t="str">
            <v>MBN</v>
          </cell>
          <cell r="F455" t="str">
            <v>MNGMBNCG</v>
          </cell>
          <cell r="G455">
            <v>0</v>
          </cell>
        </row>
        <row r="456">
          <cell r="A456" t="str">
            <v>MNG-MBN-001769</v>
          </cell>
          <cell r="B456" t="str">
            <v>CR</v>
          </cell>
          <cell r="C456" t="str">
            <v>C</v>
          </cell>
          <cell r="D456" t="str">
            <v>MNG</v>
          </cell>
          <cell r="E456" t="str">
            <v>MBN</v>
          </cell>
          <cell r="F456" t="str">
            <v>MNGMBNCR</v>
          </cell>
          <cell r="G456">
            <v>2973.93</v>
          </cell>
        </row>
        <row r="457">
          <cell r="A457" t="str">
            <v>MNG-MBN-001770</v>
          </cell>
          <cell r="B457" t="str">
            <v>CW</v>
          </cell>
          <cell r="C457" t="str">
            <v>C</v>
          </cell>
          <cell r="D457" t="str">
            <v>MNG</v>
          </cell>
          <cell r="E457" t="str">
            <v>MBN</v>
          </cell>
          <cell r="F457" t="str">
            <v>MNGMBNCW</v>
          </cell>
          <cell r="G457">
            <v>0</v>
          </cell>
        </row>
        <row r="458">
          <cell r="A458" t="str">
            <v>MNG-MBN-001771</v>
          </cell>
          <cell r="B458" t="str">
            <v>CF</v>
          </cell>
          <cell r="C458" t="str">
            <v>C</v>
          </cell>
          <cell r="D458" t="str">
            <v>MNG</v>
          </cell>
          <cell r="E458" t="str">
            <v>MBN</v>
          </cell>
          <cell r="F458" t="str">
            <v>MNGMBNCF</v>
          </cell>
          <cell r="G458">
            <v>0</v>
          </cell>
        </row>
        <row r="459">
          <cell r="A459" t="str">
            <v>MNG-MBN-001772</v>
          </cell>
          <cell r="B459" t="str">
            <v>CG</v>
          </cell>
          <cell r="C459" t="str">
            <v>C</v>
          </cell>
          <cell r="D459" t="str">
            <v>MNG</v>
          </cell>
          <cell r="E459" t="str">
            <v>MBN</v>
          </cell>
          <cell r="F459" t="str">
            <v>MNGMBNCG</v>
          </cell>
          <cell r="G459">
            <v>0</v>
          </cell>
        </row>
        <row r="460">
          <cell r="A460" t="str">
            <v>MNG-MBN-001773</v>
          </cell>
          <cell r="B460" t="str">
            <v>CT</v>
          </cell>
          <cell r="C460" t="str">
            <v>C</v>
          </cell>
          <cell r="D460" t="str">
            <v>MNG</v>
          </cell>
          <cell r="E460" t="str">
            <v>MBN</v>
          </cell>
          <cell r="F460" t="str">
            <v>MNGMBNCT</v>
          </cell>
          <cell r="G460">
            <v>0</v>
          </cell>
        </row>
        <row r="461">
          <cell r="A461" t="str">
            <v>MNG-MBN-001776</v>
          </cell>
          <cell r="B461" t="str">
            <v>CW</v>
          </cell>
          <cell r="C461" t="str">
            <v>C</v>
          </cell>
          <cell r="D461" t="str">
            <v>MNG</v>
          </cell>
          <cell r="E461" t="str">
            <v>MBN</v>
          </cell>
          <cell r="F461" t="str">
            <v>MNGMBNCW</v>
          </cell>
          <cell r="G461">
            <v>0</v>
          </cell>
        </row>
        <row r="462">
          <cell r="A462" t="str">
            <v>MNG-MBN-001782</v>
          </cell>
          <cell r="B462" t="str">
            <v>RG</v>
          </cell>
          <cell r="C462" t="str">
            <v>R</v>
          </cell>
          <cell r="D462" t="str">
            <v>MNG</v>
          </cell>
          <cell r="E462" t="str">
            <v>MBN</v>
          </cell>
          <cell r="F462" t="str">
            <v>MNGMBNRG</v>
          </cell>
          <cell r="G462">
            <v>0</v>
          </cell>
        </row>
        <row r="463">
          <cell r="A463" t="str">
            <v>MNG-MBN-001783</v>
          </cell>
          <cell r="B463" t="str">
            <v>RA</v>
          </cell>
          <cell r="C463" t="str">
            <v>R</v>
          </cell>
          <cell r="D463" t="str">
            <v>MNG</v>
          </cell>
          <cell r="E463" t="str">
            <v>MBN</v>
          </cell>
          <cell r="F463" t="str">
            <v>MNGMBNRA</v>
          </cell>
          <cell r="G463">
            <v>0</v>
          </cell>
        </row>
        <row r="464">
          <cell r="A464" t="str">
            <v>MNG-MBN-001784</v>
          </cell>
          <cell r="B464" t="str">
            <v>CG</v>
          </cell>
          <cell r="C464" t="str">
            <v>C</v>
          </cell>
          <cell r="D464" t="str">
            <v>MNG</v>
          </cell>
          <cell r="E464" t="str">
            <v>MBN</v>
          </cell>
          <cell r="F464" t="str">
            <v>MNGMBNCG</v>
          </cell>
          <cell r="G464">
            <v>0</v>
          </cell>
        </row>
        <row r="465">
          <cell r="A465" t="str">
            <v>MNG-MBN-001785</v>
          </cell>
          <cell r="B465" t="str">
            <v>CF</v>
          </cell>
          <cell r="C465" t="str">
            <v>C</v>
          </cell>
          <cell r="D465" t="str">
            <v>MNG</v>
          </cell>
          <cell r="E465" t="str">
            <v>MBN</v>
          </cell>
          <cell r="F465" t="str">
            <v>MNGMBNCF</v>
          </cell>
          <cell r="G465">
            <v>0</v>
          </cell>
        </row>
        <row r="466">
          <cell r="A466" t="str">
            <v>MNG-MBN-001786</v>
          </cell>
          <cell r="B466" t="str">
            <v>CG</v>
          </cell>
          <cell r="C466" t="str">
            <v>C</v>
          </cell>
          <cell r="D466" t="str">
            <v>MNG</v>
          </cell>
          <cell r="E466" t="str">
            <v>MBN</v>
          </cell>
          <cell r="F466" t="str">
            <v>MNGMBNCG</v>
          </cell>
          <cell r="G466">
            <v>0</v>
          </cell>
        </row>
        <row r="467">
          <cell r="A467" t="str">
            <v>MNG-MBN-001787</v>
          </cell>
          <cell r="B467" t="str">
            <v>CW</v>
          </cell>
          <cell r="C467" t="str">
            <v>C</v>
          </cell>
          <cell r="D467" t="str">
            <v>MNG</v>
          </cell>
          <cell r="E467" t="str">
            <v>MBN</v>
          </cell>
          <cell r="F467" t="str">
            <v>MNGMBNCW</v>
          </cell>
          <cell r="G467">
            <v>0</v>
          </cell>
        </row>
        <row r="468">
          <cell r="A468" t="str">
            <v>MNG-MBN-001789</v>
          </cell>
          <cell r="B468" t="str">
            <v>CG</v>
          </cell>
          <cell r="C468" t="str">
            <v>C</v>
          </cell>
          <cell r="D468" t="str">
            <v>MNG</v>
          </cell>
          <cell r="E468" t="str">
            <v>MBN</v>
          </cell>
          <cell r="F468" t="str">
            <v>MNGMBNCG</v>
          </cell>
          <cell r="G468">
            <v>0</v>
          </cell>
        </row>
        <row r="469">
          <cell r="A469" t="str">
            <v>MNG-MBN-001791</v>
          </cell>
          <cell r="B469" t="str">
            <v>RG</v>
          </cell>
          <cell r="C469" t="str">
            <v>R</v>
          </cell>
          <cell r="D469" t="str">
            <v>MNG</v>
          </cell>
          <cell r="E469" t="str">
            <v>FIX</v>
          </cell>
          <cell r="F469" t="str">
            <v>MNGMBNRG</v>
          </cell>
          <cell r="G469">
            <v>266.39</v>
          </cell>
        </row>
        <row r="470">
          <cell r="A470" t="str">
            <v>MNG-MBN-001792</v>
          </cell>
          <cell r="B470" t="str">
            <v>RA</v>
          </cell>
          <cell r="C470" t="str">
            <v>R</v>
          </cell>
          <cell r="D470" t="str">
            <v>MNG</v>
          </cell>
          <cell r="E470" t="str">
            <v>FIX</v>
          </cell>
          <cell r="F470" t="str">
            <v>MNGMBNRA</v>
          </cell>
          <cell r="G470">
            <v>-0.02</v>
          </cell>
        </row>
        <row r="471">
          <cell r="A471" t="str">
            <v>MNG-MBN-001794</v>
          </cell>
          <cell r="B471" t="str">
            <v>MC</v>
          </cell>
          <cell r="C471" t="str">
            <v>M</v>
          </cell>
          <cell r="D471" t="str">
            <v>MNG</v>
          </cell>
          <cell r="E471" t="str">
            <v>MBN</v>
          </cell>
          <cell r="F471" t="str">
            <v>MNGMBNMC</v>
          </cell>
          <cell r="G471">
            <v>0</v>
          </cell>
        </row>
        <row r="472">
          <cell r="A472" t="str">
            <v>MNG-MBN-001796</v>
          </cell>
          <cell r="B472" t="str">
            <v>CG</v>
          </cell>
          <cell r="C472" t="str">
            <v>C</v>
          </cell>
          <cell r="D472" t="str">
            <v>MNG</v>
          </cell>
          <cell r="E472" t="str">
            <v>MBN</v>
          </cell>
          <cell r="F472" t="str">
            <v>MNGMBNCG</v>
          </cell>
          <cell r="G472">
            <v>0</v>
          </cell>
        </row>
        <row r="473">
          <cell r="A473" t="str">
            <v>MNG-MBN-001797</v>
          </cell>
          <cell r="B473" t="str">
            <v>CF</v>
          </cell>
          <cell r="C473" t="str">
            <v>C</v>
          </cell>
          <cell r="D473" t="str">
            <v>MNG</v>
          </cell>
          <cell r="E473" t="str">
            <v>MBN</v>
          </cell>
          <cell r="F473" t="str">
            <v>MNGMBNCF</v>
          </cell>
          <cell r="G473">
            <v>0</v>
          </cell>
        </row>
        <row r="474">
          <cell r="A474" t="str">
            <v>MNG-MBN-001798</v>
          </cell>
          <cell r="B474" t="str">
            <v>CG</v>
          </cell>
          <cell r="C474" t="str">
            <v>C</v>
          </cell>
          <cell r="D474" t="str">
            <v>MNG</v>
          </cell>
          <cell r="E474" t="str">
            <v>MBN</v>
          </cell>
          <cell r="F474" t="str">
            <v>MNGMBNCG</v>
          </cell>
          <cell r="G474">
            <v>0</v>
          </cell>
        </row>
        <row r="475">
          <cell r="A475" t="str">
            <v>MNG-MBN-001799</v>
          </cell>
          <cell r="B475" t="str">
            <v>RY</v>
          </cell>
          <cell r="C475" t="str">
            <v>R</v>
          </cell>
          <cell r="D475" t="str">
            <v>MNG</v>
          </cell>
          <cell r="E475" t="str">
            <v>MBN</v>
          </cell>
          <cell r="F475" t="str">
            <v>MNGMBNRY</v>
          </cell>
          <cell r="G475">
            <v>0</v>
          </cell>
        </row>
        <row r="476">
          <cell r="A476" t="str">
            <v>MNG-MBN-001800</v>
          </cell>
          <cell r="B476" t="str">
            <v>RZ</v>
          </cell>
          <cell r="C476" t="str">
            <v>R</v>
          </cell>
          <cell r="D476" t="str">
            <v>MNG</v>
          </cell>
          <cell r="E476" t="str">
            <v>MBN</v>
          </cell>
          <cell r="F476" t="str">
            <v>MNGMBNRZ</v>
          </cell>
          <cell r="G476">
            <v>0</v>
          </cell>
        </row>
        <row r="477">
          <cell r="A477" t="str">
            <v>MNG-MBN-001801</v>
          </cell>
          <cell r="B477" t="str">
            <v>CT</v>
          </cell>
          <cell r="C477" t="str">
            <v>C</v>
          </cell>
          <cell r="D477" t="str">
            <v>MNG</v>
          </cell>
          <cell r="E477" t="str">
            <v>MBN</v>
          </cell>
          <cell r="F477" t="str">
            <v>MNGMBNCT</v>
          </cell>
          <cell r="G477">
            <v>0</v>
          </cell>
        </row>
        <row r="478">
          <cell r="A478" t="str">
            <v>MNG-MBN-001803</v>
          </cell>
          <cell r="B478" t="str">
            <v>CV</v>
          </cell>
          <cell r="C478" t="str">
            <v>C</v>
          </cell>
          <cell r="D478" t="str">
            <v>MNG</v>
          </cell>
          <cell r="E478" t="str">
            <v>MBN</v>
          </cell>
          <cell r="F478" t="str">
            <v>MNGMBNCV</v>
          </cell>
          <cell r="G478">
            <v>0</v>
          </cell>
        </row>
        <row r="479">
          <cell r="A479" t="str">
            <v>MNG-MBN-001804</v>
          </cell>
          <cell r="B479" t="str">
            <v>CW</v>
          </cell>
          <cell r="C479" t="str">
            <v>C</v>
          </cell>
          <cell r="D479" t="str">
            <v>MNG</v>
          </cell>
          <cell r="E479" t="str">
            <v>MBN</v>
          </cell>
          <cell r="F479" t="str">
            <v>MNGMBNCW</v>
          </cell>
          <cell r="G479">
            <v>0</v>
          </cell>
        </row>
        <row r="480">
          <cell r="A480" t="str">
            <v>MNG-MBN-001812</v>
          </cell>
          <cell r="B480" t="str">
            <v>CA</v>
          </cell>
          <cell r="C480" t="str">
            <v>C</v>
          </cell>
          <cell r="D480" t="str">
            <v>MNG</v>
          </cell>
          <cell r="E480" t="str">
            <v>MBN</v>
          </cell>
          <cell r="F480" t="str">
            <v>MNGMBNCA</v>
          </cell>
          <cell r="G480">
            <v>0</v>
          </cell>
        </row>
        <row r="481">
          <cell r="A481" t="str">
            <v>MNG-MBN-001820</v>
          </cell>
          <cell r="B481" t="str">
            <v>RA</v>
          </cell>
          <cell r="C481" t="str">
            <v>R</v>
          </cell>
          <cell r="D481" t="str">
            <v>MNG</v>
          </cell>
          <cell r="E481" t="str">
            <v>MBN</v>
          </cell>
          <cell r="F481" t="str">
            <v>MNGMBNRA</v>
          </cell>
          <cell r="G481">
            <v>0</v>
          </cell>
        </row>
        <row r="482">
          <cell r="A482" t="str">
            <v>MNG-MBN-001821</v>
          </cell>
          <cell r="B482" t="str">
            <v>CG</v>
          </cell>
          <cell r="C482" t="str">
            <v>C</v>
          </cell>
          <cell r="D482" t="str">
            <v>MNG</v>
          </cell>
          <cell r="E482" t="str">
            <v>MBN</v>
          </cell>
          <cell r="F482" t="str">
            <v>MNGMBNCG</v>
          </cell>
          <cell r="G482">
            <v>0</v>
          </cell>
        </row>
        <row r="483">
          <cell r="A483" t="str">
            <v>MNG-MBN-001822</v>
          </cell>
          <cell r="B483" t="str">
            <v>CG</v>
          </cell>
          <cell r="C483" t="str">
            <v>C</v>
          </cell>
          <cell r="D483" t="str">
            <v>MNG</v>
          </cell>
          <cell r="E483" t="str">
            <v>MBN</v>
          </cell>
          <cell r="F483" t="str">
            <v>MNGMBNCG</v>
          </cell>
          <cell r="G483">
            <v>0</v>
          </cell>
        </row>
        <row r="484">
          <cell r="A484" t="str">
            <v>MNG-MBN-001823</v>
          </cell>
          <cell r="B484" t="str">
            <v>CR</v>
          </cell>
          <cell r="C484" t="str">
            <v>C</v>
          </cell>
          <cell r="D484" t="str">
            <v>MNG</v>
          </cell>
          <cell r="E484" t="str">
            <v>MBN</v>
          </cell>
          <cell r="F484" t="str">
            <v>MNGMBNCR</v>
          </cell>
          <cell r="G484">
            <v>0</v>
          </cell>
        </row>
        <row r="485">
          <cell r="A485" t="str">
            <v>MNG-MBN-001824</v>
          </cell>
          <cell r="B485" t="str">
            <v>CG</v>
          </cell>
          <cell r="C485" t="str">
            <v>C</v>
          </cell>
          <cell r="D485" t="str">
            <v>MNG</v>
          </cell>
          <cell r="E485" t="str">
            <v>MBN</v>
          </cell>
          <cell r="F485" t="str">
            <v>MNGMBNCG</v>
          </cell>
          <cell r="G485">
            <v>0</v>
          </cell>
        </row>
        <row r="486">
          <cell r="A486" t="str">
            <v>MNG-MBN-001825</v>
          </cell>
          <cell r="B486" t="str">
            <v>CF</v>
          </cell>
          <cell r="C486" t="str">
            <v>C</v>
          </cell>
          <cell r="D486" t="str">
            <v>MNG</v>
          </cell>
          <cell r="E486" t="str">
            <v>MBN</v>
          </cell>
          <cell r="F486" t="str">
            <v>MNGMBNCF</v>
          </cell>
          <cell r="G486">
            <v>0</v>
          </cell>
        </row>
        <row r="487">
          <cell r="A487" t="str">
            <v>MNG-MBN-001826</v>
          </cell>
          <cell r="B487" t="str">
            <v>PB</v>
          </cell>
          <cell r="C487" t="str">
            <v>P</v>
          </cell>
          <cell r="D487" t="str">
            <v>MNG</v>
          </cell>
          <cell r="E487" t="str">
            <v>MBN</v>
          </cell>
          <cell r="F487" t="str">
            <v>MNGMBNPB</v>
          </cell>
          <cell r="G487">
            <v>0</v>
          </cell>
        </row>
        <row r="488">
          <cell r="A488" t="str">
            <v>MNG-MBN-001827</v>
          </cell>
          <cell r="B488" t="str">
            <v>CF</v>
          </cell>
          <cell r="C488" t="str">
            <v>C</v>
          </cell>
          <cell r="D488" t="str">
            <v>MNG</v>
          </cell>
          <cell r="E488" t="str">
            <v>MBN</v>
          </cell>
          <cell r="F488" t="str">
            <v>MNGMBNCF</v>
          </cell>
          <cell r="G488">
            <v>0</v>
          </cell>
        </row>
        <row r="489">
          <cell r="A489" t="str">
            <v>MNG-MBN-001828</v>
          </cell>
          <cell r="B489" t="str">
            <v>CF</v>
          </cell>
          <cell r="C489" t="str">
            <v>C</v>
          </cell>
          <cell r="D489" t="str">
            <v>MNG</v>
          </cell>
          <cell r="E489" t="str">
            <v>MBN</v>
          </cell>
          <cell r="F489" t="str">
            <v>MNGMBNCF</v>
          </cell>
          <cell r="G489">
            <v>0</v>
          </cell>
        </row>
        <row r="490">
          <cell r="A490" t="str">
            <v>MNG-MBN-001829</v>
          </cell>
          <cell r="B490" t="str">
            <v>CZ</v>
          </cell>
          <cell r="C490" t="str">
            <v>C</v>
          </cell>
          <cell r="D490" t="str">
            <v>MNG</v>
          </cell>
          <cell r="E490" t="str">
            <v>MBN</v>
          </cell>
          <cell r="F490" t="str">
            <v>MNGMBNCZ</v>
          </cell>
          <cell r="G490">
            <v>0</v>
          </cell>
        </row>
        <row r="491">
          <cell r="A491" t="str">
            <v>MNG-MBN-001830</v>
          </cell>
          <cell r="B491" t="str">
            <v>CF</v>
          </cell>
          <cell r="C491" t="str">
            <v>C</v>
          </cell>
          <cell r="D491" t="str">
            <v>MNG</v>
          </cell>
          <cell r="E491" t="str">
            <v>MBN</v>
          </cell>
          <cell r="F491" t="str">
            <v>MNGMBNCF</v>
          </cell>
          <cell r="G491">
            <v>0</v>
          </cell>
        </row>
        <row r="492">
          <cell r="A492" t="str">
            <v>MNG-MBN-001831</v>
          </cell>
          <cell r="B492" t="str">
            <v>CG</v>
          </cell>
          <cell r="C492" t="str">
            <v>C</v>
          </cell>
          <cell r="D492" t="str">
            <v>MNG</v>
          </cell>
          <cell r="E492" t="str">
            <v>MBN</v>
          </cell>
          <cell r="F492" t="str">
            <v>MNGMBNCG</v>
          </cell>
          <cell r="G492">
            <v>0</v>
          </cell>
        </row>
        <row r="493">
          <cell r="A493" t="str">
            <v>MNG-MBN-001832</v>
          </cell>
          <cell r="B493" t="str">
            <v>CG</v>
          </cell>
          <cell r="C493" t="str">
            <v>C</v>
          </cell>
          <cell r="D493" t="str">
            <v>MNG</v>
          </cell>
          <cell r="E493" t="str">
            <v>MBN</v>
          </cell>
          <cell r="F493" t="str">
            <v>MNGMBNCG</v>
          </cell>
          <cell r="G493">
            <v>0</v>
          </cell>
        </row>
        <row r="494">
          <cell r="A494" t="str">
            <v>MNG-MBN-001835</v>
          </cell>
          <cell r="B494" t="str">
            <v>CG</v>
          </cell>
          <cell r="C494" t="str">
            <v>C</v>
          </cell>
          <cell r="D494" t="str">
            <v>MNG</v>
          </cell>
          <cell r="E494" t="str">
            <v>MBN</v>
          </cell>
          <cell r="F494" t="str">
            <v>MNGMBNCG</v>
          </cell>
          <cell r="G494">
            <v>0</v>
          </cell>
        </row>
        <row r="495">
          <cell r="A495" t="str">
            <v>MNG-MBN-001837</v>
          </cell>
          <cell r="B495" t="str">
            <v>CR</v>
          </cell>
          <cell r="C495" t="str">
            <v>C</v>
          </cell>
          <cell r="D495" t="str">
            <v>MNG</v>
          </cell>
          <cell r="E495" t="str">
            <v>MBN</v>
          </cell>
          <cell r="F495" t="str">
            <v>MNGMBNCR</v>
          </cell>
          <cell r="G495">
            <v>-1705.43</v>
          </cell>
        </row>
        <row r="496">
          <cell r="A496" t="str">
            <v>MNG-MBN-001838</v>
          </cell>
          <cell r="B496" t="str">
            <v>CG</v>
          </cell>
          <cell r="C496" t="str">
            <v>C</v>
          </cell>
          <cell r="D496" t="str">
            <v>MNG</v>
          </cell>
          <cell r="E496" t="str">
            <v>MBN</v>
          </cell>
          <cell r="F496" t="str">
            <v>MNGMBNCG</v>
          </cell>
          <cell r="G496">
            <v>0</v>
          </cell>
        </row>
        <row r="497">
          <cell r="A497" t="str">
            <v>MNG-MBN-001839</v>
          </cell>
          <cell r="B497" t="str">
            <v>CR</v>
          </cell>
          <cell r="C497" t="str">
            <v>C</v>
          </cell>
          <cell r="D497" t="str">
            <v>MNG</v>
          </cell>
          <cell r="E497" t="str">
            <v>MBN</v>
          </cell>
          <cell r="F497" t="str">
            <v>MNGMBNCR</v>
          </cell>
          <cell r="G497">
            <v>0</v>
          </cell>
        </row>
        <row r="498">
          <cell r="A498" t="str">
            <v>MNG-MBN-001843</v>
          </cell>
          <cell r="B498" t="str">
            <v>CV</v>
          </cell>
          <cell r="C498" t="str">
            <v>C</v>
          </cell>
          <cell r="D498" t="str">
            <v>MNG</v>
          </cell>
          <cell r="E498" t="str">
            <v>MBN</v>
          </cell>
          <cell r="F498" t="str">
            <v>MNGMBNCV</v>
          </cell>
          <cell r="G498">
            <v>0</v>
          </cell>
        </row>
        <row r="499">
          <cell r="A499" t="str">
            <v>MNG-MBN-001844</v>
          </cell>
          <cell r="B499" t="str">
            <v>CW</v>
          </cell>
          <cell r="C499" t="str">
            <v>C</v>
          </cell>
          <cell r="D499" t="str">
            <v>MNG</v>
          </cell>
          <cell r="E499" t="str">
            <v>MBN</v>
          </cell>
          <cell r="F499" t="str">
            <v>MNGMBNCW</v>
          </cell>
          <cell r="G499">
            <v>0</v>
          </cell>
        </row>
        <row r="500">
          <cell r="A500" t="str">
            <v>MNG-MBN-001851</v>
          </cell>
          <cell r="B500" t="str">
            <v>CF</v>
          </cell>
          <cell r="C500" t="str">
            <v>C</v>
          </cell>
          <cell r="D500" t="str">
            <v>MNG</v>
          </cell>
          <cell r="E500" t="str">
            <v>MBN</v>
          </cell>
          <cell r="F500" t="str">
            <v>MNGMBNCF</v>
          </cell>
          <cell r="G500">
            <v>0</v>
          </cell>
        </row>
        <row r="501">
          <cell r="A501" t="str">
            <v>MNG-MBN-001853</v>
          </cell>
          <cell r="B501" t="str">
            <v>CF</v>
          </cell>
          <cell r="C501" t="str">
            <v>C</v>
          </cell>
          <cell r="D501" t="str">
            <v>MNG</v>
          </cell>
          <cell r="E501" t="str">
            <v>MBN</v>
          </cell>
          <cell r="F501" t="str">
            <v>MNGMBNCF</v>
          </cell>
          <cell r="G501">
            <v>0</v>
          </cell>
        </row>
        <row r="502">
          <cell r="A502" t="str">
            <v>MNG-MBN-001854</v>
          </cell>
          <cell r="B502" t="str">
            <v>MC</v>
          </cell>
          <cell r="C502" t="str">
            <v>M</v>
          </cell>
          <cell r="D502" t="str">
            <v>MNG</v>
          </cell>
          <cell r="E502" t="str">
            <v>MBN</v>
          </cell>
          <cell r="F502" t="str">
            <v>MNGMBNMC</v>
          </cell>
          <cell r="G502">
            <v>0</v>
          </cell>
        </row>
        <row r="503">
          <cell r="A503" t="str">
            <v>MNG-MBN-001855</v>
          </cell>
          <cell r="B503" t="str">
            <v>MC</v>
          </cell>
          <cell r="C503" t="str">
            <v>M</v>
          </cell>
          <cell r="D503" t="str">
            <v>MNG</v>
          </cell>
          <cell r="E503" t="str">
            <v>MBN</v>
          </cell>
          <cell r="F503" t="str">
            <v>MNGMBNMC</v>
          </cell>
          <cell r="G503">
            <v>0</v>
          </cell>
        </row>
        <row r="504">
          <cell r="A504" t="str">
            <v>MNG-MBN-001856</v>
          </cell>
          <cell r="B504" t="str">
            <v>CG</v>
          </cell>
          <cell r="C504" t="str">
            <v>C</v>
          </cell>
          <cell r="D504" t="str">
            <v>MNG</v>
          </cell>
          <cell r="E504" t="str">
            <v>MBN</v>
          </cell>
          <cell r="F504" t="str">
            <v>MNGMBNCG</v>
          </cell>
          <cell r="G504">
            <v>0</v>
          </cell>
        </row>
        <row r="505">
          <cell r="A505" t="str">
            <v>MNG-MBN-001861</v>
          </cell>
          <cell r="B505" t="str">
            <v>CG</v>
          </cell>
          <cell r="C505" t="str">
            <v>C</v>
          </cell>
          <cell r="D505" t="str">
            <v>MNG</v>
          </cell>
          <cell r="E505" t="str">
            <v>MBN</v>
          </cell>
          <cell r="F505" t="str">
            <v>MNGMBNCG</v>
          </cell>
          <cell r="G505">
            <v>0</v>
          </cell>
        </row>
        <row r="506">
          <cell r="A506" t="str">
            <v>MNG-MBN-001866</v>
          </cell>
          <cell r="B506" t="str">
            <v>DR</v>
          </cell>
          <cell r="C506" t="str">
            <v>D</v>
          </cell>
          <cell r="D506" t="str">
            <v>MNG</v>
          </cell>
          <cell r="E506" t="str">
            <v>MBN</v>
          </cell>
          <cell r="F506" t="str">
            <v>MNGMBNDR</v>
          </cell>
          <cell r="G506">
            <v>0</v>
          </cell>
        </row>
        <row r="507">
          <cell r="A507" t="str">
            <v>MNG-MBN-001881</v>
          </cell>
          <cell r="B507" t="str">
            <v>CA</v>
          </cell>
          <cell r="C507" t="str">
            <v>C</v>
          </cell>
          <cell r="D507" t="str">
            <v>MNG</v>
          </cell>
          <cell r="E507" t="str">
            <v>MBN</v>
          </cell>
          <cell r="F507" t="str">
            <v>MNGMBNCA</v>
          </cell>
          <cell r="G507">
            <v>10000</v>
          </cell>
        </row>
        <row r="508">
          <cell r="A508" t="str">
            <v>MNG-MBN-001892</v>
          </cell>
          <cell r="B508" t="str">
            <v>CW</v>
          </cell>
          <cell r="C508" t="str">
            <v>C</v>
          </cell>
          <cell r="D508" t="str">
            <v>MNG</v>
          </cell>
          <cell r="E508" t="str">
            <v>MBN</v>
          </cell>
          <cell r="F508" t="str">
            <v>MNGMBNCW</v>
          </cell>
          <cell r="G508">
            <v>10800</v>
          </cell>
        </row>
        <row r="509">
          <cell r="A509" t="str">
            <v>MNG-MBN-001894</v>
          </cell>
          <cell r="B509" t="str">
            <v>RY</v>
          </cell>
          <cell r="C509" t="str">
            <v>R</v>
          </cell>
          <cell r="D509" t="str">
            <v>MNG</v>
          </cell>
          <cell r="E509" t="str">
            <v>MBN</v>
          </cell>
          <cell r="F509" t="str">
            <v>MNGMBNRY</v>
          </cell>
          <cell r="G509">
            <v>132448.67000000001</v>
          </cell>
        </row>
        <row r="510">
          <cell r="A510" t="str">
            <v>MNG-MBN-001915</v>
          </cell>
          <cell r="B510" t="str">
            <v>RZ</v>
          </cell>
          <cell r="C510" t="str">
            <v>R</v>
          </cell>
          <cell r="D510" t="str">
            <v>MNG</v>
          </cell>
          <cell r="E510" t="str">
            <v>MBN</v>
          </cell>
          <cell r="F510" t="str">
            <v>MNGMBNRZ</v>
          </cell>
          <cell r="G510">
            <v>189598.09</v>
          </cell>
        </row>
        <row r="511">
          <cell r="A511" t="str">
            <v>MNG-MBN-001934</v>
          </cell>
          <cell r="B511" t="str">
            <v>MJ</v>
          </cell>
          <cell r="C511" t="str">
            <v>M</v>
          </cell>
          <cell r="D511" t="str">
            <v>MNG</v>
          </cell>
          <cell r="E511" t="str">
            <v>MBN</v>
          </cell>
          <cell r="F511" t="str">
            <v>MNGMBNMJ</v>
          </cell>
          <cell r="G511">
            <v>3221.89</v>
          </cell>
        </row>
        <row r="512">
          <cell r="A512" t="str">
            <v>MNG-MBR-000001</v>
          </cell>
          <cell r="B512" t="str">
            <v>MB</v>
          </cell>
          <cell r="C512" t="str">
            <v>M</v>
          </cell>
          <cell r="D512" t="str">
            <v>MNG</v>
          </cell>
          <cell r="E512" t="str">
            <v>O</v>
          </cell>
          <cell r="F512" t="str">
            <v>MNGOMB</v>
          </cell>
          <cell r="G512">
            <v>498.12</v>
          </cell>
        </row>
        <row r="513">
          <cell r="A513" t="str">
            <v>MNG-MBS-000001</v>
          </cell>
          <cell r="B513" t="str">
            <v>MB</v>
          </cell>
          <cell r="C513" t="str">
            <v>M</v>
          </cell>
          <cell r="D513" t="str">
            <v>MNG</v>
          </cell>
          <cell r="E513" t="str">
            <v>O</v>
          </cell>
          <cell r="F513" t="str">
            <v>MNGOMB</v>
          </cell>
          <cell r="G513">
            <v>4739.63</v>
          </cell>
        </row>
        <row r="514">
          <cell r="A514" t="str">
            <v>MNG-MBT-000001</v>
          </cell>
          <cell r="B514" t="str">
            <v>MB</v>
          </cell>
          <cell r="C514" t="str">
            <v>M</v>
          </cell>
          <cell r="D514" t="str">
            <v>MNG</v>
          </cell>
          <cell r="E514" t="str">
            <v>O</v>
          </cell>
          <cell r="F514" t="str">
            <v>MNGOMB</v>
          </cell>
          <cell r="G514">
            <v>26629.62</v>
          </cell>
        </row>
        <row r="515">
          <cell r="A515" t="str">
            <v>MNG-MBV-000001</v>
          </cell>
          <cell r="B515" t="str">
            <v>MB</v>
          </cell>
          <cell r="C515" t="str">
            <v>M</v>
          </cell>
          <cell r="D515" t="str">
            <v>MNG</v>
          </cell>
          <cell r="E515" t="str">
            <v>O</v>
          </cell>
          <cell r="F515" t="str">
            <v>MNGOMB</v>
          </cell>
          <cell r="G515">
            <v>8804.31</v>
          </cell>
        </row>
        <row r="516">
          <cell r="A516" t="str">
            <v>MNG-MBW-000001</v>
          </cell>
          <cell r="B516" t="str">
            <v>MB</v>
          </cell>
          <cell r="C516" t="str">
            <v>M</v>
          </cell>
          <cell r="D516" t="str">
            <v>MNG</v>
          </cell>
          <cell r="E516" t="str">
            <v>O</v>
          </cell>
          <cell r="F516" t="str">
            <v>MNGOMB</v>
          </cell>
          <cell r="G516">
            <v>71646.600000000093</v>
          </cell>
        </row>
        <row r="517">
          <cell r="A517" t="str">
            <v>MNG-MBX-000001</v>
          </cell>
          <cell r="B517" t="str">
            <v>MB</v>
          </cell>
          <cell r="C517" t="str">
            <v>M</v>
          </cell>
          <cell r="D517" t="str">
            <v>MNG</v>
          </cell>
          <cell r="E517" t="str">
            <v>O</v>
          </cell>
          <cell r="F517" t="str">
            <v>MNGOMB</v>
          </cell>
          <cell r="G517">
            <v>11118.08</v>
          </cell>
        </row>
        <row r="518">
          <cell r="A518" t="str">
            <v>MNG-MCB-000001</v>
          </cell>
          <cell r="B518" t="str">
            <v>MC</v>
          </cell>
          <cell r="C518" t="str">
            <v>M</v>
          </cell>
          <cell r="D518" t="str">
            <v>MNG</v>
          </cell>
          <cell r="E518" t="str">
            <v>O</v>
          </cell>
          <cell r="F518" t="str">
            <v>MNGOMC</v>
          </cell>
          <cell r="G518">
            <v>8533.5400000000009</v>
          </cell>
        </row>
        <row r="519">
          <cell r="A519" t="str">
            <v>MNG-MCC-000001</v>
          </cell>
          <cell r="B519" t="str">
            <v>MC</v>
          </cell>
          <cell r="C519" t="str">
            <v>M</v>
          </cell>
          <cell r="D519" t="str">
            <v>MNG</v>
          </cell>
          <cell r="E519" t="str">
            <v>O</v>
          </cell>
          <cell r="F519" t="str">
            <v>MNGOMC</v>
          </cell>
          <cell r="G519">
            <v>6795.41</v>
          </cell>
        </row>
        <row r="520">
          <cell r="A520" t="str">
            <v>MNG-MCE-000001</v>
          </cell>
          <cell r="B520" t="str">
            <v>MC</v>
          </cell>
          <cell r="C520" t="str">
            <v>M</v>
          </cell>
          <cell r="D520" t="str">
            <v>MNG</v>
          </cell>
          <cell r="E520" t="str">
            <v>O</v>
          </cell>
          <cell r="F520" t="str">
            <v>MNGOMC</v>
          </cell>
          <cell r="G520">
            <v>3997.3</v>
          </cell>
        </row>
        <row r="521">
          <cell r="A521" t="str">
            <v>MNG-MCF-000001</v>
          </cell>
          <cell r="B521" t="str">
            <v>MC</v>
          </cell>
          <cell r="C521" t="str">
            <v>M</v>
          </cell>
          <cell r="D521" t="str">
            <v>MNG</v>
          </cell>
          <cell r="E521" t="str">
            <v>O</v>
          </cell>
          <cell r="F521" t="str">
            <v>MNGOMC</v>
          </cell>
          <cell r="G521">
            <v>538.94000000000005</v>
          </cell>
        </row>
        <row r="522">
          <cell r="A522" t="str">
            <v>MNG-MCG-000001</v>
          </cell>
          <cell r="B522" t="str">
            <v>MC</v>
          </cell>
          <cell r="C522" t="str">
            <v>M</v>
          </cell>
          <cell r="D522" t="str">
            <v>MNG</v>
          </cell>
          <cell r="E522" t="str">
            <v>O</v>
          </cell>
          <cell r="F522" t="str">
            <v>MNGOMC</v>
          </cell>
          <cell r="G522">
            <v>60303.590000000069</v>
          </cell>
        </row>
        <row r="523">
          <cell r="A523" t="str">
            <v>MNG-MCH-000001</v>
          </cell>
          <cell r="B523" t="str">
            <v>MC</v>
          </cell>
          <cell r="C523" t="str">
            <v>M</v>
          </cell>
          <cell r="D523" t="str">
            <v>MNG</v>
          </cell>
          <cell r="E523" t="str">
            <v>O</v>
          </cell>
          <cell r="F523" t="str">
            <v>MNGOMC</v>
          </cell>
          <cell r="G523">
            <v>1338.4</v>
          </cell>
        </row>
        <row r="524">
          <cell r="A524" t="str">
            <v>MNG-MCM-000001</v>
          </cell>
          <cell r="B524" t="str">
            <v>MC</v>
          </cell>
          <cell r="C524" t="str">
            <v>M</v>
          </cell>
          <cell r="D524" t="str">
            <v>MNG</v>
          </cell>
          <cell r="E524" t="str">
            <v>O</v>
          </cell>
          <cell r="F524" t="str">
            <v>MNGOMC</v>
          </cell>
          <cell r="G524">
            <v>0</v>
          </cell>
        </row>
        <row r="525">
          <cell r="A525" t="str">
            <v>MNG-MCO-000001</v>
          </cell>
          <cell r="B525" t="str">
            <v>MC</v>
          </cell>
          <cell r="C525" t="str">
            <v>M</v>
          </cell>
          <cell r="D525" t="str">
            <v>MNG</v>
          </cell>
          <cell r="E525" t="str">
            <v>O</v>
          </cell>
          <cell r="F525" t="str">
            <v>MNGOMC</v>
          </cell>
          <cell r="G525">
            <v>5874.64</v>
          </cell>
        </row>
        <row r="526">
          <cell r="A526" t="str">
            <v>MNG-MCT-000001</v>
          </cell>
          <cell r="B526" t="str">
            <v>MC</v>
          </cell>
          <cell r="C526" t="str">
            <v>M</v>
          </cell>
          <cell r="D526" t="str">
            <v>MNG</v>
          </cell>
          <cell r="E526" t="str">
            <v>O</v>
          </cell>
          <cell r="F526" t="str">
            <v>MNGOMC</v>
          </cell>
          <cell r="G526">
            <v>0</v>
          </cell>
        </row>
        <row r="527">
          <cell r="A527" t="str">
            <v>MNG-MDD-000001</v>
          </cell>
          <cell r="B527" t="str">
            <v>MD</v>
          </cell>
          <cell r="C527" t="str">
            <v>M</v>
          </cell>
          <cell r="D527" t="str">
            <v>MNG</v>
          </cell>
          <cell r="E527" t="str">
            <v>O</v>
          </cell>
          <cell r="F527" t="str">
            <v>MNGOMD</v>
          </cell>
          <cell r="G527">
            <v>1243.7</v>
          </cell>
        </row>
        <row r="528">
          <cell r="A528" t="str">
            <v>MNG-MDE-000001</v>
          </cell>
          <cell r="B528" t="str">
            <v>MD</v>
          </cell>
          <cell r="C528" t="str">
            <v>M</v>
          </cell>
          <cell r="D528" t="str">
            <v>MNG</v>
          </cell>
          <cell r="E528" t="str">
            <v>O</v>
          </cell>
          <cell r="F528" t="str">
            <v>MNGOMD</v>
          </cell>
          <cell r="G528">
            <v>566.4</v>
          </cell>
        </row>
        <row r="529">
          <cell r="A529" t="str">
            <v>MNG-MDF-000001</v>
          </cell>
          <cell r="B529" t="str">
            <v>MD</v>
          </cell>
          <cell r="C529" t="str">
            <v>M</v>
          </cell>
          <cell r="D529" t="str">
            <v>MNG</v>
          </cell>
          <cell r="E529" t="str">
            <v>O</v>
          </cell>
          <cell r="F529" t="str">
            <v>MNGOMD</v>
          </cell>
          <cell r="G529">
            <v>1188.25</v>
          </cell>
        </row>
        <row r="530">
          <cell r="A530" t="str">
            <v>MNG-MDG-000001</v>
          </cell>
          <cell r="B530" t="str">
            <v>MD</v>
          </cell>
          <cell r="C530" t="str">
            <v>M</v>
          </cell>
          <cell r="D530" t="str">
            <v>MNG</v>
          </cell>
          <cell r="E530" t="str">
            <v>O</v>
          </cell>
          <cell r="F530" t="str">
            <v>MNGOMD</v>
          </cell>
          <cell r="G530">
            <v>1416</v>
          </cell>
        </row>
        <row r="531">
          <cell r="A531" t="str">
            <v>MNG-MDM-000001</v>
          </cell>
          <cell r="B531" t="str">
            <v>MD</v>
          </cell>
          <cell r="C531" t="str">
            <v>M</v>
          </cell>
          <cell r="D531" t="str">
            <v>MNG</v>
          </cell>
          <cell r="E531" t="str">
            <v>O</v>
          </cell>
          <cell r="F531" t="str">
            <v>MNGOMD</v>
          </cell>
          <cell r="G531">
            <v>0</v>
          </cell>
        </row>
        <row r="532">
          <cell r="A532" t="str">
            <v>MNG-MDO-000001</v>
          </cell>
          <cell r="B532" t="str">
            <v>MD</v>
          </cell>
          <cell r="C532" t="str">
            <v>M</v>
          </cell>
          <cell r="D532" t="str">
            <v>MNG</v>
          </cell>
          <cell r="E532" t="str">
            <v>O</v>
          </cell>
          <cell r="F532" t="str">
            <v>MNGOMD</v>
          </cell>
          <cell r="G532">
            <v>4358.8999999999996</v>
          </cell>
        </row>
        <row r="533">
          <cell r="A533" t="str">
            <v>MNG-MDP-000001</v>
          </cell>
          <cell r="B533" t="str">
            <v>MD</v>
          </cell>
          <cell r="C533" t="str">
            <v>M</v>
          </cell>
          <cell r="D533" t="str">
            <v>MNG</v>
          </cell>
          <cell r="E533" t="str">
            <v>O</v>
          </cell>
          <cell r="F533" t="str">
            <v>MNGOMD</v>
          </cell>
          <cell r="G533">
            <v>80093.949999999822</v>
          </cell>
        </row>
        <row r="534">
          <cell r="A534" t="str">
            <v>MNG-MDY-000001</v>
          </cell>
          <cell r="B534" t="str">
            <v>MD</v>
          </cell>
          <cell r="C534" t="str">
            <v>M</v>
          </cell>
          <cell r="D534" t="str">
            <v>MNG</v>
          </cell>
          <cell r="E534" t="str">
            <v>O</v>
          </cell>
          <cell r="F534" t="str">
            <v>MNGOMD</v>
          </cell>
          <cell r="G534">
            <v>16457.25</v>
          </cell>
        </row>
        <row r="535">
          <cell r="A535" t="str">
            <v>MNG-MET-000001</v>
          </cell>
          <cell r="B535" t="str">
            <v>GG</v>
          </cell>
          <cell r="C535" t="str">
            <v>G</v>
          </cell>
          <cell r="D535" t="str">
            <v>MNG</v>
          </cell>
          <cell r="E535" t="str">
            <v>MET</v>
          </cell>
          <cell r="F535" t="str">
            <v>MNGMETGG</v>
          </cell>
          <cell r="G535">
            <v>0</v>
          </cell>
        </row>
        <row r="536">
          <cell r="A536" t="str">
            <v>MNG-MET-000042</v>
          </cell>
          <cell r="B536" t="str">
            <v>GG</v>
          </cell>
          <cell r="C536" t="str">
            <v>G</v>
          </cell>
          <cell r="D536" t="str">
            <v>MNG</v>
          </cell>
          <cell r="E536" t="str">
            <v>MET</v>
          </cell>
          <cell r="F536" t="str">
            <v>MNGMETGG</v>
          </cell>
          <cell r="G536">
            <v>0</v>
          </cell>
        </row>
        <row r="537">
          <cell r="A537" t="str">
            <v>MNG-MET-000056</v>
          </cell>
          <cell r="B537" t="str">
            <v>GG</v>
          </cell>
          <cell r="C537" t="str">
            <v>G</v>
          </cell>
          <cell r="D537" t="str">
            <v>MNG</v>
          </cell>
          <cell r="E537" t="str">
            <v>MET</v>
          </cell>
          <cell r="F537" t="str">
            <v>MNGMETGG</v>
          </cell>
          <cell r="G537">
            <v>0</v>
          </cell>
        </row>
        <row r="538">
          <cell r="A538" t="str">
            <v>MNG-MET-000067</v>
          </cell>
          <cell r="B538" t="str">
            <v>NB</v>
          </cell>
          <cell r="C538" t="str">
            <v>N</v>
          </cell>
          <cell r="D538" t="str">
            <v>MNG</v>
          </cell>
          <cell r="E538" t="str">
            <v>MET</v>
          </cell>
          <cell r="F538" t="str">
            <v>MNGMETNB</v>
          </cell>
          <cell r="G538">
            <v>0</v>
          </cell>
        </row>
        <row r="539">
          <cell r="A539" t="str">
            <v>MNG-MET-000068</v>
          </cell>
          <cell r="B539" t="str">
            <v>GG</v>
          </cell>
          <cell r="C539" t="str">
            <v>G</v>
          </cell>
          <cell r="D539" t="str">
            <v>MNG</v>
          </cell>
          <cell r="E539" t="str">
            <v>MET</v>
          </cell>
          <cell r="F539" t="str">
            <v>MNGMETGG</v>
          </cell>
          <cell r="G539">
            <v>0</v>
          </cell>
        </row>
        <row r="540">
          <cell r="A540" t="str">
            <v>MNG-MET-000069</v>
          </cell>
          <cell r="B540" t="str">
            <v>NB</v>
          </cell>
          <cell r="C540" t="str">
            <v>N</v>
          </cell>
          <cell r="D540" t="str">
            <v>MNG</v>
          </cell>
          <cell r="E540" t="str">
            <v>MET</v>
          </cell>
          <cell r="F540" t="str">
            <v>MNGMETNB</v>
          </cell>
          <cell r="G540">
            <v>-5225.2299999999996</v>
          </cell>
        </row>
        <row r="541">
          <cell r="A541" t="str">
            <v>MNG-MET-000070</v>
          </cell>
          <cell r="B541" t="str">
            <v>NB</v>
          </cell>
          <cell r="C541" t="str">
            <v>N</v>
          </cell>
          <cell r="D541" t="str">
            <v>MNG</v>
          </cell>
          <cell r="E541" t="str">
            <v>MET</v>
          </cell>
          <cell r="F541" t="str">
            <v>MNGMETNB</v>
          </cell>
          <cell r="G541">
            <v>0</v>
          </cell>
        </row>
        <row r="542">
          <cell r="A542" t="str">
            <v>MNG-MET-000071</v>
          </cell>
          <cell r="B542" t="str">
            <v>GD</v>
          </cell>
          <cell r="C542" t="str">
            <v>G</v>
          </cell>
          <cell r="D542" t="str">
            <v>MNG</v>
          </cell>
          <cell r="E542" t="str">
            <v>MET</v>
          </cell>
          <cell r="F542" t="str">
            <v>MNGMETGD</v>
          </cell>
          <cell r="G542">
            <v>-2168.7199999999998</v>
          </cell>
        </row>
        <row r="543">
          <cell r="A543" t="str">
            <v>MNG-MET-000072</v>
          </cell>
          <cell r="B543" t="str">
            <v>NB</v>
          </cell>
          <cell r="C543" t="str">
            <v>N</v>
          </cell>
          <cell r="D543" t="str">
            <v>MNG</v>
          </cell>
          <cell r="E543" t="str">
            <v>MET</v>
          </cell>
          <cell r="F543" t="str">
            <v>MNGMETNB</v>
          </cell>
          <cell r="G543">
            <v>0</v>
          </cell>
        </row>
        <row r="544">
          <cell r="A544" t="str">
            <v>MNG-MET-000073</v>
          </cell>
          <cell r="B544" t="str">
            <v>NB</v>
          </cell>
          <cell r="C544" t="str">
            <v>N</v>
          </cell>
          <cell r="D544" t="str">
            <v>MNG</v>
          </cell>
          <cell r="E544" t="str">
            <v>MET</v>
          </cell>
          <cell r="F544" t="str">
            <v>MNGMETNB</v>
          </cell>
          <cell r="G544">
            <v>0</v>
          </cell>
        </row>
        <row r="545">
          <cell r="A545" t="str">
            <v>MNG-MET-000074</v>
          </cell>
          <cell r="B545" t="str">
            <v>GG</v>
          </cell>
          <cell r="C545" t="str">
            <v>G</v>
          </cell>
          <cell r="D545" t="str">
            <v>MNG</v>
          </cell>
          <cell r="E545" t="str">
            <v>MET</v>
          </cell>
          <cell r="F545" t="str">
            <v>MNGMETGG</v>
          </cell>
          <cell r="G545">
            <v>6238.4700000000066</v>
          </cell>
        </row>
        <row r="546">
          <cell r="A546" t="str">
            <v>MNG-MET-000075</v>
          </cell>
          <cell r="B546" t="str">
            <v>GG</v>
          </cell>
          <cell r="C546" t="str">
            <v>G</v>
          </cell>
          <cell r="D546" t="str">
            <v>MNG</v>
          </cell>
          <cell r="E546" t="str">
            <v>MET</v>
          </cell>
          <cell r="F546" t="str">
            <v>MNGMETGG</v>
          </cell>
          <cell r="G546">
            <v>9.0949470177292824E-13</v>
          </cell>
        </row>
        <row r="547">
          <cell r="A547" t="str">
            <v>MNG-MET-000076</v>
          </cell>
          <cell r="B547" t="str">
            <v>NB</v>
          </cell>
          <cell r="C547" t="str">
            <v>N</v>
          </cell>
          <cell r="D547" t="str">
            <v>MNG</v>
          </cell>
          <cell r="E547" t="str">
            <v>MET</v>
          </cell>
          <cell r="F547" t="str">
            <v>MNGMETNB</v>
          </cell>
          <cell r="G547">
            <v>-1345</v>
          </cell>
        </row>
        <row r="548">
          <cell r="A548" t="str">
            <v>MNG-MET-000077</v>
          </cell>
          <cell r="B548" t="str">
            <v>NB</v>
          </cell>
          <cell r="C548" t="str">
            <v>N</v>
          </cell>
          <cell r="D548" t="str">
            <v>MNG</v>
          </cell>
          <cell r="E548" t="str">
            <v>MET</v>
          </cell>
          <cell r="F548" t="str">
            <v>MNGMETNB</v>
          </cell>
          <cell r="G548">
            <v>1030</v>
          </cell>
        </row>
        <row r="549">
          <cell r="A549" t="str">
            <v>MNG-MET-000078</v>
          </cell>
          <cell r="B549" t="str">
            <v>GG</v>
          </cell>
          <cell r="C549" t="str">
            <v>G</v>
          </cell>
          <cell r="D549" t="str">
            <v>MNG</v>
          </cell>
          <cell r="E549" t="str">
            <v>MET</v>
          </cell>
          <cell r="F549" t="str">
            <v>MNGMETGG</v>
          </cell>
          <cell r="G549">
            <v>0</v>
          </cell>
        </row>
        <row r="550">
          <cell r="A550" t="str">
            <v>MNG-MET-000079</v>
          </cell>
          <cell r="B550" t="str">
            <v>GG</v>
          </cell>
          <cell r="C550" t="str">
            <v>G</v>
          </cell>
          <cell r="D550" t="str">
            <v>MNG</v>
          </cell>
          <cell r="E550" t="str">
            <v>MET</v>
          </cell>
          <cell r="F550" t="str">
            <v>MNGMETGG</v>
          </cell>
          <cell r="G550">
            <v>27154.5</v>
          </cell>
        </row>
        <row r="551">
          <cell r="A551" t="str">
            <v>MNG-MET-000080</v>
          </cell>
          <cell r="B551" t="str">
            <v>NB</v>
          </cell>
          <cell r="C551" t="str">
            <v>N</v>
          </cell>
          <cell r="D551" t="str">
            <v>MNG</v>
          </cell>
          <cell r="E551" t="str">
            <v>MET</v>
          </cell>
          <cell r="F551" t="str">
            <v>MNGMETNB</v>
          </cell>
          <cell r="G551">
            <v>2876.85</v>
          </cell>
        </row>
        <row r="552">
          <cell r="A552" t="str">
            <v>MNG-MET-000081</v>
          </cell>
          <cell r="B552" t="str">
            <v>NB</v>
          </cell>
          <cell r="C552" t="str">
            <v>N</v>
          </cell>
          <cell r="D552" t="str">
            <v>MNG</v>
          </cell>
          <cell r="E552" t="str">
            <v>MET</v>
          </cell>
          <cell r="F552" t="str">
            <v>MNGMETNB</v>
          </cell>
          <cell r="G552">
            <v>159.15</v>
          </cell>
        </row>
        <row r="553">
          <cell r="A553" t="str">
            <v>MNG-MET-000082</v>
          </cell>
          <cell r="B553" t="str">
            <v>NB</v>
          </cell>
          <cell r="C553" t="str">
            <v>N</v>
          </cell>
          <cell r="D553" t="str">
            <v>MNG</v>
          </cell>
          <cell r="E553" t="str">
            <v>MET</v>
          </cell>
          <cell r="F553" t="str">
            <v>MNGMETNB</v>
          </cell>
          <cell r="G553">
            <v>-1671.57</v>
          </cell>
        </row>
        <row r="554">
          <cell r="A554" t="str">
            <v>MNG-MET-000083</v>
          </cell>
          <cell r="B554" t="str">
            <v>NB</v>
          </cell>
          <cell r="C554" t="str">
            <v>N</v>
          </cell>
          <cell r="D554" t="str">
            <v>MNG</v>
          </cell>
          <cell r="E554" t="str">
            <v>MET</v>
          </cell>
          <cell r="F554" t="str">
            <v>MNGMETNB</v>
          </cell>
          <cell r="G554">
            <v>103.51</v>
          </cell>
        </row>
        <row r="555">
          <cell r="A555" t="str">
            <v>MNG-MET-000084</v>
          </cell>
          <cell r="B555" t="str">
            <v>NB</v>
          </cell>
          <cell r="C555" t="str">
            <v>N</v>
          </cell>
          <cell r="D555" t="str">
            <v>MNG</v>
          </cell>
          <cell r="E555" t="str">
            <v>MET</v>
          </cell>
          <cell r="F555" t="str">
            <v>MNGMETNB</v>
          </cell>
          <cell r="G555">
            <v>-36022.959999999999</v>
          </cell>
        </row>
        <row r="556">
          <cell r="A556" t="str">
            <v>MNG-MET-000085</v>
          </cell>
          <cell r="B556" t="str">
            <v>NB</v>
          </cell>
          <cell r="C556" t="str">
            <v>N</v>
          </cell>
          <cell r="D556" t="str">
            <v>MNG</v>
          </cell>
          <cell r="E556" t="str">
            <v>MET</v>
          </cell>
          <cell r="F556" t="str">
            <v>MNGMETNB</v>
          </cell>
          <cell r="G556">
            <v>0</v>
          </cell>
        </row>
        <row r="557">
          <cell r="A557" t="str">
            <v>MNG-MET-000086</v>
          </cell>
          <cell r="B557" t="str">
            <v>NB</v>
          </cell>
          <cell r="C557" t="str">
            <v>N</v>
          </cell>
          <cell r="D557" t="str">
            <v>MNG</v>
          </cell>
          <cell r="E557" t="str">
            <v>MET</v>
          </cell>
          <cell r="F557" t="str">
            <v>MNGMETNB</v>
          </cell>
          <cell r="G557">
            <v>0</v>
          </cell>
        </row>
        <row r="558">
          <cell r="A558" t="str">
            <v>MNG-MET-000088</v>
          </cell>
          <cell r="B558" t="str">
            <v>GG</v>
          </cell>
          <cell r="C558" t="str">
            <v>G</v>
          </cell>
          <cell r="D558" t="str">
            <v>MNG</v>
          </cell>
          <cell r="E558" t="str">
            <v>MET</v>
          </cell>
          <cell r="F558" t="str">
            <v>MNGMETGG</v>
          </cell>
          <cell r="G558">
            <v>0</v>
          </cell>
        </row>
        <row r="559">
          <cell r="A559" t="str">
            <v>MNG-MET-000089</v>
          </cell>
          <cell r="B559" t="str">
            <v>GG</v>
          </cell>
          <cell r="C559" t="str">
            <v>G</v>
          </cell>
          <cell r="D559" t="str">
            <v>MNG</v>
          </cell>
          <cell r="E559" t="str">
            <v>MET</v>
          </cell>
          <cell r="F559" t="str">
            <v>MNGMETGG</v>
          </cell>
          <cell r="G559">
            <v>0</v>
          </cell>
        </row>
        <row r="560">
          <cell r="A560" t="str">
            <v>MNG-MET-000090</v>
          </cell>
          <cell r="B560" t="str">
            <v>NB</v>
          </cell>
          <cell r="C560" t="str">
            <v>N</v>
          </cell>
          <cell r="D560" t="str">
            <v>MNG</v>
          </cell>
          <cell r="E560" t="str">
            <v>MET</v>
          </cell>
          <cell r="F560" t="str">
            <v>MNGMETNB</v>
          </cell>
          <cell r="G560">
            <v>2653</v>
          </cell>
        </row>
        <row r="561">
          <cell r="A561" t="str">
            <v>MNG-MFA-000001</v>
          </cell>
          <cell r="B561" t="str">
            <v>MF</v>
          </cell>
          <cell r="C561" t="str">
            <v>M</v>
          </cell>
          <cell r="D561" t="str">
            <v>MNG</v>
          </cell>
          <cell r="E561" t="str">
            <v>O</v>
          </cell>
          <cell r="F561" t="str">
            <v>MNGOMF</v>
          </cell>
          <cell r="G561">
            <v>621.85</v>
          </cell>
        </row>
        <row r="562">
          <cell r="A562" t="str">
            <v>MNG-MFB-000001</v>
          </cell>
          <cell r="B562" t="str">
            <v>MF</v>
          </cell>
          <cell r="C562" t="str">
            <v>M</v>
          </cell>
          <cell r="D562" t="str">
            <v>MNG</v>
          </cell>
          <cell r="E562" t="str">
            <v>O</v>
          </cell>
          <cell r="F562" t="str">
            <v>MNGOMF</v>
          </cell>
          <cell r="G562">
            <v>824.28</v>
          </cell>
        </row>
        <row r="563">
          <cell r="A563" t="str">
            <v>MNG-MFF-000001</v>
          </cell>
          <cell r="B563" t="str">
            <v>MF</v>
          </cell>
          <cell r="C563" t="str">
            <v>M</v>
          </cell>
          <cell r="D563" t="str">
            <v>MNG</v>
          </cell>
          <cell r="E563" t="str">
            <v>O</v>
          </cell>
          <cell r="F563" t="str">
            <v>MNGOMF</v>
          </cell>
          <cell r="G563">
            <v>824.28</v>
          </cell>
        </row>
        <row r="564">
          <cell r="A564" t="str">
            <v>MNG-MFI-000001</v>
          </cell>
          <cell r="B564" t="str">
            <v>MF</v>
          </cell>
          <cell r="C564" t="str">
            <v>M</v>
          </cell>
          <cell r="D564" t="str">
            <v>MNG</v>
          </cell>
          <cell r="E564" t="str">
            <v>O</v>
          </cell>
          <cell r="F564" t="str">
            <v>MNGOMF</v>
          </cell>
          <cell r="G564">
            <v>7867.06</v>
          </cell>
        </row>
        <row r="565">
          <cell r="A565" t="str">
            <v>MNG-MFM-000001</v>
          </cell>
          <cell r="B565" t="str">
            <v>MF</v>
          </cell>
          <cell r="C565" t="str">
            <v>M</v>
          </cell>
          <cell r="D565" t="str">
            <v>MNG</v>
          </cell>
          <cell r="E565" t="str">
            <v>O</v>
          </cell>
          <cell r="F565" t="str">
            <v>MNGOMF</v>
          </cell>
          <cell r="G565">
            <v>0</v>
          </cell>
        </row>
        <row r="566">
          <cell r="A566" t="str">
            <v>MNG-MFO-000001</v>
          </cell>
          <cell r="B566" t="str">
            <v>MF</v>
          </cell>
          <cell r="C566" t="str">
            <v>M</v>
          </cell>
          <cell r="D566" t="str">
            <v>MNG</v>
          </cell>
          <cell r="E566" t="str">
            <v>O</v>
          </cell>
          <cell r="F566" t="str">
            <v>MNGOMF</v>
          </cell>
          <cell r="G566">
            <v>412.14</v>
          </cell>
        </row>
        <row r="567">
          <cell r="A567" t="str">
            <v>MNG-MFP-000001</v>
          </cell>
          <cell r="B567" t="str">
            <v>MF</v>
          </cell>
          <cell r="C567" t="str">
            <v>M</v>
          </cell>
          <cell r="D567" t="str">
            <v>MNG</v>
          </cell>
          <cell r="E567" t="str">
            <v>O</v>
          </cell>
          <cell r="F567" t="str">
            <v>MNGOMF</v>
          </cell>
          <cell r="G567">
            <v>1243.7</v>
          </cell>
        </row>
        <row r="568">
          <cell r="A568" t="str">
            <v>MNG-MFS-000001</v>
          </cell>
          <cell r="B568" t="str">
            <v>MF</v>
          </cell>
          <cell r="C568" t="str">
            <v>M</v>
          </cell>
          <cell r="D568" t="str">
            <v>MNG</v>
          </cell>
          <cell r="E568" t="str">
            <v>O</v>
          </cell>
          <cell r="F568" t="str">
            <v>MNGOMF</v>
          </cell>
          <cell r="G568">
            <v>0</v>
          </cell>
        </row>
        <row r="569">
          <cell r="A569" t="str">
            <v>MNG-MFT-000001</v>
          </cell>
          <cell r="B569" t="str">
            <v>MF</v>
          </cell>
          <cell r="C569" t="str">
            <v>M</v>
          </cell>
          <cell r="D569" t="str">
            <v>MNG</v>
          </cell>
          <cell r="E569" t="str">
            <v>O</v>
          </cell>
          <cell r="F569" t="str">
            <v>MNGOMF</v>
          </cell>
          <cell r="G569">
            <v>7454.92</v>
          </cell>
        </row>
        <row r="570">
          <cell r="A570" t="str">
            <v>MNG-MGC-000001</v>
          </cell>
          <cell r="B570" t="str">
            <v>MG</v>
          </cell>
          <cell r="C570" t="str">
            <v>M</v>
          </cell>
          <cell r="D570" t="str">
            <v>MNG</v>
          </cell>
          <cell r="E570" t="str">
            <v>O</v>
          </cell>
          <cell r="F570" t="str">
            <v>MNGOMG</v>
          </cell>
          <cell r="G570">
            <v>2791.06</v>
          </cell>
        </row>
        <row r="571">
          <cell r="A571" t="str">
            <v>MNG-MGN-000001</v>
          </cell>
          <cell r="B571" t="str">
            <v>MG</v>
          </cell>
          <cell r="C571" t="str">
            <v>M</v>
          </cell>
          <cell r="D571" t="str">
            <v>MNG</v>
          </cell>
          <cell r="E571" t="str">
            <v>O</v>
          </cell>
          <cell r="F571" t="str">
            <v>MNGOMG</v>
          </cell>
          <cell r="G571">
            <v>16521.060000000001</v>
          </cell>
        </row>
        <row r="572">
          <cell r="A572" t="str">
            <v>MNG-MJA-000001</v>
          </cell>
          <cell r="B572" t="str">
            <v>MJ</v>
          </cell>
          <cell r="C572" t="str">
            <v>M</v>
          </cell>
          <cell r="D572" t="str">
            <v>MNG</v>
          </cell>
          <cell r="E572" t="str">
            <v>O</v>
          </cell>
          <cell r="F572" t="str">
            <v>MNGOMJ</v>
          </cell>
          <cell r="G572">
            <v>33459.279999999999</v>
          </cell>
        </row>
        <row r="573">
          <cell r="A573" t="str">
            <v>MNG-MJC-000001</v>
          </cell>
          <cell r="B573" t="str">
            <v>MJ</v>
          </cell>
          <cell r="C573" t="str">
            <v>M</v>
          </cell>
          <cell r="D573" t="str">
            <v>MNG</v>
          </cell>
          <cell r="E573" t="str">
            <v>O</v>
          </cell>
          <cell r="F573" t="str">
            <v>MNGOMJ</v>
          </cell>
          <cell r="G573">
            <v>0</v>
          </cell>
        </row>
        <row r="574">
          <cell r="A574" t="str">
            <v>MNG-MJF-000001</v>
          </cell>
          <cell r="B574" t="str">
            <v>MJ</v>
          </cell>
          <cell r="C574" t="str">
            <v>M</v>
          </cell>
          <cell r="D574" t="str">
            <v>MNG</v>
          </cell>
          <cell r="E574" t="str">
            <v>O</v>
          </cell>
          <cell r="F574" t="str">
            <v>MNGOMJ</v>
          </cell>
          <cell r="G574">
            <v>53053.52</v>
          </cell>
        </row>
        <row r="575">
          <cell r="A575" t="str">
            <v>MNG-MJI-000001</v>
          </cell>
          <cell r="B575" t="str">
            <v>MJ</v>
          </cell>
          <cell r="C575" t="str">
            <v>M</v>
          </cell>
          <cell r="D575" t="str">
            <v>MNG</v>
          </cell>
          <cell r="E575" t="str">
            <v>O</v>
          </cell>
          <cell r="F575" t="str">
            <v>MNGOMJ</v>
          </cell>
          <cell r="G575">
            <v>30685.360000000001</v>
          </cell>
        </row>
        <row r="576">
          <cell r="A576" t="str">
            <v>MNG-MJM-000001</v>
          </cell>
          <cell r="B576" t="str">
            <v>MJ</v>
          </cell>
          <cell r="C576" t="str">
            <v>M</v>
          </cell>
          <cell r="D576" t="str">
            <v>MNG</v>
          </cell>
          <cell r="E576" t="str">
            <v>O</v>
          </cell>
          <cell r="F576" t="str">
            <v>MNGOMJ</v>
          </cell>
          <cell r="G576">
            <v>0</v>
          </cell>
        </row>
        <row r="577">
          <cell r="A577" t="str">
            <v>MNG-MJT-000001</v>
          </cell>
          <cell r="B577" t="str">
            <v>MJ</v>
          </cell>
          <cell r="C577" t="str">
            <v>M</v>
          </cell>
          <cell r="D577" t="str">
            <v>MNG</v>
          </cell>
          <cell r="E577" t="str">
            <v>O</v>
          </cell>
          <cell r="F577" t="str">
            <v>MNGOMJ</v>
          </cell>
          <cell r="G577">
            <v>0</v>
          </cell>
        </row>
        <row r="578">
          <cell r="A578" t="str">
            <v>MNG-MKA-000001</v>
          </cell>
          <cell r="B578" t="str">
            <v>MK</v>
          </cell>
          <cell r="C578" t="str">
            <v>M</v>
          </cell>
          <cell r="D578" t="str">
            <v>MNG</v>
          </cell>
          <cell r="E578" t="str">
            <v>O</v>
          </cell>
          <cell r="F578" t="str">
            <v>MNGOMK</v>
          </cell>
          <cell r="G578">
            <v>8818.8799999999992</v>
          </cell>
        </row>
        <row r="579">
          <cell r="A579" t="str">
            <v>MNG-MKB-000001</v>
          </cell>
          <cell r="B579" t="str">
            <v>MK</v>
          </cell>
          <cell r="C579" t="str">
            <v>M</v>
          </cell>
          <cell r="D579" t="str">
            <v>MNG</v>
          </cell>
          <cell r="E579" t="str">
            <v>O</v>
          </cell>
          <cell r="F579" t="str">
            <v>MNGOMK</v>
          </cell>
          <cell r="G579">
            <v>24841.919999999998</v>
          </cell>
        </row>
        <row r="580">
          <cell r="A580" t="str">
            <v>MNG-MKC-000001</v>
          </cell>
          <cell r="B580" t="str">
            <v>MK</v>
          </cell>
          <cell r="C580" t="str">
            <v>M</v>
          </cell>
          <cell r="D580" t="str">
            <v>MNG</v>
          </cell>
          <cell r="E580" t="str">
            <v>O</v>
          </cell>
          <cell r="F580" t="str">
            <v>MNGOMK</v>
          </cell>
          <cell r="G580">
            <v>518.42999999999995</v>
          </cell>
        </row>
        <row r="581">
          <cell r="A581" t="str">
            <v>MNG-MKD-000001</v>
          </cell>
          <cell r="B581" t="str">
            <v>MK</v>
          </cell>
          <cell r="C581" t="str">
            <v>M</v>
          </cell>
          <cell r="D581" t="str">
            <v>MNG</v>
          </cell>
          <cell r="E581" t="str">
            <v>O</v>
          </cell>
          <cell r="F581" t="str">
            <v>MNGOMK</v>
          </cell>
          <cell r="G581">
            <v>29661.96999999995</v>
          </cell>
        </row>
        <row r="582">
          <cell r="A582" t="str">
            <v>MNG-MKS-000001</v>
          </cell>
          <cell r="B582" t="str">
            <v>MK</v>
          </cell>
          <cell r="C582" t="str">
            <v>M</v>
          </cell>
          <cell r="D582" t="str">
            <v>MNG</v>
          </cell>
          <cell r="E582" t="str">
            <v>O</v>
          </cell>
          <cell r="F582" t="str">
            <v>MNGOMK</v>
          </cell>
          <cell r="G582">
            <v>6517.19</v>
          </cell>
        </row>
        <row r="583">
          <cell r="A583" t="str">
            <v>MNG-MKX-000001</v>
          </cell>
          <cell r="B583" t="str">
            <v>MK</v>
          </cell>
          <cell r="C583" t="str">
            <v>M</v>
          </cell>
          <cell r="D583" t="str">
            <v>MNG</v>
          </cell>
          <cell r="E583" t="str">
            <v>O</v>
          </cell>
          <cell r="F583" t="str">
            <v>MNGOMK</v>
          </cell>
          <cell r="G583">
            <v>4666.75</v>
          </cell>
        </row>
        <row r="584">
          <cell r="A584" t="str">
            <v>MNG-MKY-000001</v>
          </cell>
          <cell r="B584" t="str">
            <v>MK</v>
          </cell>
          <cell r="C584" t="str">
            <v>M</v>
          </cell>
          <cell r="D584" t="str">
            <v>MNG</v>
          </cell>
          <cell r="E584" t="str">
            <v>O</v>
          </cell>
          <cell r="F584" t="str">
            <v>MNGOMK</v>
          </cell>
          <cell r="G584">
            <v>3893.67</v>
          </cell>
        </row>
        <row r="585">
          <cell r="A585" t="str">
            <v>MNG-MTA-000001</v>
          </cell>
          <cell r="B585" t="str">
            <v>MT</v>
          </cell>
          <cell r="C585" t="str">
            <v>M</v>
          </cell>
          <cell r="D585" t="str">
            <v>MNG</v>
          </cell>
          <cell r="E585" t="str">
            <v>O</v>
          </cell>
          <cell r="F585" t="str">
            <v>MNGOMT</v>
          </cell>
          <cell r="G585">
            <v>22801.24</v>
          </cell>
        </row>
        <row r="586">
          <cell r="A586" t="str">
            <v>MNG-MTB-000001</v>
          </cell>
          <cell r="B586" t="str">
            <v>MT</v>
          </cell>
          <cell r="C586" t="str">
            <v>M</v>
          </cell>
          <cell r="D586" t="str">
            <v>MNG</v>
          </cell>
          <cell r="E586" t="str">
            <v>O</v>
          </cell>
          <cell r="F586" t="str">
            <v>MNGOMT</v>
          </cell>
          <cell r="G586">
            <v>6218.52</v>
          </cell>
        </row>
        <row r="587">
          <cell r="A587" t="str">
            <v>MNG-MVA-000001</v>
          </cell>
          <cell r="B587" t="str">
            <v>MV</v>
          </cell>
          <cell r="C587" t="str">
            <v>M</v>
          </cell>
          <cell r="D587" t="str">
            <v>MNG</v>
          </cell>
          <cell r="E587" t="str">
            <v>O</v>
          </cell>
          <cell r="F587" t="str">
            <v>MNGOMV</v>
          </cell>
          <cell r="G587">
            <v>14118.81</v>
          </cell>
        </row>
        <row r="588">
          <cell r="A588" t="str">
            <v>MNG-MVB-000001</v>
          </cell>
          <cell r="B588" t="str">
            <v>MV</v>
          </cell>
          <cell r="C588" t="str">
            <v>M</v>
          </cell>
          <cell r="D588" t="str">
            <v>MNG</v>
          </cell>
          <cell r="E588" t="str">
            <v>O</v>
          </cell>
          <cell r="F588" t="str">
            <v>MNGOMV</v>
          </cell>
          <cell r="G588">
            <v>0</v>
          </cell>
        </row>
        <row r="589">
          <cell r="A589" t="str">
            <v>MNG-MWE-000001</v>
          </cell>
          <cell r="B589" t="str">
            <v>MW</v>
          </cell>
          <cell r="C589" t="str">
            <v>M</v>
          </cell>
          <cell r="D589" t="str">
            <v>MNG</v>
          </cell>
          <cell r="E589" t="str">
            <v>O</v>
          </cell>
          <cell r="F589" t="str">
            <v>MNGOMW</v>
          </cell>
          <cell r="G589">
            <v>8458.08</v>
          </cell>
        </row>
        <row r="590">
          <cell r="A590" t="str">
            <v>MNG-MWP-000001</v>
          </cell>
          <cell r="B590" t="str">
            <v>MW</v>
          </cell>
          <cell r="C590" t="str">
            <v>M</v>
          </cell>
          <cell r="D590" t="str">
            <v>MNG</v>
          </cell>
          <cell r="E590" t="str">
            <v>O</v>
          </cell>
          <cell r="F590" t="str">
            <v>MNGOMW</v>
          </cell>
          <cell r="G590">
            <v>0</v>
          </cell>
        </row>
        <row r="591">
          <cell r="A591" t="str">
            <v>MNG-NAA-000001</v>
          </cell>
          <cell r="B591" t="str">
            <v>NA</v>
          </cell>
          <cell r="C591" t="str">
            <v>N</v>
          </cell>
          <cell r="D591" t="str">
            <v>MNG</v>
          </cell>
          <cell r="E591" t="str">
            <v>O</v>
          </cell>
          <cell r="F591" t="str">
            <v>MNGONA</v>
          </cell>
          <cell r="G591">
            <v>2857.46</v>
          </cell>
        </row>
        <row r="592">
          <cell r="A592" t="str">
            <v>MNG-NAB-000001</v>
          </cell>
          <cell r="B592" t="str">
            <v>NA</v>
          </cell>
          <cell r="C592" t="str">
            <v>N</v>
          </cell>
          <cell r="D592" t="str">
            <v>MNG</v>
          </cell>
          <cell r="E592" t="str">
            <v>O</v>
          </cell>
          <cell r="F592" t="str">
            <v>MNGONA</v>
          </cell>
          <cell r="G592">
            <v>13471.34</v>
          </cell>
        </row>
        <row r="593">
          <cell r="A593" t="str">
            <v>MNG-NAC-000001</v>
          </cell>
          <cell r="B593" t="str">
            <v>NA</v>
          </cell>
          <cell r="C593" t="str">
            <v>N</v>
          </cell>
          <cell r="D593" t="str">
            <v>MNG</v>
          </cell>
          <cell r="E593" t="str">
            <v>O</v>
          </cell>
          <cell r="F593" t="str">
            <v>MNGONA</v>
          </cell>
          <cell r="G593">
            <v>25839.769999999888</v>
          </cell>
        </row>
        <row r="594">
          <cell r="A594" t="str">
            <v>MNG-NAD-000001</v>
          </cell>
          <cell r="B594" t="str">
            <v>NA</v>
          </cell>
          <cell r="C594" t="str">
            <v>N</v>
          </cell>
          <cell r="D594" t="str">
            <v>MNG</v>
          </cell>
          <cell r="E594" t="str">
            <v>O</v>
          </cell>
          <cell r="F594" t="str">
            <v>MNGONA</v>
          </cell>
          <cell r="G594">
            <v>634.32000000000005</v>
          </cell>
        </row>
        <row r="595">
          <cell r="A595" t="str">
            <v>MNG-NAE-000001</v>
          </cell>
          <cell r="B595" t="str">
            <v>NA</v>
          </cell>
          <cell r="C595" t="str">
            <v>N</v>
          </cell>
          <cell r="D595" t="str">
            <v>MNG</v>
          </cell>
          <cell r="E595" t="str">
            <v>O</v>
          </cell>
          <cell r="F595" t="str">
            <v>MNGONA</v>
          </cell>
          <cell r="G595">
            <v>21650.639999999919</v>
          </cell>
        </row>
        <row r="596">
          <cell r="A596" t="str">
            <v>MNG-NAF-000001</v>
          </cell>
          <cell r="B596" t="str">
            <v>NA</v>
          </cell>
          <cell r="C596" t="str">
            <v>N</v>
          </cell>
          <cell r="D596" t="str">
            <v>MNG</v>
          </cell>
          <cell r="E596" t="str">
            <v>O</v>
          </cell>
          <cell r="F596" t="str">
            <v>MNGONA</v>
          </cell>
          <cell r="G596">
            <v>4844.3900000000003</v>
          </cell>
        </row>
        <row r="597">
          <cell r="A597" t="str">
            <v>MNG-NAG-000001</v>
          </cell>
          <cell r="B597" t="str">
            <v>NA</v>
          </cell>
          <cell r="C597" t="str">
            <v>N</v>
          </cell>
          <cell r="D597" t="str">
            <v>MNG</v>
          </cell>
          <cell r="E597" t="str">
            <v>O</v>
          </cell>
          <cell r="F597" t="str">
            <v>MNGONA</v>
          </cell>
          <cell r="G597">
            <v>60.21</v>
          </cell>
        </row>
        <row r="598">
          <cell r="A598" t="str">
            <v>MNG-NAH-000001</v>
          </cell>
          <cell r="B598" t="str">
            <v>NA</v>
          </cell>
          <cell r="C598" t="str">
            <v>N</v>
          </cell>
          <cell r="D598" t="str">
            <v>MNG</v>
          </cell>
          <cell r="E598" t="str">
            <v>O</v>
          </cell>
          <cell r="F598" t="str">
            <v>MNGONA</v>
          </cell>
          <cell r="G598">
            <v>4701.62</v>
          </cell>
        </row>
        <row r="599">
          <cell r="A599" t="str">
            <v>MNG-NAI-000001</v>
          </cell>
          <cell r="B599" t="str">
            <v>NA</v>
          </cell>
          <cell r="C599" t="str">
            <v>N</v>
          </cell>
          <cell r="D599" t="str">
            <v>MNG</v>
          </cell>
          <cell r="E599" t="str">
            <v>O</v>
          </cell>
          <cell r="F599" t="str">
            <v>MNGONA</v>
          </cell>
          <cell r="G599">
            <v>873.75</v>
          </cell>
        </row>
        <row r="600">
          <cell r="A600" t="str">
            <v>MNG-NAL-000001</v>
          </cell>
          <cell r="B600" t="str">
            <v>NA</v>
          </cell>
          <cell r="C600" t="str">
            <v>N</v>
          </cell>
          <cell r="D600" t="str">
            <v>MNG</v>
          </cell>
          <cell r="E600" t="str">
            <v>O</v>
          </cell>
          <cell r="F600" t="str">
            <v>MNGONA</v>
          </cell>
          <cell r="G600">
            <v>543.29999999999995</v>
          </cell>
        </row>
        <row r="601">
          <cell r="A601" t="str">
            <v>MNG-NAR-000001</v>
          </cell>
          <cell r="B601" t="str">
            <v>NA</v>
          </cell>
          <cell r="C601" t="str">
            <v>N</v>
          </cell>
          <cell r="D601" t="str">
            <v>MNG</v>
          </cell>
          <cell r="E601" t="str">
            <v>O</v>
          </cell>
          <cell r="F601" t="str">
            <v>MNGONA</v>
          </cell>
          <cell r="G601">
            <v>0</v>
          </cell>
        </row>
        <row r="602">
          <cell r="A602" t="str">
            <v>MNG-NAS-000001</v>
          </cell>
          <cell r="B602" t="str">
            <v>NA</v>
          </cell>
          <cell r="C602" t="str">
            <v>N</v>
          </cell>
          <cell r="D602" t="str">
            <v>MNG</v>
          </cell>
          <cell r="E602" t="str">
            <v>O</v>
          </cell>
          <cell r="F602" t="str">
            <v>MNGONA</v>
          </cell>
          <cell r="G602">
            <v>3985.14</v>
          </cell>
        </row>
        <row r="603">
          <cell r="A603" t="str">
            <v>MNG-NAT-000001</v>
          </cell>
          <cell r="B603" t="str">
            <v>NA</v>
          </cell>
          <cell r="C603" t="str">
            <v>N</v>
          </cell>
          <cell r="D603" t="str">
            <v>MNG</v>
          </cell>
          <cell r="E603" t="str">
            <v>O</v>
          </cell>
          <cell r="F603" t="str">
            <v>MNGONA</v>
          </cell>
          <cell r="G603">
            <v>2.92</v>
          </cell>
        </row>
        <row r="604">
          <cell r="A604" t="str">
            <v>MNG-NFA-000001</v>
          </cell>
          <cell r="B604" t="str">
            <v>NF</v>
          </cell>
          <cell r="C604" t="str">
            <v>N</v>
          </cell>
          <cell r="D604" t="str">
            <v>MNG</v>
          </cell>
          <cell r="E604" t="str">
            <v>O</v>
          </cell>
          <cell r="F604" t="str">
            <v>MNGONF</v>
          </cell>
          <cell r="G604">
            <v>4234.0200000000004</v>
          </cell>
        </row>
        <row r="605">
          <cell r="A605" t="str">
            <v>MNG-NFL-000001</v>
          </cell>
          <cell r="B605" t="str">
            <v>NF</v>
          </cell>
          <cell r="C605" t="str">
            <v>N</v>
          </cell>
          <cell r="D605" t="str">
            <v>MNG</v>
          </cell>
          <cell r="E605" t="str">
            <v>O</v>
          </cell>
          <cell r="F605" t="str">
            <v>MNGONF</v>
          </cell>
          <cell r="G605">
            <v>603.51</v>
          </cell>
        </row>
        <row r="606">
          <cell r="A606" t="str">
            <v>MNG-NFS-000001</v>
          </cell>
          <cell r="B606" t="str">
            <v>NF</v>
          </cell>
          <cell r="C606" t="str">
            <v>N</v>
          </cell>
          <cell r="D606" t="str">
            <v>MNG</v>
          </cell>
          <cell r="E606" t="str">
            <v>O</v>
          </cell>
          <cell r="F606" t="str">
            <v>MNGONF</v>
          </cell>
          <cell r="G606">
            <v>12757.68</v>
          </cell>
        </row>
        <row r="607">
          <cell r="A607" t="str">
            <v>MNG-NON-000010</v>
          </cell>
          <cell r="B607" t="str">
            <v>GE</v>
          </cell>
          <cell r="C607" t="str">
            <v>G</v>
          </cell>
          <cell r="D607" t="str">
            <v>MNG</v>
          </cell>
          <cell r="E607" t="str">
            <v>NON</v>
          </cell>
          <cell r="F607" t="str">
            <v>MNGNONGE</v>
          </cell>
          <cell r="G607">
            <v>0</v>
          </cell>
        </row>
        <row r="608">
          <cell r="A608" t="str">
            <v>MNG-NON-000011</v>
          </cell>
          <cell r="B608" t="str">
            <v>GE</v>
          </cell>
          <cell r="C608" t="str">
            <v>G</v>
          </cell>
          <cell r="D608" t="str">
            <v>MNG</v>
          </cell>
          <cell r="E608" t="str">
            <v>NON</v>
          </cell>
          <cell r="F608" t="str">
            <v>MNGNONGE</v>
          </cell>
          <cell r="G608">
            <v>0</v>
          </cell>
        </row>
        <row r="609">
          <cell r="A609" t="str">
            <v>MNG-NON-000012</v>
          </cell>
          <cell r="B609" t="str">
            <v>GE</v>
          </cell>
          <cell r="C609" t="str">
            <v>G</v>
          </cell>
          <cell r="D609" t="str">
            <v>MNG</v>
          </cell>
          <cell r="E609" t="str">
            <v>NON</v>
          </cell>
          <cell r="F609" t="str">
            <v>MNGNONGE</v>
          </cell>
          <cell r="G609">
            <v>0</v>
          </cell>
        </row>
        <row r="610">
          <cell r="A610" t="str">
            <v>MNG-NON-002100</v>
          </cell>
          <cell r="B610" t="str">
            <v>GE</v>
          </cell>
          <cell r="C610" t="str">
            <v>G</v>
          </cell>
          <cell r="D610" t="str">
            <v>MNG</v>
          </cell>
          <cell r="E610" t="str">
            <v>NON</v>
          </cell>
          <cell r="F610" t="str">
            <v>MNGNONGE</v>
          </cell>
          <cell r="G610">
            <v>0</v>
          </cell>
        </row>
        <row r="611">
          <cell r="A611" t="str">
            <v>MNG-NSA-000001</v>
          </cell>
          <cell r="B611" t="str">
            <v>NS</v>
          </cell>
          <cell r="C611" t="str">
            <v>N</v>
          </cell>
          <cell r="D611" t="str">
            <v>MNG</v>
          </cell>
          <cell r="E611" t="str">
            <v>O</v>
          </cell>
          <cell r="F611" t="str">
            <v>MNGONS</v>
          </cell>
          <cell r="G611">
            <v>16133.27</v>
          </cell>
        </row>
        <row r="612">
          <cell r="A612" t="str">
            <v>MNG-NSC-000001</v>
          </cell>
          <cell r="B612" t="str">
            <v>NS</v>
          </cell>
          <cell r="C612" t="str">
            <v>N</v>
          </cell>
          <cell r="D612" t="str">
            <v>MNG</v>
          </cell>
          <cell r="E612" t="str">
            <v>O</v>
          </cell>
          <cell r="F612" t="str">
            <v>MNGONS</v>
          </cell>
          <cell r="G612">
            <v>5.1799999999999775</v>
          </cell>
        </row>
        <row r="613">
          <cell r="A613" t="str">
            <v>MNG-NSD-000001</v>
          </cell>
          <cell r="B613" t="str">
            <v>NS</v>
          </cell>
          <cell r="C613" t="str">
            <v>N</v>
          </cell>
          <cell r="D613" t="str">
            <v>MNG</v>
          </cell>
          <cell r="E613" t="str">
            <v>O</v>
          </cell>
          <cell r="F613" t="str">
            <v>MNGONS</v>
          </cell>
          <cell r="G613">
            <v>23340.749999999916</v>
          </cell>
        </row>
        <row r="614">
          <cell r="A614" t="str">
            <v>MNG-NSE-000001</v>
          </cell>
          <cell r="B614" t="str">
            <v>NS</v>
          </cell>
          <cell r="C614" t="str">
            <v>N</v>
          </cell>
          <cell r="D614" t="str">
            <v>MNG</v>
          </cell>
          <cell r="E614" t="str">
            <v>O</v>
          </cell>
          <cell r="F614" t="str">
            <v>MNGONS</v>
          </cell>
          <cell r="G614">
            <v>1154.26</v>
          </cell>
        </row>
        <row r="615">
          <cell r="A615" t="str">
            <v>MNG-NSF-000001</v>
          </cell>
          <cell r="B615" t="str">
            <v>NS</v>
          </cell>
          <cell r="C615" t="str">
            <v>N</v>
          </cell>
          <cell r="D615" t="str">
            <v>MNG</v>
          </cell>
          <cell r="E615" t="str">
            <v>O</v>
          </cell>
          <cell r="F615" t="str">
            <v>MNGONS</v>
          </cell>
          <cell r="G615">
            <v>30974.939999999835</v>
          </cell>
        </row>
        <row r="616">
          <cell r="A616" t="str">
            <v>MNG-NSG-000001</v>
          </cell>
          <cell r="B616" t="str">
            <v>NS</v>
          </cell>
          <cell r="C616" t="str">
            <v>N</v>
          </cell>
          <cell r="D616" t="str">
            <v>MNG</v>
          </cell>
          <cell r="E616" t="str">
            <v>O</v>
          </cell>
          <cell r="F616" t="str">
            <v>MNGONS</v>
          </cell>
          <cell r="G616">
            <v>1659.3</v>
          </cell>
        </row>
        <row r="617">
          <cell r="A617" t="str">
            <v>MNG-NSH-000001</v>
          </cell>
          <cell r="B617" t="str">
            <v>NS</v>
          </cell>
          <cell r="C617" t="str">
            <v>N</v>
          </cell>
          <cell r="D617" t="str">
            <v>MNG</v>
          </cell>
          <cell r="E617" t="str">
            <v>O</v>
          </cell>
          <cell r="F617" t="str">
            <v>MNGONS</v>
          </cell>
          <cell r="G617">
            <v>70.48</v>
          </cell>
        </row>
        <row r="618">
          <cell r="A618" t="str">
            <v>MNG-NSI-000001</v>
          </cell>
          <cell r="B618" t="str">
            <v>NS</v>
          </cell>
          <cell r="C618" t="str">
            <v>N</v>
          </cell>
          <cell r="D618" t="str">
            <v>MNG</v>
          </cell>
          <cell r="E618" t="str">
            <v>O</v>
          </cell>
          <cell r="F618" t="str">
            <v>MNGONS</v>
          </cell>
          <cell r="G618">
            <v>2483.11</v>
          </cell>
        </row>
        <row r="619">
          <cell r="A619" t="str">
            <v>MNG-NSJ-000001</v>
          </cell>
          <cell r="B619" t="str">
            <v>NS</v>
          </cell>
          <cell r="C619" t="str">
            <v>N</v>
          </cell>
          <cell r="D619" t="str">
            <v>MNG</v>
          </cell>
          <cell r="E619" t="str">
            <v>O</v>
          </cell>
          <cell r="F619" t="str">
            <v>MNGONS</v>
          </cell>
          <cell r="G619">
            <v>70.48</v>
          </cell>
        </row>
        <row r="620">
          <cell r="A620" t="str">
            <v>MNG-NSN-000001</v>
          </cell>
          <cell r="B620" t="str">
            <v>NS</v>
          </cell>
          <cell r="C620" t="str">
            <v>N</v>
          </cell>
          <cell r="D620" t="str">
            <v>MNG</v>
          </cell>
          <cell r="E620" t="str">
            <v>O</v>
          </cell>
          <cell r="F620" t="str">
            <v>MNGONS</v>
          </cell>
          <cell r="G620">
            <v>1909</v>
          </cell>
        </row>
        <row r="621">
          <cell r="A621" t="str">
            <v>MNG-NUL-000001</v>
          </cell>
          <cell r="B621" t="str">
            <v>NU</v>
          </cell>
          <cell r="C621" t="str">
            <v>N</v>
          </cell>
          <cell r="D621" t="str">
            <v>MNG</v>
          </cell>
          <cell r="E621" t="str">
            <v>O</v>
          </cell>
          <cell r="F621" t="str">
            <v>MNGONU</v>
          </cell>
          <cell r="G621">
            <v>5431.2500000000055</v>
          </cell>
        </row>
        <row r="622">
          <cell r="A622" t="str">
            <v>MNG-NUS-000001</v>
          </cell>
          <cell r="B622" t="str">
            <v>NU</v>
          </cell>
          <cell r="C622" t="str">
            <v>N</v>
          </cell>
          <cell r="D622" t="str">
            <v>MNG</v>
          </cell>
          <cell r="E622" t="str">
            <v>O</v>
          </cell>
          <cell r="F622" t="str">
            <v>MNGONU</v>
          </cell>
          <cell r="G622">
            <v>296118.11999998149</v>
          </cell>
        </row>
        <row r="623">
          <cell r="A623" t="str">
            <v>MNG-NWL-000001</v>
          </cell>
          <cell r="B623" t="str">
            <v>NW</v>
          </cell>
          <cell r="C623" t="str">
            <v>N</v>
          </cell>
          <cell r="D623" t="str">
            <v>MNG</v>
          </cell>
          <cell r="E623" t="str">
            <v>O</v>
          </cell>
          <cell r="F623" t="str">
            <v>MNGONW</v>
          </cell>
          <cell r="G623">
            <v>4912.1499999999996</v>
          </cell>
        </row>
        <row r="624">
          <cell r="A624" t="str">
            <v>MNG-NWS-000001</v>
          </cell>
          <cell r="B624" t="str">
            <v>NW</v>
          </cell>
          <cell r="C624" t="str">
            <v>N</v>
          </cell>
          <cell r="D624" t="str">
            <v>MNG</v>
          </cell>
          <cell r="E624" t="str">
            <v>O</v>
          </cell>
          <cell r="F624" t="str">
            <v>MNGONW</v>
          </cell>
          <cell r="G624">
            <v>1732.92</v>
          </cell>
        </row>
        <row r="625">
          <cell r="A625" t="str">
            <v>MNG-NZA-000001</v>
          </cell>
          <cell r="B625" t="str">
            <v>NZ</v>
          </cell>
          <cell r="C625" t="str">
            <v>N</v>
          </cell>
          <cell r="D625" t="str">
            <v>MNG</v>
          </cell>
          <cell r="E625" t="str">
            <v>O</v>
          </cell>
          <cell r="F625" t="str">
            <v>MNGONZ</v>
          </cell>
          <cell r="G625">
            <v>26411.059999999874</v>
          </cell>
        </row>
        <row r="626">
          <cell r="A626" t="str">
            <v>MNG-NZB-000001</v>
          </cell>
          <cell r="B626" t="str">
            <v>NZ</v>
          </cell>
          <cell r="C626" t="str">
            <v>N</v>
          </cell>
          <cell r="D626" t="str">
            <v>MNG</v>
          </cell>
          <cell r="E626" t="str">
            <v>O</v>
          </cell>
          <cell r="F626" t="str">
            <v>MNGONZ</v>
          </cell>
          <cell r="G626">
            <v>27462.219999999867</v>
          </cell>
        </row>
        <row r="627">
          <cell r="A627" t="str">
            <v>MNG-RAC-000001</v>
          </cell>
          <cell r="B627" t="str">
            <v>RA</v>
          </cell>
          <cell r="C627" t="str">
            <v>R</v>
          </cell>
          <cell r="D627" t="str">
            <v>MNG</v>
          </cell>
          <cell r="E627" t="str">
            <v>O</v>
          </cell>
          <cell r="F627" t="str">
            <v>MNGORA</v>
          </cell>
          <cell r="G627">
            <v>1041.1199999999999</v>
          </cell>
        </row>
        <row r="628">
          <cell r="A628" t="str">
            <v>MNG-RAE-000001</v>
          </cell>
          <cell r="B628" t="str">
            <v>RA</v>
          </cell>
          <cell r="C628" t="str">
            <v>R</v>
          </cell>
          <cell r="D628" t="str">
            <v>MNG</v>
          </cell>
          <cell r="E628" t="str">
            <v>O</v>
          </cell>
          <cell r="F628" t="str">
            <v>MNGORA</v>
          </cell>
          <cell r="G628">
            <v>5880.62</v>
          </cell>
        </row>
        <row r="629">
          <cell r="A629" t="str">
            <v>MNG-RAH-000001</v>
          </cell>
          <cell r="B629" t="str">
            <v>RA</v>
          </cell>
          <cell r="C629" t="str">
            <v>R</v>
          </cell>
          <cell r="D629" t="str">
            <v>MNG</v>
          </cell>
          <cell r="E629" t="str">
            <v>O</v>
          </cell>
          <cell r="F629" t="str">
            <v>MNGORA</v>
          </cell>
          <cell r="G629">
            <v>29606.720000000001</v>
          </cell>
        </row>
        <row r="630">
          <cell r="A630" t="str">
            <v>MNG-RAL-000001</v>
          </cell>
          <cell r="B630" t="str">
            <v>RA</v>
          </cell>
          <cell r="C630" t="str">
            <v>R</v>
          </cell>
          <cell r="D630" t="str">
            <v>MNG</v>
          </cell>
          <cell r="E630" t="str">
            <v>O</v>
          </cell>
          <cell r="F630" t="str">
            <v>MNGORA</v>
          </cell>
          <cell r="G630">
            <v>42937.66</v>
          </cell>
        </row>
        <row r="631">
          <cell r="A631" t="str">
            <v>MNG-RAR-000001</v>
          </cell>
          <cell r="B631" t="str">
            <v>RA</v>
          </cell>
          <cell r="C631" t="str">
            <v>R</v>
          </cell>
          <cell r="D631" t="str">
            <v>MNG</v>
          </cell>
          <cell r="E631" t="str">
            <v>O</v>
          </cell>
          <cell r="F631" t="str">
            <v>MNGORA</v>
          </cell>
          <cell r="G631">
            <v>0</v>
          </cell>
        </row>
        <row r="632">
          <cell r="A632" t="str">
            <v>MNG-RAT-000001</v>
          </cell>
          <cell r="B632" t="str">
            <v>RA</v>
          </cell>
          <cell r="C632" t="str">
            <v>R</v>
          </cell>
          <cell r="D632" t="str">
            <v>MNG</v>
          </cell>
          <cell r="E632" t="str">
            <v>O</v>
          </cell>
          <cell r="F632" t="str">
            <v>MNGORA</v>
          </cell>
          <cell r="G632">
            <v>0</v>
          </cell>
        </row>
        <row r="633">
          <cell r="A633" t="str">
            <v>MNG-RYP-000001</v>
          </cell>
          <cell r="B633" t="str">
            <v>RY</v>
          </cell>
          <cell r="C633" t="str">
            <v>R</v>
          </cell>
          <cell r="D633" t="str">
            <v>MNG</v>
          </cell>
          <cell r="E633" t="str">
            <v>O</v>
          </cell>
          <cell r="F633" t="str">
            <v>MNGORY</v>
          </cell>
          <cell r="G633">
            <v>265283.73</v>
          </cell>
        </row>
        <row r="634">
          <cell r="A634" t="str">
            <v>MNG-RYT-000001</v>
          </cell>
          <cell r="B634" t="str">
            <v>RY</v>
          </cell>
          <cell r="C634" t="str">
            <v>R</v>
          </cell>
          <cell r="D634" t="str">
            <v>MNG</v>
          </cell>
          <cell r="E634" t="str">
            <v>O</v>
          </cell>
          <cell r="F634" t="str">
            <v>MNGORY</v>
          </cell>
          <cell r="G634">
            <v>0</v>
          </cell>
        </row>
        <row r="635">
          <cell r="A635" t="str">
            <v>MNG-RZC-000001</v>
          </cell>
          <cell r="B635" t="str">
            <v>RZ</v>
          </cell>
          <cell r="C635" t="str">
            <v>R</v>
          </cell>
          <cell r="D635" t="str">
            <v>MNG</v>
          </cell>
          <cell r="E635" t="str">
            <v>O</v>
          </cell>
          <cell r="F635" t="str">
            <v>MNGORZ</v>
          </cell>
          <cell r="G635">
            <v>0</v>
          </cell>
        </row>
        <row r="636">
          <cell r="A636" t="str">
            <v>MNG-RZH-000001</v>
          </cell>
          <cell r="B636" t="str">
            <v>RZ</v>
          </cell>
          <cell r="C636" t="str">
            <v>R</v>
          </cell>
          <cell r="D636" t="str">
            <v>MNG</v>
          </cell>
          <cell r="E636" t="str">
            <v>O</v>
          </cell>
          <cell r="F636" t="str">
            <v>MNGORZ</v>
          </cell>
          <cell r="G636">
            <v>373058.27</v>
          </cell>
        </row>
        <row r="637">
          <cell r="A637" t="str">
            <v>MNG-RZM-000001</v>
          </cell>
          <cell r="B637" t="str">
            <v>RZ</v>
          </cell>
          <cell r="C637" t="str">
            <v>R</v>
          </cell>
          <cell r="D637" t="str">
            <v>MNG</v>
          </cell>
          <cell r="E637" t="str">
            <v>O</v>
          </cell>
          <cell r="F637" t="str">
            <v>MNGORZ</v>
          </cell>
          <cell r="G637">
            <v>0</v>
          </cell>
        </row>
        <row r="638">
          <cell r="A638" t="str">
            <v>MNG-SRG-000195</v>
          </cell>
          <cell r="B638" t="str">
            <v>RJ</v>
          </cell>
          <cell r="C638" t="str">
            <v>R</v>
          </cell>
          <cell r="D638" t="str">
            <v>MNG</v>
          </cell>
          <cell r="E638" t="str">
            <v>SRG</v>
          </cell>
          <cell r="F638" t="str">
            <v>MNGSRGRJ</v>
          </cell>
          <cell r="G638">
            <v>0</v>
          </cell>
        </row>
        <row r="639">
          <cell r="A639" t="str">
            <v>MNG-SRG-000201</v>
          </cell>
          <cell r="B639" t="str">
            <v>PR</v>
          </cell>
          <cell r="C639" t="str">
            <v>P</v>
          </cell>
          <cell r="D639" t="str">
            <v>MNG</v>
          </cell>
          <cell r="E639" t="str">
            <v>SRG</v>
          </cell>
          <cell r="F639" t="str">
            <v>MNGSRGPR</v>
          </cell>
          <cell r="G639">
            <v>0</v>
          </cell>
        </row>
        <row r="640">
          <cell r="A640" t="str">
            <v>MNG-SRG-000203</v>
          </cell>
          <cell r="B640" t="str">
            <v>PR</v>
          </cell>
          <cell r="C640" t="str">
            <v>P</v>
          </cell>
          <cell r="D640" t="str">
            <v>MNG</v>
          </cell>
          <cell r="E640" t="str">
            <v>SRG</v>
          </cell>
          <cell r="F640" t="str">
            <v>MNGSRGPR</v>
          </cell>
          <cell r="G640">
            <v>-1.7763568394002505E-14</v>
          </cell>
        </row>
        <row r="641">
          <cell r="A641" t="str">
            <v>MNG-SRG-000208</v>
          </cell>
          <cell r="B641" t="str">
            <v>RJ</v>
          </cell>
          <cell r="C641" t="str">
            <v>R</v>
          </cell>
          <cell r="D641" t="str">
            <v>MNG</v>
          </cell>
          <cell r="E641" t="str">
            <v>SRG</v>
          </cell>
          <cell r="F641" t="str">
            <v>MNGSRGRJ</v>
          </cell>
          <cell r="G641">
            <v>0</v>
          </cell>
        </row>
        <row r="642">
          <cell r="A642" t="str">
            <v>MNG-SRG-000210</v>
          </cell>
          <cell r="B642" t="str">
            <v>RJ</v>
          </cell>
          <cell r="C642" t="str">
            <v>R</v>
          </cell>
          <cell r="D642" t="str">
            <v>MNG</v>
          </cell>
          <cell r="E642" t="str">
            <v>SRG</v>
          </cell>
          <cell r="F642" t="str">
            <v>MNGSRGRJ</v>
          </cell>
          <cell r="G642">
            <v>0</v>
          </cell>
        </row>
        <row r="643">
          <cell r="A643" t="str">
            <v>MNG-SRG-000211</v>
          </cell>
          <cell r="B643" t="str">
            <v>RJ</v>
          </cell>
          <cell r="C643" t="str">
            <v>R</v>
          </cell>
          <cell r="D643" t="str">
            <v>MNG</v>
          </cell>
          <cell r="E643" t="str">
            <v>SRG</v>
          </cell>
          <cell r="F643" t="str">
            <v>MNGSRGRJ</v>
          </cell>
          <cell r="G643">
            <v>0</v>
          </cell>
        </row>
        <row r="644">
          <cell r="A644" t="str">
            <v>MNG-SRG-000213</v>
          </cell>
          <cell r="B644" t="str">
            <v>PR</v>
          </cell>
          <cell r="C644" t="str">
            <v>P</v>
          </cell>
          <cell r="D644" t="str">
            <v>MNG</v>
          </cell>
          <cell r="E644" t="str">
            <v>SRG</v>
          </cell>
          <cell r="F644" t="str">
            <v>MNGSRGPR</v>
          </cell>
          <cell r="G644">
            <v>0</v>
          </cell>
        </row>
        <row r="645">
          <cell r="A645" t="str">
            <v>MNG-SRG-000214</v>
          </cell>
          <cell r="B645" t="str">
            <v>PR</v>
          </cell>
          <cell r="C645" t="str">
            <v>P</v>
          </cell>
          <cell r="D645" t="str">
            <v>MNG</v>
          </cell>
          <cell r="E645" t="str">
            <v>SRG</v>
          </cell>
          <cell r="F645" t="str">
            <v>MNGSRGPR</v>
          </cell>
          <cell r="G645">
            <v>0</v>
          </cell>
        </row>
        <row r="646">
          <cell r="A646" t="str">
            <v>MNG-SRG-000225</v>
          </cell>
          <cell r="B646" t="str">
            <v>PR</v>
          </cell>
          <cell r="C646" t="str">
            <v>P</v>
          </cell>
          <cell r="D646" t="str">
            <v>MNG</v>
          </cell>
          <cell r="E646" t="str">
            <v>SRG</v>
          </cell>
          <cell r="F646" t="str">
            <v>MNGSRGPR</v>
          </cell>
          <cell r="G646">
            <v>3173.19</v>
          </cell>
        </row>
        <row r="647">
          <cell r="A647" t="str">
            <v>MNG-SRG-000235</v>
          </cell>
          <cell r="B647" t="str">
            <v>RJ</v>
          </cell>
          <cell r="C647" t="str">
            <v>R</v>
          </cell>
          <cell r="D647" t="str">
            <v>MNG</v>
          </cell>
          <cell r="E647" t="str">
            <v>SRG</v>
          </cell>
          <cell r="F647" t="str">
            <v>MNGSRGRJ</v>
          </cell>
          <cell r="G647">
            <v>0</v>
          </cell>
        </row>
        <row r="648">
          <cell r="A648" t="str">
            <v>MNG-SRG-000236</v>
          </cell>
          <cell r="B648" t="str">
            <v>RJ</v>
          </cell>
          <cell r="C648" t="str">
            <v>R</v>
          </cell>
          <cell r="D648" t="str">
            <v>MNG</v>
          </cell>
          <cell r="E648" t="str">
            <v>SRG</v>
          </cell>
          <cell r="F648" t="str">
            <v>MNGSRGRJ</v>
          </cell>
          <cell r="G648">
            <v>0</v>
          </cell>
        </row>
        <row r="649">
          <cell r="A649" t="str">
            <v>MNG-SRG-000243</v>
          </cell>
          <cell r="B649" t="str">
            <v>RJ</v>
          </cell>
          <cell r="C649" t="str">
            <v>R</v>
          </cell>
          <cell r="D649" t="str">
            <v>MNG</v>
          </cell>
          <cell r="E649" t="str">
            <v>SRG</v>
          </cell>
          <cell r="F649" t="str">
            <v>MNGSRGRJ</v>
          </cell>
          <cell r="G649">
            <v>0</v>
          </cell>
        </row>
        <row r="650">
          <cell r="A650" t="str">
            <v>MNG-SRG-000246</v>
          </cell>
          <cell r="B650" t="str">
            <v>RJ</v>
          </cell>
          <cell r="C650" t="str">
            <v>R</v>
          </cell>
          <cell r="D650" t="str">
            <v>MNG</v>
          </cell>
          <cell r="E650" t="str">
            <v>SRG</v>
          </cell>
          <cell r="F650" t="str">
            <v>MNGSRGRJ</v>
          </cell>
          <cell r="G650">
            <v>0</v>
          </cell>
        </row>
        <row r="651">
          <cell r="A651" t="str">
            <v>MNG-SRG-000248</v>
          </cell>
          <cell r="B651" t="str">
            <v>PR</v>
          </cell>
          <cell r="C651" t="str">
            <v>P</v>
          </cell>
          <cell r="D651" t="str">
            <v>MNG</v>
          </cell>
          <cell r="E651" t="str">
            <v>SRG</v>
          </cell>
          <cell r="F651" t="str">
            <v>MNGSRGPR</v>
          </cell>
          <cell r="G651">
            <v>9945.34</v>
          </cell>
        </row>
        <row r="652">
          <cell r="A652" t="str">
            <v>MNG-SRG-000252</v>
          </cell>
          <cell r="B652" t="str">
            <v>PR</v>
          </cell>
          <cell r="C652" t="str">
            <v>P</v>
          </cell>
          <cell r="D652" t="str">
            <v>MNG</v>
          </cell>
          <cell r="E652" t="str">
            <v>SRG</v>
          </cell>
          <cell r="F652" t="str">
            <v>MNGSRGPR</v>
          </cell>
          <cell r="G652">
            <v>48832.36</v>
          </cell>
        </row>
        <row r="653">
          <cell r="A653" t="str">
            <v>MNG-SRG-000253</v>
          </cell>
          <cell r="B653" t="str">
            <v>MD</v>
          </cell>
          <cell r="C653" t="str">
            <v>M</v>
          </cell>
          <cell r="D653" t="str">
            <v>MNG</v>
          </cell>
          <cell r="E653" t="str">
            <v>SRG</v>
          </cell>
          <cell r="F653" t="str">
            <v>MNGSRGMD</v>
          </cell>
          <cell r="G653">
            <v>0</v>
          </cell>
        </row>
        <row r="654">
          <cell r="A654" t="str">
            <v>MNG-SRG-000254</v>
          </cell>
          <cell r="B654" t="str">
            <v>MF</v>
          </cell>
          <cell r="C654" t="str">
            <v>M</v>
          </cell>
          <cell r="D654" t="str">
            <v>MNG</v>
          </cell>
          <cell r="E654" t="str">
            <v>SRG</v>
          </cell>
          <cell r="F654" t="str">
            <v>MNGSRGMF</v>
          </cell>
          <cell r="G654">
            <v>0</v>
          </cell>
        </row>
        <row r="655">
          <cell r="A655" t="str">
            <v>MNG-SRG-000255</v>
          </cell>
          <cell r="B655" t="str">
            <v>MT</v>
          </cell>
          <cell r="C655" t="str">
            <v>M</v>
          </cell>
          <cell r="D655" t="str">
            <v>MNG</v>
          </cell>
          <cell r="E655" t="str">
            <v>SRG</v>
          </cell>
          <cell r="F655" t="str">
            <v>MNGSRGMT</v>
          </cell>
          <cell r="G655">
            <v>0</v>
          </cell>
        </row>
        <row r="656">
          <cell r="A656" t="str">
            <v>MNG-SRG-000257</v>
          </cell>
          <cell r="B656" t="str">
            <v>RJ</v>
          </cell>
          <cell r="C656" t="str">
            <v>R</v>
          </cell>
          <cell r="D656" t="str">
            <v>MNG</v>
          </cell>
          <cell r="E656" t="str">
            <v>SRG</v>
          </cell>
          <cell r="F656" t="str">
            <v>MNGSRGRJ</v>
          </cell>
          <cell r="G656">
            <v>0</v>
          </cell>
        </row>
        <row r="657">
          <cell r="A657" t="str">
            <v>MNG-SRG-000264</v>
          </cell>
          <cell r="B657" t="str">
            <v>RJ</v>
          </cell>
          <cell r="C657" t="str">
            <v>R</v>
          </cell>
          <cell r="D657" t="str">
            <v>MNG</v>
          </cell>
          <cell r="E657" t="str">
            <v>FIX</v>
          </cell>
          <cell r="F657" t="str">
            <v>MNGSRGRJ</v>
          </cell>
          <cell r="G657">
            <v>0</v>
          </cell>
        </row>
        <row r="658">
          <cell r="A658" t="str">
            <v>MNG-SRG-000265</v>
          </cell>
          <cell r="B658" t="str">
            <v>PR</v>
          </cell>
          <cell r="C658" t="str">
            <v>P</v>
          </cell>
          <cell r="D658" t="str">
            <v>MNG</v>
          </cell>
          <cell r="E658" t="str">
            <v>SRG</v>
          </cell>
          <cell r="F658" t="str">
            <v>MNGSRGPR</v>
          </cell>
          <cell r="G658">
            <v>0</v>
          </cell>
        </row>
        <row r="659">
          <cell r="A659" t="str">
            <v>MNG-SRG-000266</v>
          </cell>
          <cell r="B659" t="str">
            <v>RJ</v>
          </cell>
          <cell r="C659" t="str">
            <v>R</v>
          </cell>
          <cell r="D659" t="str">
            <v>MNG</v>
          </cell>
          <cell r="E659" t="str">
            <v>FIX</v>
          </cell>
          <cell r="F659" t="str">
            <v>MNGSRGRJ</v>
          </cell>
          <cell r="G659">
            <v>0</v>
          </cell>
        </row>
        <row r="660">
          <cell r="A660" t="str">
            <v>MNG-SRG-000267</v>
          </cell>
          <cell r="B660" t="str">
            <v>RJ</v>
          </cell>
          <cell r="C660" t="str">
            <v>R</v>
          </cell>
          <cell r="D660" t="str">
            <v>MNG</v>
          </cell>
          <cell r="E660" t="str">
            <v>FIX</v>
          </cell>
          <cell r="F660" t="str">
            <v>MNGSRGRJ</v>
          </cell>
          <cell r="G660">
            <v>0</v>
          </cell>
        </row>
        <row r="661">
          <cell r="A661" t="str">
            <v>MNG-SRG-000269</v>
          </cell>
          <cell r="B661" t="str">
            <v>PR</v>
          </cell>
          <cell r="C661" t="str">
            <v>P</v>
          </cell>
          <cell r="D661" t="str">
            <v>MNG</v>
          </cell>
          <cell r="E661" t="str">
            <v>SRG</v>
          </cell>
          <cell r="F661" t="str">
            <v>MNGSRGPR</v>
          </cell>
          <cell r="G661">
            <v>0</v>
          </cell>
        </row>
        <row r="662">
          <cell r="A662" t="str">
            <v>MNG-SRG-000270</v>
          </cell>
          <cell r="B662" t="str">
            <v>RJ</v>
          </cell>
          <cell r="C662" t="str">
            <v>R</v>
          </cell>
          <cell r="D662" t="str">
            <v>MNG</v>
          </cell>
          <cell r="E662" t="str">
            <v>SRG</v>
          </cell>
          <cell r="F662" t="str">
            <v>MNGSRGRJ</v>
          </cell>
          <cell r="G662">
            <v>-6.8212102632969618E-13</v>
          </cell>
        </row>
        <row r="663">
          <cell r="A663" t="str">
            <v>MNG-SRG-000271</v>
          </cell>
          <cell r="B663" t="str">
            <v>RJ</v>
          </cell>
          <cell r="C663" t="str">
            <v>R</v>
          </cell>
          <cell r="D663" t="str">
            <v>MNG</v>
          </cell>
          <cell r="E663" t="str">
            <v>SRG</v>
          </cell>
          <cell r="F663" t="str">
            <v>MNGSRGRJ</v>
          </cell>
          <cell r="G663">
            <v>0</v>
          </cell>
        </row>
        <row r="664">
          <cell r="A664" t="str">
            <v>MNG-SRG-000272</v>
          </cell>
          <cell r="B664" t="str">
            <v>RJ</v>
          </cell>
          <cell r="C664" t="str">
            <v>R</v>
          </cell>
          <cell r="D664" t="str">
            <v>MNG</v>
          </cell>
          <cell r="E664" t="str">
            <v>SRG</v>
          </cell>
          <cell r="F664" t="str">
            <v>MNGSRGRJ</v>
          </cell>
          <cell r="G664">
            <v>0</v>
          </cell>
        </row>
        <row r="665">
          <cell r="A665" t="str">
            <v>MNG-SRG-000273</v>
          </cell>
          <cell r="B665" t="str">
            <v>RJ</v>
          </cell>
          <cell r="C665" t="str">
            <v>R</v>
          </cell>
          <cell r="D665" t="str">
            <v>MNG</v>
          </cell>
          <cell r="E665" t="str">
            <v>SRG</v>
          </cell>
          <cell r="F665" t="str">
            <v>MNGSRGRJ</v>
          </cell>
          <cell r="G665">
            <v>0</v>
          </cell>
        </row>
        <row r="666">
          <cell r="A666" t="str">
            <v>MNG-SRG-000274</v>
          </cell>
          <cell r="B666" t="str">
            <v>RJ</v>
          </cell>
          <cell r="C666" t="str">
            <v>R</v>
          </cell>
          <cell r="D666" t="str">
            <v>MNG</v>
          </cell>
          <cell r="E666" t="str">
            <v>SRG</v>
          </cell>
          <cell r="F666" t="str">
            <v>MNGSRGRJ</v>
          </cell>
          <cell r="G666">
            <v>-32998.400000000001</v>
          </cell>
        </row>
        <row r="667">
          <cell r="A667" t="str">
            <v>MNG-SRG-000275</v>
          </cell>
          <cell r="B667" t="str">
            <v>RJ</v>
          </cell>
          <cell r="C667" t="str">
            <v>R</v>
          </cell>
          <cell r="D667" t="str">
            <v>MNG</v>
          </cell>
          <cell r="E667" t="str">
            <v>SRG</v>
          </cell>
          <cell r="F667" t="str">
            <v>MNGSRGRJ</v>
          </cell>
          <cell r="G667">
            <v>0</v>
          </cell>
        </row>
        <row r="668">
          <cell r="A668" t="str">
            <v>MNG-SRG-000277</v>
          </cell>
          <cell r="B668" t="str">
            <v>DF</v>
          </cell>
          <cell r="C668" t="str">
            <v>D</v>
          </cell>
          <cell r="D668" t="str">
            <v>MNG</v>
          </cell>
          <cell r="E668" t="str">
            <v>FIX</v>
          </cell>
          <cell r="F668" t="str">
            <v>MNGSRGDF</v>
          </cell>
          <cell r="G668">
            <v>0</v>
          </cell>
        </row>
        <row r="669">
          <cell r="A669" t="str">
            <v>MNG-SRG-000278</v>
          </cell>
          <cell r="B669" t="str">
            <v>DF</v>
          </cell>
          <cell r="C669" t="str">
            <v>D</v>
          </cell>
          <cell r="D669" t="str">
            <v>MNG</v>
          </cell>
          <cell r="E669" t="str">
            <v>SRG</v>
          </cell>
          <cell r="F669" t="str">
            <v>MNGSRGDF</v>
          </cell>
          <cell r="G669">
            <v>0</v>
          </cell>
        </row>
        <row r="670">
          <cell r="A670" t="str">
            <v>MNG-SRG-000279</v>
          </cell>
          <cell r="B670" t="str">
            <v>RJ</v>
          </cell>
          <cell r="C670" t="str">
            <v>R</v>
          </cell>
          <cell r="D670" t="str">
            <v>MNG</v>
          </cell>
          <cell r="E670" t="str">
            <v>SRG</v>
          </cell>
          <cell r="F670" t="str">
            <v>MNGSRGRJ</v>
          </cell>
          <cell r="G670">
            <v>0</v>
          </cell>
        </row>
        <row r="671">
          <cell r="A671" t="str">
            <v>MNG-SRG-000281</v>
          </cell>
          <cell r="B671" t="str">
            <v>PR</v>
          </cell>
          <cell r="C671" t="str">
            <v>P</v>
          </cell>
          <cell r="D671" t="str">
            <v>MNG</v>
          </cell>
          <cell r="E671" t="str">
            <v>SRG</v>
          </cell>
          <cell r="F671" t="str">
            <v>MNGSRGPR</v>
          </cell>
          <cell r="G671">
            <v>0</v>
          </cell>
        </row>
        <row r="672">
          <cell r="A672" t="str">
            <v>MNG-SRG-000284</v>
          </cell>
          <cell r="B672" t="str">
            <v>MT</v>
          </cell>
          <cell r="C672" t="str">
            <v>M</v>
          </cell>
          <cell r="D672" t="str">
            <v>MNG</v>
          </cell>
          <cell r="E672" t="str">
            <v>SRG</v>
          </cell>
          <cell r="F672" t="str">
            <v>MNGSRGMT</v>
          </cell>
          <cell r="G672">
            <v>0</v>
          </cell>
        </row>
        <row r="673">
          <cell r="A673" t="str">
            <v>MNG-SRG-000286</v>
          </cell>
          <cell r="B673" t="str">
            <v>MD</v>
          </cell>
          <cell r="C673" t="str">
            <v>M</v>
          </cell>
          <cell r="D673" t="str">
            <v>MNG</v>
          </cell>
          <cell r="E673" t="str">
            <v>SRG</v>
          </cell>
          <cell r="F673" t="str">
            <v>MNGSRGMD</v>
          </cell>
          <cell r="G673">
            <v>0</v>
          </cell>
        </row>
        <row r="674">
          <cell r="A674" t="str">
            <v>MNG-SRG-000288</v>
          </cell>
          <cell r="B674" t="str">
            <v>MT</v>
          </cell>
          <cell r="C674" t="str">
            <v>M</v>
          </cell>
          <cell r="D674" t="str">
            <v>MNG</v>
          </cell>
          <cell r="E674" t="str">
            <v>SRG</v>
          </cell>
          <cell r="F674" t="str">
            <v>MNGSRGMT</v>
          </cell>
          <cell r="G674">
            <v>0</v>
          </cell>
        </row>
        <row r="675">
          <cell r="A675" t="str">
            <v>MNG-SRG-000289</v>
          </cell>
          <cell r="B675" t="str">
            <v>MT</v>
          </cell>
          <cell r="C675" t="str">
            <v>M</v>
          </cell>
          <cell r="D675" t="str">
            <v>MNG</v>
          </cell>
          <cell r="E675" t="str">
            <v>SRG</v>
          </cell>
          <cell r="F675" t="str">
            <v>MNGSRGMT</v>
          </cell>
          <cell r="G675">
            <v>0</v>
          </cell>
        </row>
        <row r="676">
          <cell r="A676" t="str">
            <v>MNG-SRG-000290</v>
          </cell>
          <cell r="B676" t="str">
            <v>PR</v>
          </cell>
          <cell r="C676" t="str">
            <v>P</v>
          </cell>
          <cell r="D676" t="str">
            <v>MNG</v>
          </cell>
          <cell r="E676" t="str">
            <v>FIX</v>
          </cell>
          <cell r="F676" t="str">
            <v>MNGSRGPR</v>
          </cell>
          <cell r="G676">
            <v>0.59000000002561137</v>
          </cell>
        </row>
        <row r="677">
          <cell r="A677" t="str">
            <v>MNG-SRG-000291</v>
          </cell>
          <cell r="B677" t="str">
            <v>NJ</v>
          </cell>
          <cell r="C677" t="str">
            <v>N</v>
          </cell>
          <cell r="D677" t="str">
            <v>MNG</v>
          </cell>
          <cell r="E677" t="str">
            <v>SRG</v>
          </cell>
          <cell r="F677" t="str">
            <v>MNGSRGNJ</v>
          </cell>
          <cell r="G677">
            <v>0</v>
          </cell>
        </row>
        <row r="678">
          <cell r="A678" t="str">
            <v>MNG-SRG-000292</v>
          </cell>
          <cell r="B678" t="str">
            <v>RJ</v>
          </cell>
          <cell r="C678" t="str">
            <v>R</v>
          </cell>
          <cell r="D678" t="str">
            <v>MNG</v>
          </cell>
          <cell r="E678" t="str">
            <v>SRG</v>
          </cell>
          <cell r="F678" t="str">
            <v>MNGSRGRJ</v>
          </cell>
          <cell r="G678">
            <v>0</v>
          </cell>
        </row>
        <row r="679">
          <cell r="A679" t="str">
            <v>MNG-SRG-000293</v>
          </cell>
          <cell r="B679" t="str">
            <v>MF</v>
          </cell>
          <cell r="C679" t="str">
            <v>M</v>
          </cell>
          <cell r="D679" t="str">
            <v>MNG</v>
          </cell>
          <cell r="E679" t="str">
            <v>SRG</v>
          </cell>
          <cell r="F679" t="str">
            <v>MNGSRGMF</v>
          </cell>
          <cell r="G679">
            <v>0</v>
          </cell>
        </row>
        <row r="680">
          <cell r="A680" t="str">
            <v>MNG-SRG-000294</v>
          </cell>
          <cell r="B680" t="str">
            <v>MD</v>
          </cell>
          <cell r="C680" t="str">
            <v>M</v>
          </cell>
          <cell r="D680" t="str">
            <v>MNG</v>
          </cell>
          <cell r="E680" t="str">
            <v>SRG</v>
          </cell>
          <cell r="F680" t="str">
            <v>MNGSRGMD</v>
          </cell>
          <cell r="G680">
            <v>0</v>
          </cell>
        </row>
        <row r="681">
          <cell r="A681" t="str">
            <v>MNG-SRG-000295</v>
          </cell>
          <cell r="B681" t="str">
            <v>MD</v>
          </cell>
          <cell r="C681" t="str">
            <v>M</v>
          </cell>
          <cell r="D681" t="str">
            <v>MNG</v>
          </cell>
          <cell r="E681" t="str">
            <v>SRG</v>
          </cell>
          <cell r="F681" t="str">
            <v>MNGSRGMD</v>
          </cell>
          <cell r="G681">
            <v>0</v>
          </cell>
        </row>
        <row r="682">
          <cell r="A682" t="str">
            <v>MNG-SRG-000296</v>
          </cell>
          <cell r="B682" t="str">
            <v>MF</v>
          </cell>
          <cell r="C682" t="str">
            <v>M</v>
          </cell>
          <cell r="D682" t="str">
            <v>MNG</v>
          </cell>
          <cell r="E682" t="str">
            <v>SRG</v>
          </cell>
          <cell r="F682" t="str">
            <v>MNGSRGMF</v>
          </cell>
          <cell r="G682">
            <v>-18918.919999999998</v>
          </cell>
        </row>
        <row r="683">
          <cell r="A683" t="str">
            <v>MNG-SRG-000299</v>
          </cell>
          <cell r="B683" t="str">
            <v>MT</v>
          </cell>
          <cell r="C683" t="str">
            <v>M</v>
          </cell>
          <cell r="D683" t="str">
            <v>MNG</v>
          </cell>
          <cell r="E683" t="str">
            <v>SRG</v>
          </cell>
          <cell r="F683" t="str">
            <v>MNGSRGMT</v>
          </cell>
          <cell r="G683">
            <v>0</v>
          </cell>
        </row>
        <row r="684">
          <cell r="A684" t="str">
            <v>MNG-SRG-000301</v>
          </cell>
          <cell r="B684" t="str">
            <v>RJ</v>
          </cell>
          <cell r="C684" t="str">
            <v>R</v>
          </cell>
          <cell r="D684" t="str">
            <v>MNG</v>
          </cell>
          <cell r="E684" t="str">
            <v>SRG</v>
          </cell>
          <cell r="F684" t="str">
            <v>MNGSRGRJ</v>
          </cell>
          <cell r="G684">
            <v>0</v>
          </cell>
        </row>
        <row r="685">
          <cell r="A685" t="str">
            <v>MNG-SRG-000302</v>
          </cell>
          <cell r="B685" t="str">
            <v>MD</v>
          </cell>
          <cell r="C685" t="str">
            <v>M</v>
          </cell>
          <cell r="D685" t="str">
            <v>MNG</v>
          </cell>
          <cell r="E685" t="str">
            <v>SRG</v>
          </cell>
          <cell r="F685" t="str">
            <v>MNGSRGMD</v>
          </cell>
          <cell r="G685">
            <v>0</v>
          </cell>
        </row>
        <row r="686">
          <cell r="A686" t="str">
            <v>MNG-SRG-000303</v>
          </cell>
          <cell r="B686" t="str">
            <v>DF</v>
          </cell>
          <cell r="C686" t="str">
            <v>D</v>
          </cell>
          <cell r="D686" t="str">
            <v>MNG</v>
          </cell>
          <cell r="E686" t="str">
            <v>SRG</v>
          </cell>
          <cell r="F686" t="str">
            <v>MNGSRGDF</v>
          </cell>
          <cell r="G686">
            <v>0</v>
          </cell>
        </row>
        <row r="687">
          <cell r="A687" t="str">
            <v>MNG-SRG-000304</v>
          </cell>
          <cell r="B687" t="str">
            <v>MV</v>
          </cell>
          <cell r="C687" t="str">
            <v>M</v>
          </cell>
          <cell r="D687" t="str">
            <v>MNG</v>
          </cell>
          <cell r="E687" t="str">
            <v>SRG</v>
          </cell>
          <cell r="F687" t="str">
            <v>MNGSRGMV</v>
          </cell>
          <cell r="G687">
            <v>0</v>
          </cell>
        </row>
        <row r="688">
          <cell r="A688" t="str">
            <v>MNG-SRG-000305</v>
          </cell>
          <cell r="B688" t="str">
            <v>RJ</v>
          </cell>
          <cell r="C688" t="str">
            <v>R</v>
          </cell>
          <cell r="D688" t="str">
            <v>MNG</v>
          </cell>
          <cell r="E688" t="str">
            <v>SRG</v>
          </cell>
          <cell r="F688" t="str">
            <v>MNGSRGRJ</v>
          </cell>
          <cell r="G688">
            <v>2.2737367544323206E-12</v>
          </cell>
        </row>
        <row r="689">
          <cell r="A689" t="str">
            <v>MNG-SRG-000306</v>
          </cell>
          <cell r="B689" t="str">
            <v>DD</v>
          </cell>
          <cell r="C689" t="str">
            <v>D</v>
          </cell>
          <cell r="D689" t="str">
            <v>MNG</v>
          </cell>
          <cell r="E689" t="str">
            <v>SRG</v>
          </cell>
          <cell r="F689" t="str">
            <v>MNGSRGDD</v>
          </cell>
          <cell r="G689">
            <v>0</v>
          </cell>
        </row>
        <row r="690">
          <cell r="A690" t="str">
            <v>MNG-SRG-000307</v>
          </cell>
          <cell r="B690" t="str">
            <v>PR</v>
          </cell>
          <cell r="C690" t="str">
            <v>P</v>
          </cell>
          <cell r="D690" t="str">
            <v>MNG</v>
          </cell>
          <cell r="E690" t="str">
            <v>SRG</v>
          </cell>
          <cell r="F690" t="str">
            <v>MNGSRGPR</v>
          </cell>
          <cell r="G690">
            <v>0</v>
          </cell>
        </row>
        <row r="691">
          <cell r="A691" t="str">
            <v>MNG-SRG-000308</v>
          </cell>
          <cell r="B691" t="str">
            <v>NJ</v>
          </cell>
          <cell r="C691" t="str">
            <v>N</v>
          </cell>
          <cell r="D691" t="str">
            <v>MNG</v>
          </cell>
          <cell r="E691" t="str">
            <v>SRG</v>
          </cell>
          <cell r="F691" t="str">
            <v>MNGSRGNJ</v>
          </cell>
          <cell r="G691">
            <v>12364.86</v>
          </cell>
        </row>
        <row r="692">
          <cell r="A692" t="str">
            <v>MNG-SRG-000311</v>
          </cell>
          <cell r="B692" t="str">
            <v>MT</v>
          </cell>
          <cell r="C692" t="str">
            <v>M</v>
          </cell>
          <cell r="D692" t="str">
            <v>MNG</v>
          </cell>
          <cell r="E692" t="str">
            <v>SRG</v>
          </cell>
          <cell r="F692" t="str">
            <v>MNGSRGMT</v>
          </cell>
          <cell r="G692">
            <v>0</v>
          </cell>
        </row>
        <row r="693">
          <cell r="A693" t="str">
            <v>MNG-SRG-000313</v>
          </cell>
          <cell r="B693" t="str">
            <v>PR</v>
          </cell>
          <cell r="C693" t="str">
            <v>P</v>
          </cell>
          <cell r="D693" t="str">
            <v>MNG</v>
          </cell>
          <cell r="E693" t="str">
            <v>SRG</v>
          </cell>
          <cell r="F693" t="str">
            <v>MNGSRGPR</v>
          </cell>
          <cell r="G693">
            <v>0</v>
          </cell>
        </row>
        <row r="694">
          <cell r="A694" t="str">
            <v>MNG-SRG-000314</v>
          </cell>
          <cell r="B694" t="str">
            <v>PR</v>
          </cell>
          <cell r="C694" t="str">
            <v>P</v>
          </cell>
          <cell r="D694" t="str">
            <v>MNG</v>
          </cell>
          <cell r="E694" t="str">
            <v>SRG</v>
          </cell>
          <cell r="F694" t="str">
            <v>MNGSRGPR</v>
          </cell>
          <cell r="G694">
            <v>0</v>
          </cell>
        </row>
        <row r="695">
          <cell r="A695" t="str">
            <v>MNG-SRG-000316</v>
          </cell>
          <cell r="B695" t="str">
            <v>DF</v>
          </cell>
          <cell r="C695" t="str">
            <v>D</v>
          </cell>
          <cell r="D695" t="str">
            <v>MNG</v>
          </cell>
          <cell r="E695" t="str">
            <v>SRG</v>
          </cell>
          <cell r="F695" t="str">
            <v>MNGSRGDF</v>
          </cell>
          <cell r="G695">
            <v>20828.04</v>
          </cell>
        </row>
        <row r="696">
          <cell r="A696" t="str">
            <v>MNG-SRG-000317</v>
          </cell>
          <cell r="B696" t="str">
            <v>DF</v>
          </cell>
          <cell r="C696" t="str">
            <v>D</v>
          </cell>
          <cell r="D696" t="str">
            <v>MNG</v>
          </cell>
          <cell r="E696" t="str">
            <v>SRG</v>
          </cell>
          <cell r="F696" t="str">
            <v>MNGSRGDF</v>
          </cell>
          <cell r="G696">
            <v>6793.2</v>
          </cell>
        </row>
        <row r="697">
          <cell r="A697" t="str">
            <v>MNG-SRG-000321</v>
          </cell>
          <cell r="B697" t="str">
            <v>MT</v>
          </cell>
          <cell r="C697" t="str">
            <v>M</v>
          </cell>
          <cell r="D697" t="str">
            <v>MNG</v>
          </cell>
          <cell r="E697" t="str">
            <v>SRG</v>
          </cell>
          <cell r="F697" t="str">
            <v>MNGSRGMT</v>
          </cell>
          <cell r="G697">
            <v>0</v>
          </cell>
        </row>
        <row r="698">
          <cell r="A698" t="str">
            <v>MNG-SRG-000328</v>
          </cell>
          <cell r="B698" t="str">
            <v>RJ</v>
          </cell>
          <cell r="C698" t="str">
            <v>R</v>
          </cell>
          <cell r="D698" t="str">
            <v>MNG</v>
          </cell>
          <cell r="E698" t="str">
            <v>SRG</v>
          </cell>
          <cell r="F698" t="str">
            <v>MNGSRGRJ</v>
          </cell>
          <cell r="G698">
            <v>924.08</v>
          </cell>
        </row>
        <row r="699">
          <cell r="A699" t="str">
            <v>MNG-SRG-000333</v>
          </cell>
          <cell r="B699" t="str">
            <v>RJ</v>
          </cell>
          <cell r="C699" t="str">
            <v>R</v>
          </cell>
          <cell r="D699" t="str">
            <v>MNG</v>
          </cell>
          <cell r="E699" t="str">
            <v>SRG</v>
          </cell>
          <cell r="F699" t="str">
            <v>MNGSRGRJ</v>
          </cell>
          <cell r="G699">
            <v>12479.73</v>
          </cell>
        </row>
        <row r="700">
          <cell r="A700" t="str">
            <v>MNG-SRG-000337</v>
          </cell>
          <cell r="B700" t="str">
            <v>MT</v>
          </cell>
          <cell r="C700" t="str">
            <v>M</v>
          </cell>
          <cell r="D700" t="str">
            <v>MNG</v>
          </cell>
          <cell r="E700" t="str">
            <v>SRG</v>
          </cell>
          <cell r="F700" t="str">
            <v>MNGSRGMT</v>
          </cell>
          <cell r="G700">
            <v>28368</v>
          </cell>
        </row>
      </sheetData>
      <sheetData sheetId="2"/>
      <sheetData sheetId="3"/>
      <sheetData sheetId="4"/>
      <sheetData sheetId="5"/>
      <sheetData sheetId="6"/>
      <sheetData sheetId="7" refreshError="1">
        <row r="7">
          <cell r="CI7" t="str">
            <v>ID</v>
          </cell>
          <cell r="CJ7" t="str">
            <v>LTD</v>
          </cell>
          <cell r="CK7" t="str">
            <v>Mth</v>
          </cell>
        </row>
        <row r="8">
          <cell r="CI8" t="str">
            <v>2005MNG-CF-NTG</v>
          </cell>
          <cell r="CJ8" t="e">
            <v>#VALUE!</v>
          </cell>
          <cell r="CK8" t="e">
            <v>#VALUE!</v>
          </cell>
        </row>
        <row r="9">
          <cell r="CI9" t="str">
            <v>2005MNG-CF-NTG1</v>
          </cell>
          <cell r="CJ9" t="e">
            <v>#VALUE!</v>
          </cell>
          <cell r="CK9" t="e">
            <v>#REF!</v>
          </cell>
        </row>
        <row r="10">
          <cell r="CI10" t="str">
            <v>2005MNG-CF-NTG3</v>
          </cell>
          <cell r="CJ10" t="e">
            <v>#VALUE!</v>
          </cell>
          <cell r="CK10" t="e">
            <v>#N/A</v>
          </cell>
        </row>
        <row r="11">
          <cell r="CI11" t="str">
            <v>2005MNG-CF-NTG2</v>
          </cell>
          <cell r="CJ11" t="e">
            <v>#VALUE!</v>
          </cell>
          <cell r="CK11" t="e">
            <v>#REF!</v>
          </cell>
        </row>
        <row r="12">
          <cell r="CI12" t="str">
            <v>2005MNG-CR-001</v>
          </cell>
          <cell r="CJ12" t="e">
            <v>#VALUE!</v>
          </cell>
          <cell r="CK12" t="e">
            <v>#N/A</v>
          </cell>
        </row>
        <row r="16">
          <cell r="CI16" t="str">
            <v>2004MNG-DR-001</v>
          </cell>
          <cell r="CJ16" t="e">
            <v>#VALUE!</v>
          </cell>
          <cell r="CK16" t="e">
            <v>#VALUE!</v>
          </cell>
        </row>
        <row r="17">
          <cell r="CI17" t="str">
            <v>2005MNG-DD-001</v>
          </cell>
          <cell r="CJ17" t="e">
            <v>#VALUE!</v>
          </cell>
          <cell r="CK17" t="e">
            <v>#VALUE!</v>
          </cell>
        </row>
        <row r="18">
          <cell r="CI18" t="str">
            <v>2005MNG-DF-001</v>
          </cell>
          <cell r="CJ18" t="e">
            <v>#VALUE!</v>
          </cell>
          <cell r="CK18" t="e">
            <v>#VALUE!</v>
          </cell>
        </row>
        <row r="19">
          <cell r="CI19" t="str">
            <v>2005MNG-DF-002</v>
          </cell>
          <cell r="CJ19" t="e">
            <v>#VALUE!</v>
          </cell>
          <cell r="CK19" t="e">
            <v>#VALUE!</v>
          </cell>
        </row>
        <row r="20">
          <cell r="CI20" t="str">
            <v>2005MNG-DR-MPD</v>
          </cell>
          <cell r="CJ20" t="e">
            <v>#VALUE!</v>
          </cell>
          <cell r="CK20" t="e">
            <v>#VALUE!</v>
          </cell>
        </row>
        <row r="21">
          <cell r="CI21" t="str">
            <v>2005MNG-DR-003</v>
          </cell>
          <cell r="CJ21" t="e">
            <v>#VALUE!</v>
          </cell>
          <cell r="CK21" t="e">
            <v>#VALUE!</v>
          </cell>
        </row>
        <row r="22">
          <cell r="CI22" t="str">
            <v>2005MNG-DR-005</v>
          </cell>
          <cell r="CJ22" t="e">
            <v>#VALUE!</v>
          </cell>
          <cell r="CK22" t="e">
            <v>#VALUE!</v>
          </cell>
        </row>
        <row r="23">
          <cell r="CI23" t="str">
            <v>2005MNG-DR-004</v>
          </cell>
          <cell r="CJ23" t="e">
            <v>#VALUE!</v>
          </cell>
          <cell r="CK23" t="e">
            <v>#VALUE!</v>
          </cell>
        </row>
        <row r="24">
          <cell r="CI24" t="str">
            <v>2005MNG-DR-001</v>
          </cell>
          <cell r="CJ24" t="e">
            <v>#VALUE!</v>
          </cell>
          <cell r="CK24" t="e">
            <v>#VALUE!</v>
          </cell>
        </row>
        <row r="25">
          <cell r="CI25" t="str">
            <v>2005MNG-DR-002</v>
          </cell>
          <cell r="CJ25" t="e">
            <v>#VALUE!</v>
          </cell>
          <cell r="CK25" t="e">
            <v>#VALUE!</v>
          </cell>
        </row>
        <row r="26">
          <cell r="CI26" t="str">
            <v>2005MNG-DR-006</v>
          </cell>
          <cell r="CJ26" t="e">
            <v>#VALUE!</v>
          </cell>
          <cell r="CK26" t="e">
            <v>#VALUE!</v>
          </cell>
        </row>
        <row r="27">
          <cell r="CI27" t="str">
            <v>2005MNG-DR-007</v>
          </cell>
          <cell r="CJ27" t="e">
            <v>#VALUE!</v>
          </cell>
          <cell r="CK27" t="e">
            <v>#VALUE!</v>
          </cell>
        </row>
        <row r="37">
          <cell r="CI37" t="str">
            <v>2005MNG-GG-001</v>
          </cell>
          <cell r="CJ37" t="e">
            <v>#VALUE!</v>
          </cell>
          <cell r="CK37" t="e">
            <v>#VALUE!</v>
          </cell>
        </row>
        <row r="42">
          <cell r="CI42" t="str">
            <v>2004MNG-PR-001</v>
          </cell>
          <cell r="CJ42" t="e">
            <v>#VALUE!</v>
          </cell>
          <cell r="CK42" t="e">
            <v>#VALUE!</v>
          </cell>
        </row>
        <row r="47">
          <cell r="CI47" t="str">
            <v>2004MNG-RY-012</v>
          </cell>
          <cell r="CJ47" t="e">
            <v>#VALUE!</v>
          </cell>
          <cell r="CK47" t="e">
            <v>#VALUE!</v>
          </cell>
        </row>
        <row r="48">
          <cell r="CI48" t="str">
            <v>2004MNG-RY-008</v>
          </cell>
          <cell r="CJ48" t="e">
            <v>#VALUE!</v>
          </cell>
          <cell r="CK48" t="e">
            <v>#VALUE!</v>
          </cell>
        </row>
        <row r="49">
          <cell r="CI49" t="str">
            <v>2004MNG-RY-011</v>
          </cell>
          <cell r="CJ49" t="e">
            <v>#VALUE!</v>
          </cell>
          <cell r="CK49" t="e">
            <v>#VALUE!</v>
          </cell>
        </row>
        <row r="50">
          <cell r="CI50" t="str">
            <v>2004MNG-RY-010</v>
          </cell>
          <cell r="CJ50" t="e">
            <v>#VALUE!</v>
          </cell>
          <cell r="CK50" t="e">
            <v>#VALUE!</v>
          </cell>
        </row>
        <row r="51">
          <cell r="CI51" t="str">
            <v>2004MNG-RZ-012</v>
          </cell>
          <cell r="CJ51" t="e">
            <v>#VALUE!</v>
          </cell>
          <cell r="CK51" t="e">
            <v>#VALUE!</v>
          </cell>
        </row>
        <row r="52">
          <cell r="CI52" t="str">
            <v>2004MNG-RZ-008</v>
          </cell>
          <cell r="CJ52" t="e">
            <v>#VALUE!</v>
          </cell>
          <cell r="CK52" t="e">
            <v>#VALUE!</v>
          </cell>
        </row>
        <row r="53">
          <cell r="CI53" t="str">
            <v>2004MNG-RZ-011</v>
          </cell>
          <cell r="CJ53" t="e">
            <v>#VALUE!</v>
          </cell>
          <cell r="CK53" t="e">
            <v>#VALUE!</v>
          </cell>
        </row>
        <row r="54">
          <cell r="CI54" t="str">
            <v>2004MNG-RZ-010</v>
          </cell>
          <cell r="CJ54" t="e">
            <v>#VALUE!</v>
          </cell>
          <cell r="CK54" t="e">
            <v>#VALUE!</v>
          </cell>
        </row>
        <row r="55">
          <cell r="CI55" t="str">
            <v>2004MNG-DU-011</v>
          </cell>
          <cell r="CJ55" t="e">
            <v>#VALUE!</v>
          </cell>
          <cell r="CK55" t="e">
            <v>#VALUE!</v>
          </cell>
        </row>
        <row r="56">
          <cell r="CI56" t="str">
            <v>2004MNG-DU-012</v>
          </cell>
          <cell r="CJ56" t="e">
            <v>#VALUE!</v>
          </cell>
          <cell r="CK56" t="e">
            <v>#VALUE!</v>
          </cell>
        </row>
        <row r="57">
          <cell r="CI57" t="str">
            <v>2004MNG-RY-009</v>
          </cell>
          <cell r="CJ57" t="e">
            <v>#VALUE!</v>
          </cell>
          <cell r="CK57" t="e">
            <v>#VALUE!</v>
          </cell>
        </row>
        <row r="58">
          <cell r="CI58" t="str">
            <v>2004MNG-RZ-009</v>
          </cell>
          <cell r="CJ58" t="e">
            <v>#VALUE!</v>
          </cell>
          <cell r="CK58" t="e">
            <v>#VALUE!</v>
          </cell>
        </row>
        <row r="59">
          <cell r="CI59" t="str">
            <v>2004MNG-RG-002c</v>
          </cell>
          <cell r="CJ59" t="e">
            <v>#VALUE!</v>
          </cell>
          <cell r="CK59" t="e">
            <v>#VALUE!</v>
          </cell>
        </row>
        <row r="60">
          <cell r="CI60" t="str">
            <v>2005MNG-RY-003</v>
          </cell>
          <cell r="CJ60" t="e">
            <v>#VALUE!</v>
          </cell>
          <cell r="CK60" t="e">
            <v>#VALUE!</v>
          </cell>
        </row>
        <row r="61">
          <cell r="CI61" t="str">
            <v>2005MNG-RY-004</v>
          </cell>
          <cell r="CJ61" t="e">
            <v>#VALUE!</v>
          </cell>
          <cell r="CK61" t="e">
            <v>#VALUE!</v>
          </cell>
        </row>
        <row r="62">
          <cell r="CI62" t="str">
            <v>2005MNG-RZ-003</v>
          </cell>
          <cell r="CJ62" t="e">
            <v>#VALUE!</v>
          </cell>
          <cell r="CK62" t="e">
            <v>#VALUE!</v>
          </cell>
        </row>
        <row r="63">
          <cell r="CI63" t="str">
            <v>2005MNG-RZ-004</v>
          </cell>
          <cell r="CJ63" t="e">
            <v>#VALUE!</v>
          </cell>
          <cell r="CK63" t="e">
            <v>#VALUE!</v>
          </cell>
        </row>
        <row r="69">
          <cell r="CI69" t="str">
            <v>2005MNG-RJ-002</v>
          </cell>
          <cell r="CJ69" t="e">
            <v>#VALUE!</v>
          </cell>
          <cell r="CK69" t="e">
            <v>#VALUE!</v>
          </cell>
        </row>
        <row r="73">
          <cell r="CI73" t="str">
            <v>2005MNG-RY-FLX</v>
          </cell>
          <cell r="CJ73" t="e">
            <v>#VALUE!</v>
          </cell>
          <cell r="CK73" t="e">
            <v>#VALUE!</v>
          </cell>
        </row>
        <row r="74">
          <cell r="CI74" t="str">
            <v>2005MNG-RY-PM1</v>
          </cell>
          <cell r="CJ74" t="e">
            <v>#VALUE!</v>
          </cell>
          <cell r="CK74" t="e">
            <v>#VALUE!</v>
          </cell>
        </row>
        <row r="75">
          <cell r="CI75" t="str">
            <v>2005MNG-RY-PM2</v>
          </cell>
          <cell r="CJ75" t="e">
            <v>#VALUE!</v>
          </cell>
          <cell r="CK75" t="e">
            <v>#VALUE!</v>
          </cell>
        </row>
        <row r="76">
          <cell r="CI76" t="str">
            <v>2005MNG-RY-PM3</v>
          </cell>
          <cell r="CJ76" t="e">
            <v>#VALUE!</v>
          </cell>
          <cell r="CK76" t="e">
            <v>#VALUE!</v>
          </cell>
        </row>
        <row r="77">
          <cell r="CI77" t="str">
            <v>2005MNG-RY-DTP</v>
          </cell>
          <cell r="CJ77" t="e">
            <v>#VALUE!</v>
          </cell>
          <cell r="CK77" t="e">
            <v>#VALUE!</v>
          </cell>
        </row>
        <row r="79">
          <cell r="CI79" t="str">
            <v>2005MNG-RZ-FLX</v>
          </cell>
          <cell r="CJ79" t="e">
            <v>#VALUE!</v>
          </cell>
          <cell r="CK79" t="e">
            <v>#VALUE!</v>
          </cell>
        </row>
        <row r="80">
          <cell r="CI80" t="str">
            <v>2005MNG-RZ-PS1</v>
          </cell>
          <cell r="CJ80" t="e">
            <v>#VALUE!</v>
          </cell>
          <cell r="CK80" t="e">
            <v>#VALUE!</v>
          </cell>
        </row>
        <row r="81">
          <cell r="CI81" t="str">
            <v>2005MNG-RZ-PS2</v>
          </cell>
          <cell r="CJ81" t="e">
            <v>#VALUE!</v>
          </cell>
          <cell r="CK81" t="e">
            <v>#VALUE!</v>
          </cell>
        </row>
        <row r="82">
          <cell r="CI82" t="str">
            <v>2005MNG-RZ-PS3</v>
          </cell>
          <cell r="CJ82" t="e">
            <v>#VALUE!</v>
          </cell>
          <cell r="CK82" t="e">
            <v>#VALUE!</v>
          </cell>
        </row>
        <row r="83">
          <cell r="CI83" t="str">
            <v>2005MNG-RZ-DTP</v>
          </cell>
          <cell r="CJ83" t="e">
            <v>#VALUE!</v>
          </cell>
          <cell r="CK83" t="e">
            <v>#VALUE!</v>
          </cell>
        </row>
        <row r="84">
          <cell r="CI84" t="str">
            <v>2005MNG-RZ-PWO</v>
          </cell>
          <cell r="CJ84" t="e">
            <v>#VALUE!</v>
          </cell>
          <cell r="CK84" t="e">
            <v>#VALUE!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>
        <row r="6">
          <cell r="E6" t="str">
            <v>Murray Basin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8">
          <cell r="D18">
            <v>2.5000000000000001E-2</v>
          </cell>
        </row>
        <row r="33">
          <cell r="F33" t="str">
            <v xml:space="preserve">Expected case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test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E2">
            <v>0</v>
          </cell>
          <cell r="G2">
            <v>6000</v>
          </cell>
        </row>
        <row r="3">
          <cell r="E3" t="str">
            <v>2004MNG-CW-002</v>
          </cell>
          <cell r="G3">
            <v>2442</v>
          </cell>
        </row>
        <row r="4">
          <cell r="E4" t="str">
            <v>2004MNG-CW-002</v>
          </cell>
          <cell r="G4">
            <v>2219</v>
          </cell>
        </row>
        <row r="5">
          <cell r="E5" t="str">
            <v>2004MNG-CR-006</v>
          </cell>
          <cell r="G5">
            <v>4995</v>
          </cell>
        </row>
        <row r="6">
          <cell r="E6" t="str">
            <v>2004MNG-CW-002</v>
          </cell>
          <cell r="G6">
            <v>10293</v>
          </cell>
        </row>
        <row r="7">
          <cell r="E7" t="str">
            <v>2004MNG-CA-001</v>
          </cell>
          <cell r="G7">
            <v>-3684</v>
          </cell>
        </row>
        <row r="8">
          <cell r="E8" t="str">
            <v>2004MNG-CR-006</v>
          </cell>
          <cell r="G8">
            <v>1153</v>
          </cell>
        </row>
        <row r="9">
          <cell r="E9" t="e">
            <v>#N/A</v>
          </cell>
          <cell r="G9">
            <v>33000</v>
          </cell>
        </row>
        <row r="10">
          <cell r="E10" t="str">
            <v>2004MNG-CA-001</v>
          </cell>
          <cell r="G10">
            <v>-7500</v>
          </cell>
        </row>
        <row r="11">
          <cell r="E11" t="str">
            <v>2004MNG-CF-004,002</v>
          </cell>
          <cell r="G11">
            <v>-5966</v>
          </cell>
        </row>
        <row r="12">
          <cell r="E12" t="str">
            <v>2004MNG-RG-001</v>
          </cell>
          <cell r="G12">
            <v>0</v>
          </cell>
        </row>
        <row r="13">
          <cell r="E13" t="str">
            <v>2004MNG-CA-001</v>
          </cell>
          <cell r="G13">
            <v>23343</v>
          </cell>
        </row>
        <row r="14">
          <cell r="E14" t="str">
            <v>2004MNG-CW-002</v>
          </cell>
          <cell r="G14">
            <v>12497</v>
          </cell>
        </row>
        <row r="15">
          <cell r="E15" t="str">
            <v>2004MNG-CA-001</v>
          </cell>
          <cell r="G15">
            <v>63743</v>
          </cell>
        </row>
        <row r="16">
          <cell r="E16" t="str">
            <v>2004MNG-CR-006</v>
          </cell>
          <cell r="G16">
            <v>6508</v>
          </cell>
        </row>
        <row r="17">
          <cell r="E17" t="str">
            <v>2004MNG-CA-001</v>
          </cell>
          <cell r="G17">
            <v>22415</v>
          </cell>
        </row>
        <row r="18">
          <cell r="E18" t="str">
            <v>2004MNG-CF-004,002</v>
          </cell>
          <cell r="G18">
            <v>0</v>
          </cell>
        </row>
        <row r="19">
          <cell r="E19" t="str">
            <v>2004MNG-CR-006</v>
          </cell>
          <cell r="G19">
            <v>-16650</v>
          </cell>
        </row>
        <row r="20">
          <cell r="E20" t="str">
            <v>2004MNG-CW-002</v>
          </cell>
          <cell r="G20">
            <v>9590</v>
          </cell>
        </row>
        <row r="21">
          <cell r="E21" t="str">
            <v>2004MNG-CW-002</v>
          </cell>
          <cell r="G21">
            <v>2263</v>
          </cell>
        </row>
        <row r="22">
          <cell r="E22" t="str">
            <v>2004MNG-CW-002</v>
          </cell>
          <cell r="G22">
            <v>12784</v>
          </cell>
        </row>
        <row r="23">
          <cell r="E23" t="str">
            <v>2004MNG-CR-006</v>
          </cell>
          <cell r="G23">
            <v>12332</v>
          </cell>
        </row>
        <row r="24">
          <cell r="E24" t="str">
            <v>2004MNG-DR-001</v>
          </cell>
          <cell r="G24">
            <v>193260</v>
          </cell>
        </row>
        <row r="25">
          <cell r="E25" t="str">
            <v>2004MNG-DR-001</v>
          </cell>
          <cell r="G25">
            <v>195000</v>
          </cell>
        </row>
        <row r="26">
          <cell r="E26" t="str">
            <v>2004MNG-DU-005</v>
          </cell>
          <cell r="G26">
            <v>265600</v>
          </cell>
        </row>
        <row r="27">
          <cell r="E27" t="str">
            <v>2004MNG-CR-006</v>
          </cell>
          <cell r="G27">
            <v>31024</v>
          </cell>
        </row>
        <row r="28">
          <cell r="E28" t="str">
            <v>2004MNG-CR-001</v>
          </cell>
          <cell r="G28">
            <v>29902</v>
          </cell>
        </row>
        <row r="29">
          <cell r="E29" t="str">
            <v>2004MNG-DU-008</v>
          </cell>
          <cell r="G29">
            <v>25665</v>
          </cell>
        </row>
        <row r="30">
          <cell r="E30" t="str">
            <v>2004MNG-DU-002</v>
          </cell>
          <cell r="G30">
            <v>69367</v>
          </cell>
        </row>
        <row r="31">
          <cell r="E31" t="str">
            <v>2004MNG-RY-002</v>
          </cell>
          <cell r="G31">
            <v>1385</v>
          </cell>
        </row>
        <row r="32">
          <cell r="E32" t="str">
            <v>2004MNG-CW-002</v>
          </cell>
          <cell r="G32">
            <v>13504</v>
          </cell>
        </row>
        <row r="33">
          <cell r="E33" t="str">
            <v>2004MNG-CR-006</v>
          </cell>
          <cell r="G33">
            <v>444</v>
          </cell>
        </row>
        <row r="34">
          <cell r="E34" t="e">
            <v>#N/A</v>
          </cell>
          <cell r="G34">
            <v>27500</v>
          </cell>
        </row>
        <row r="35">
          <cell r="E35" t="str">
            <v>2004MNG-RY-002</v>
          </cell>
          <cell r="G35">
            <v>1385</v>
          </cell>
        </row>
        <row r="36">
          <cell r="E36">
            <v>0</v>
          </cell>
          <cell r="G36">
            <v>3988</v>
          </cell>
        </row>
        <row r="37">
          <cell r="E37" t="str">
            <v>2004MNG-PB-002</v>
          </cell>
          <cell r="G37">
            <v>14840</v>
          </cell>
        </row>
        <row r="38">
          <cell r="E38" t="str">
            <v>2004MNG-PB-001</v>
          </cell>
          <cell r="G38">
            <v>2232</v>
          </cell>
        </row>
        <row r="39">
          <cell r="E39" t="str">
            <v>2004MNG-CR-006</v>
          </cell>
          <cell r="G39">
            <v>21149</v>
          </cell>
        </row>
        <row r="40">
          <cell r="E40" t="str">
            <v>2004MNG-DR-001</v>
          </cell>
          <cell r="G40">
            <v>18821</v>
          </cell>
        </row>
        <row r="41">
          <cell r="E41" t="str">
            <v>2004MNG-CA-006</v>
          </cell>
          <cell r="G41">
            <v>-20897</v>
          </cell>
        </row>
        <row r="42">
          <cell r="E42" t="str">
            <v>2004MNG-CA-006</v>
          </cell>
          <cell r="G42">
            <v>-14650</v>
          </cell>
        </row>
        <row r="43">
          <cell r="E43" t="str">
            <v>2004MNG-CZ-005,006</v>
          </cell>
          <cell r="G43">
            <v>-88800</v>
          </cell>
        </row>
        <row r="44">
          <cell r="E44" t="str">
            <v>2004MNG-RZ-004</v>
          </cell>
          <cell r="G44">
            <v>193298</v>
          </cell>
        </row>
        <row r="45">
          <cell r="E45" t="str">
            <v>2004MNG-RY-005</v>
          </cell>
          <cell r="G45">
            <v>45734</v>
          </cell>
        </row>
        <row r="46">
          <cell r="E46" t="str">
            <v>2004MNG-CA-006</v>
          </cell>
          <cell r="G46">
            <v>-785</v>
          </cell>
        </row>
        <row r="47">
          <cell r="E47" t="str">
            <v>2004MNG-CZ-005,006</v>
          </cell>
          <cell r="G47">
            <v>306814</v>
          </cell>
        </row>
        <row r="48">
          <cell r="E48" t="str">
            <v>2004MNG-PB-006</v>
          </cell>
          <cell r="G48">
            <v>3442</v>
          </cell>
        </row>
        <row r="49">
          <cell r="E49" t="str">
            <v>2004MNG-CZ-005,006</v>
          </cell>
          <cell r="G49">
            <v>59234</v>
          </cell>
        </row>
        <row r="50">
          <cell r="E50" t="str">
            <v>2004MNG-CZ-005,006</v>
          </cell>
          <cell r="G50">
            <v>1979</v>
          </cell>
        </row>
        <row r="51">
          <cell r="E51" t="str">
            <v>2004MNG-CZ-005,006</v>
          </cell>
          <cell r="G51">
            <v>0</v>
          </cell>
        </row>
        <row r="52">
          <cell r="E52" t="str">
            <v>2004MNG-DU-001</v>
          </cell>
          <cell r="G52">
            <v>520921</v>
          </cell>
        </row>
        <row r="53">
          <cell r="E53" t="str">
            <v>2004MNG-DU-004</v>
          </cell>
          <cell r="G53">
            <v>87649</v>
          </cell>
        </row>
        <row r="54">
          <cell r="E54" t="str">
            <v>2004MNG-CZ-005,006</v>
          </cell>
          <cell r="G54">
            <v>-13503</v>
          </cell>
        </row>
        <row r="55">
          <cell r="E55" t="str">
            <v>2004MNG-DR-007</v>
          </cell>
          <cell r="G55">
            <v>0</v>
          </cell>
        </row>
        <row r="56">
          <cell r="E56" t="str">
            <v>2004MNG-DU-003</v>
          </cell>
          <cell r="G56">
            <v>242735</v>
          </cell>
        </row>
        <row r="57">
          <cell r="E57" t="str">
            <v>2004MNG-RA-025</v>
          </cell>
          <cell r="G57">
            <v>18034</v>
          </cell>
        </row>
        <row r="58">
          <cell r="E58" t="str">
            <v>2004MNG-RY-003</v>
          </cell>
          <cell r="G58">
            <v>1052</v>
          </cell>
        </row>
        <row r="59">
          <cell r="E59" t="str">
            <v>2004MNG-RY-003</v>
          </cell>
          <cell r="G59">
            <v>2131</v>
          </cell>
        </row>
        <row r="60">
          <cell r="E60" t="str">
            <v>2004MNG-RY-003</v>
          </cell>
          <cell r="G60">
            <v>3410</v>
          </cell>
        </row>
        <row r="61">
          <cell r="E61" t="str">
            <v>2004MNG-CR-008</v>
          </cell>
          <cell r="G61">
            <v>58156</v>
          </cell>
        </row>
        <row r="62">
          <cell r="E62" t="str">
            <v>2004MNG-CW-003</v>
          </cell>
          <cell r="G62">
            <v>18315</v>
          </cell>
        </row>
        <row r="63">
          <cell r="E63">
            <v>0</v>
          </cell>
          <cell r="G63">
            <v>38970</v>
          </cell>
        </row>
        <row r="64">
          <cell r="E64" t="str">
            <v>2004MNG-CZ-005,006</v>
          </cell>
          <cell r="G64">
            <v>55452</v>
          </cell>
        </row>
        <row r="65">
          <cell r="E65">
            <v>0</v>
          </cell>
          <cell r="G65">
            <v>26696</v>
          </cell>
        </row>
        <row r="66">
          <cell r="E66" t="str">
            <v>2004MNG-RA-025</v>
          </cell>
          <cell r="G66">
            <v>12781</v>
          </cell>
        </row>
        <row r="67">
          <cell r="E67" t="str">
            <v>2004MNG-CW-003</v>
          </cell>
          <cell r="G67">
            <v>4163</v>
          </cell>
        </row>
        <row r="68">
          <cell r="E68" t="str">
            <v>2004MNG-CZ-005,006</v>
          </cell>
          <cell r="G68">
            <v>30765</v>
          </cell>
        </row>
        <row r="69">
          <cell r="E69" t="str">
            <v>2004MNG-PB-006</v>
          </cell>
          <cell r="G69">
            <v>7359</v>
          </cell>
        </row>
        <row r="70">
          <cell r="E70" t="str">
            <v>variable</v>
          </cell>
          <cell r="G70">
            <v>18498</v>
          </cell>
        </row>
        <row r="71">
          <cell r="E71">
            <v>0</v>
          </cell>
          <cell r="G71">
            <v>4216</v>
          </cell>
        </row>
        <row r="72">
          <cell r="E72">
            <v>0</v>
          </cell>
          <cell r="G72">
            <v>4018</v>
          </cell>
        </row>
        <row r="73">
          <cell r="E73">
            <v>0</v>
          </cell>
          <cell r="G73">
            <v>14042</v>
          </cell>
        </row>
        <row r="74">
          <cell r="E74" t="e">
            <v>#N/A</v>
          </cell>
          <cell r="G74">
            <v>0</v>
          </cell>
        </row>
        <row r="75">
          <cell r="E75">
            <v>0</v>
          </cell>
          <cell r="G75">
            <v>0</v>
          </cell>
        </row>
        <row r="76">
          <cell r="E76">
            <v>0</v>
          </cell>
          <cell r="G76">
            <v>-22531</v>
          </cell>
        </row>
        <row r="77">
          <cell r="E77">
            <v>0</v>
          </cell>
          <cell r="G77">
            <v>218645</v>
          </cell>
        </row>
        <row r="78">
          <cell r="E78" t="str">
            <v>2004MNG-GG-010</v>
          </cell>
          <cell r="G78">
            <v>12236</v>
          </cell>
        </row>
        <row r="79">
          <cell r="E79">
            <v>0</v>
          </cell>
          <cell r="G79">
            <v>472613</v>
          </cell>
        </row>
        <row r="80">
          <cell r="E80">
            <v>0</v>
          </cell>
          <cell r="G80">
            <v>9901</v>
          </cell>
        </row>
        <row r="81">
          <cell r="E81" t="e">
            <v>#N/A</v>
          </cell>
          <cell r="G81">
            <v>82695</v>
          </cell>
        </row>
        <row r="82">
          <cell r="E82" t="str">
            <v>2004MNG-GG-001</v>
          </cell>
          <cell r="G82">
            <v>228600</v>
          </cell>
        </row>
        <row r="83">
          <cell r="E83" t="e">
            <v>#N/A</v>
          </cell>
          <cell r="G83">
            <v>48982</v>
          </cell>
        </row>
        <row r="84">
          <cell r="E84">
            <v>0</v>
          </cell>
          <cell r="G84">
            <v>-732</v>
          </cell>
        </row>
        <row r="85">
          <cell r="E85" t="str">
            <v>2004MNG-PR-002</v>
          </cell>
          <cell r="G85">
            <v>-636</v>
          </cell>
        </row>
        <row r="86">
          <cell r="E86" t="str">
            <v>2004MNG-PR-002</v>
          </cell>
          <cell r="G86">
            <v>-417</v>
          </cell>
        </row>
        <row r="87">
          <cell r="E87">
            <v>0</v>
          </cell>
          <cell r="G87">
            <v>-1925</v>
          </cell>
        </row>
        <row r="88">
          <cell r="E88">
            <v>0</v>
          </cell>
          <cell r="G88">
            <v>-1685</v>
          </cell>
        </row>
        <row r="89">
          <cell r="E89">
            <v>0</v>
          </cell>
          <cell r="G89">
            <v>-782</v>
          </cell>
        </row>
        <row r="90">
          <cell r="E90" t="str">
            <v>2004MNG-PR-002</v>
          </cell>
          <cell r="G90">
            <v>-477</v>
          </cell>
        </row>
        <row r="91">
          <cell r="E91" t="str">
            <v>2004MNG-PR-002</v>
          </cell>
          <cell r="G91">
            <v>-471</v>
          </cell>
        </row>
        <row r="92">
          <cell r="E92">
            <v>0</v>
          </cell>
          <cell r="G92">
            <v>-3522</v>
          </cell>
        </row>
        <row r="93">
          <cell r="E93">
            <v>0</v>
          </cell>
          <cell r="G93">
            <v>-1784</v>
          </cell>
        </row>
        <row r="94">
          <cell r="E94">
            <v>0</v>
          </cell>
          <cell r="G94">
            <v>-1962</v>
          </cell>
        </row>
        <row r="95">
          <cell r="E95">
            <v>0</v>
          </cell>
          <cell r="G95">
            <v>-2220</v>
          </cell>
        </row>
        <row r="96">
          <cell r="E96">
            <v>0</v>
          </cell>
          <cell r="G96">
            <v>-1677</v>
          </cell>
        </row>
        <row r="97">
          <cell r="E97" t="str">
            <v>2004MNG-PR-002</v>
          </cell>
          <cell r="G97">
            <v>-11039</v>
          </cell>
        </row>
        <row r="98">
          <cell r="E98" t="str">
            <v>2004MNG-PR-002</v>
          </cell>
          <cell r="G98">
            <v>738</v>
          </cell>
        </row>
        <row r="99">
          <cell r="E99">
            <v>0</v>
          </cell>
          <cell r="G99">
            <v>-1369</v>
          </cell>
        </row>
        <row r="100">
          <cell r="E100" t="str">
            <v>2004MNG-RJ-002</v>
          </cell>
          <cell r="G100">
            <v>165071</v>
          </cell>
        </row>
        <row r="101">
          <cell r="E101" t="str">
            <v>2004MNG-RJ-001</v>
          </cell>
          <cell r="G101">
            <v>21527</v>
          </cell>
        </row>
        <row r="102">
          <cell r="E102" t="str">
            <v>2004MNG-DF-001,002</v>
          </cell>
          <cell r="G102">
            <v>4763</v>
          </cell>
        </row>
        <row r="103">
          <cell r="E103" t="str">
            <v>2004MNG-RA-017</v>
          </cell>
          <cell r="G103">
            <v>4342</v>
          </cell>
        </row>
        <row r="104">
          <cell r="E104">
            <v>0</v>
          </cell>
          <cell r="G104">
            <v>1757</v>
          </cell>
        </row>
        <row r="105">
          <cell r="E105" t="str">
            <v>2004MNG-DF-004</v>
          </cell>
          <cell r="G105">
            <v>18018</v>
          </cell>
        </row>
        <row r="106">
          <cell r="E106" t="str">
            <v>2004MNG-DF-003</v>
          </cell>
          <cell r="G106">
            <v>4838</v>
          </cell>
        </row>
        <row r="107">
          <cell r="E107" t="str">
            <v>2004MNG-RA-027</v>
          </cell>
          <cell r="G107">
            <v>10139</v>
          </cell>
        </row>
        <row r="108">
          <cell r="E108" t="str">
            <v>2004MNG-PR-001</v>
          </cell>
          <cell r="G108">
            <v>75551</v>
          </cell>
        </row>
        <row r="111">
          <cell r="E111" t="str">
            <v>O</v>
          </cell>
          <cell r="G111">
            <v>199432</v>
          </cell>
        </row>
        <row r="112">
          <cell r="E112" t="str">
            <v>O</v>
          </cell>
          <cell r="G112">
            <v>32678</v>
          </cell>
        </row>
        <row r="113">
          <cell r="E113" t="str">
            <v>O</v>
          </cell>
          <cell r="G113">
            <v>11686</v>
          </cell>
        </row>
        <row r="114">
          <cell r="E114" t="str">
            <v>O</v>
          </cell>
          <cell r="G114">
            <v>63374</v>
          </cell>
        </row>
        <row r="115">
          <cell r="E115" t="str">
            <v>O</v>
          </cell>
          <cell r="G115">
            <v>27049</v>
          </cell>
        </row>
        <row r="116">
          <cell r="E116" t="str">
            <v>O</v>
          </cell>
          <cell r="G116">
            <v>960</v>
          </cell>
        </row>
        <row r="117">
          <cell r="E117" t="str">
            <v>O</v>
          </cell>
          <cell r="G117">
            <v>0</v>
          </cell>
        </row>
        <row r="118">
          <cell r="E118" t="str">
            <v>O</v>
          </cell>
          <cell r="G118">
            <v>0</v>
          </cell>
        </row>
        <row r="119">
          <cell r="E119" t="str">
            <v>O</v>
          </cell>
          <cell r="G119">
            <v>92043</v>
          </cell>
        </row>
        <row r="120">
          <cell r="E120" t="str">
            <v>O</v>
          </cell>
          <cell r="G120">
            <v>332597</v>
          </cell>
        </row>
        <row r="121">
          <cell r="E121" t="str">
            <v>O</v>
          </cell>
          <cell r="G121">
            <v>65012</v>
          </cell>
        </row>
        <row r="122">
          <cell r="E122" t="str">
            <v>O</v>
          </cell>
          <cell r="G122">
            <v>6176</v>
          </cell>
        </row>
        <row r="123">
          <cell r="E123" t="str">
            <v>O</v>
          </cell>
          <cell r="G123">
            <v>1691692</v>
          </cell>
        </row>
        <row r="124">
          <cell r="E124" t="str">
            <v>O</v>
          </cell>
          <cell r="G124">
            <v>8095</v>
          </cell>
        </row>
        <row r="125">
          <cell r="E125" t="str">
            <v>O</v>
          </cell>
          <cell r="G125">
            <v>648038</v>
          </cell>
        </row>
        <row r="126">
          <cell r="E126" t="str">
            <v>O</v>
          </cell>
          <cell r="G126">
            <v>182800</v>
          </cell>
        </row>
        <row r="127">
          <cell r="E127" t="str">
            <v>O</v>
          </cell>
          <cell r="G127">
            <v>431617</v>
          </cell>
        </row>
        <row r="128">
          <cell r="E128" t="str">
            <v>O</v>
          </cell>
          <cell r="G128">
            <v>62766</v>
          </cell>
        </row>
        <row r="129">
          <cell r="E129" t="str">
            <v>O</v>
          </cell>
          <cell r="G129">
            <v>0</v>
          </cell>
        </row>
        <row r="130">
          <cell r="E130" t="str">
            <v>MET</v>
          </cell>
          <cell r="G130">
            <v>1397</v>
          </cell>
        </row>
        <row r="131">
          <cell r="E131" t="str">
            <v>O</v>
          </cell>
          <cell r="G131">
            <v>4059</v>
          </cell>
        </row>
        <row r="132">
          <cell r="E132" t="str">
            <v>O</v>
          </cell>
          <cell r="G132">
            <v>7779</v>
          </cell>
        </row>
        <row r="133">
          <cell r="E133" t="str">
            <v>O</v>
          </cell>
          <cell r="G133">
            <v>142915</v>
          </cell>
        </row>
        <row r="134">
          <cell r="E134" t="str">
            <v>O</v>
          </cell>
          <cell r="G134">
            <v>202643</v>
          </cell>
        </row>
        <row r="135">
          <cell r="E135" t="str">
            <v>O</v>
          </cell>
          <cell r="G135">
            <v>2953</v>
          </cell>
        </row>
        <row r="136">
          <cell r="E136" t="str">
            <v>O</v>
          </cell>
          <cell r="G136">
            <v>702428</v>
          </cell>
        </row>
        <row r="137">
          <cell r="E137" t="str">
            <v>O</v>
          </cell>
          <cell r="G137">
            <v>610008</v>
          </cell>
        </row>
        <row r="141">
          <cell r="E141" t="str">
            <v>O</v>
          </cell>
          <cell r="G141">
            <v>31436</v>
          </cell>
        </row>
        <row r="142">
          <cell r="E142" t="str">
            <v>O</v>
          </cell>
          <cell r="G142">
            <v>133956</v>
          </cell>
        </row>
        <row r="143">
          <cell r="E143" t="str">
            <v>O</v>
          </cell>
          <cell r="G143">
            <v>559</v>
          </cell>
        </row>
        <row r="144">
          <cell r="E144" t="str">
            <v>O</v>
          </cell>
          <cell r="G144">
            <v>131351</v>
          </cell>
        </row>
        <row r="145">
          <cell r="E145" t="str">
            <v>O</v>
          </cell>
          <cell r="G145">
            <v>34864</v>
          </cell>
        </row>
        <row r="146">
          <cell r="E146" t="str">
            <v>O</v>
          </cell>
          <cell r="G146">
            <v>81404</v>
          </cell>
        </row>
        <row r="147">
          <cell r="E147" t="str">
            <v>O</v>
          </cell>
          <cell r="G147">
            <v>437142</v>
          </cell>
        </row>
        <row r="148">
          <cell r="E148" t="str">
            <v>O</v>
          </cell>
          <cell r="G148">
            <v>11295</v>
          </cell>
        </row>
        <row r="149">
          <cell r="E149" t="str">
            <v>O</v>
          </cell>
          <cell r="G149">
            <v>107287</v>
          </cell>
        </row>
        <row r="150">
          <cell r="E150" t="str">
            <v>O</v>
          </cell>
          <cell r="G150">
            <v>67654</v>
          </cell>
        </row>
        <row r="151">
          <cell r="E151" t="str">
            <v>O</v>
          </cell>
          <cell r="G151">
            <v>559</v>
          </cell>
        </row>
        <row r="152">
          <cell r="E152" t="str">
            <v>O</v>
          </cell>
          <cell r="G152">
            <v>2036</v>
          </cell>
        </row>
        <row r="153">
          <cell r="E153" t="str">
            <v>O</v>
          </cell>
          <cell r="G153">
            <v>15142</v>
          </cell>
        </row>
        <row r="154">
          <cell r="E154" t="str">
            <v>O</v>
          </cell>
          <cell r="G154">
            <v>1278</v>
          </cell>
        </row>
        <row r="155">
          <cell r="E155" t="str">
            <v>O</v>
          </cell>
          <cell r="G155">
            <v>5024</v>
          </cell>
        </row>
        <row r="156">
          <cell r="E156" t="str">
            <v>O</v>
          </cell>
          <cell r="G156">
            <v>559</v>
          </cell>
        </row>
        <row r="157">
          <cell r="E157" t="str">
            <v>MBN</v>
          </cell>
          <cell r="G157">
            <v>10392</v>
          </cell>
        </row>
        <row r="158">
          <cell r="E158" t="str">
            <v>MBN</v>
          </cell>
          <cell r="G158">
            <v>1633</v>
          </cell>
        </row>
        <row r="159">
          <cell r="E159" t="str">
            <v>O</v>
          </cell>
          <cell r="G159">
            <v>205095</v>
          </cell>
        </row>
        <row r="160">
          <cell r="E160" t="str">
            <v>O</v>
          </cell>
          <cell r="G160">
            <v>6693</v>
          </cell>
        </row>
        <row r="161">
          <cell r="E161" t="str">
            <v>O</v>
          </cell>
          <cell r="G161">
            <v>13691</v>
          </cell>
        </row>
        <row r="162">
          <cell r="E162" t="str">
            <v>O</v>
          </cell>
          <cell r="G162">
            <v>508239</v>
          </cell>
        </row>
        <row r="163">
          <cell r="E163" t="str">
            <v>O</v>
          </cell>
          <cell r="G163">
            <v>147709</v>
          </cell>
        </row>
        <row r="164">
          <cell r="E164" t="str">
            <v>O</v>
          </cell>
          <cell r="G164">
            <v>73056</v>
          </cell>
        </row>
        <row r="165">
          <cell r="E165" t="str">
            <v>O</v>
          </cell>
          <cell r="G165">
            <v>223546</v>
          </cell>
        </row>
        <row r="166">
          <cell r="E166" t="str">
            <v>O</v>
          </cell>
          <cell r="G166">
            <v>23485</v>
          </cell>
        </row>
        <row r="167">
          <cell r="E167" t="str">
            <v>O</v>
          </cell>
          <cell r="G167">
            <v>6957</v>
          </cell>
        </row>
        <row r="168">
          <cell r="E168" t="str">
            <v>O</v>
          </cell>
          <cell r="G168">
            <v>1976</v>
          </cell>
        </row>
        <row r="169">
          <cell r="E169" t="str">
            <v>MBN</v>
          </cell>
          <cell r="G169">
            <v>1500</v>
          </cell>
        </row>
        <row r="170">
          <cell r="E170" t="str">
            <v>O</v>
          </cell>
          <cell r="G170">
            <v>3355</v>
          </cell>
        </row>
        <row r="171">
          <cell r="E171" t="str">
            <v>O</v>
          </cell>
          <cell r="G171">
            <v>34006</v>
          </cell>
        </row>
        <row r="172">
          <cell r="E172" t="str">
            <v>O</v>
          </cell>
          <cell r="G172">
            <v>153202</v>
          </cell>
        </row>
        <row r="173">
          <cell r="E173" t="str">
            <v>O</v>
          </cell>
          <cell r="G173">
            <v>45072</v>
          </cell>
        </row>
        <row r="174">
          <cell r="E174" t="str">
            <v>O</v>
          </cell>
          <cell r="G174">
            <v>341852</v>
          </cell>
        </row>
        <row r="175">
          <cell r="E175" t="str">
            <v>O</v>
          </cell>
          <cell r="G175">
            <v>6790</v>
          </cell>
        </row>
        <row r="176">
          <cell r="E176" t="str">
            <v>BUR</v>
          </cell>
          <cell r="G176">
            <v>891</v>
          </cell>
        </row>
        <row r="177">
          <cell r="E177" t="str">
            <v>O</v>
          </cell>
          <cell r="G177">
            <v>49061</v>
          </cell>
        </row>
        <row r="178">
          <cell r="E178" t="str">
            <v>O</v>
          </cell>
          <cell r="G178">
            <v>13056</v>
          </cell>
        </row>
        <row r="179">
          <cell r="E179" t="str">
            <v>O</v>
          </cell>
          <cell r="G179">
            <v>17346</v>
          </cell>
        </row>
        <row r="180">
          <cell r="E180" t="str">
            <v>O</v>
          </cell>
          <cell r="G180">
            <v>247371</v>
          </cell>
        </row>
        <row r="181">
          <cell r="E181" t="str">
            <v>O</v>
          </cell>
          <cell r="G181">
            <v>397</v>
          </cell>
        </row>
        <row r="182">
          <cell r="E182" t="str">
            <v>O</v>
          </cell>
          <cell r="G182">
            <v>20415</v>
          </cell>
        </row>
        <row r="183">
          <cell r="E183" t="str">
            <v>O</v>
          </cell>
          <cell r="G183">
            <v>2519</v>
          </cell>
        </row>
        <row r="184">
          <cell r="E184" t="str">
            <v>O</v>
          </cell>
          <cell r="G184">
            <v>3482</v>
          </cell>
        </row>
        <row r="185">
          <cell r="E185" t="str">
            <v>O</v>
          </cell>
          <cell r="G185">
            <v>2303</v>
          </cell>
        </row>
        <row r="186">
          <cell r="E186" t="str">
            <v>O</v>
          </cell>
          <cell r="G186">
            <v>4771</v>
          </cell>
        </row>
        <row r="187">
          <cell r="E187" t="str">
            <v>O</v>
          </cell>
          <cell r="G187">
            <v>2303</v>
          </cell>
        </row>
        <row r="188">
          <cell r="E188" t="str">
            <v>O</v>
          </cell>
          <cell r="G188">
            <v>898</v>
          </cell>
        </row>
        <row r="189">
          <cell r="E189" t="str">
            <v>O</v>
          </cell>
          <cell r="G189">
            <v>3818</v>
          </cell>
        </row>
        <row r="190">
          <cell r="E190" t="str">
            <v>O</v>
          </cell>
          <cell r="G190">
            <v>242918</v>
          </cell>
        </row>
        <row r="191">
          <cell r="E191" t="str">
            <v>O</v>
          </cell>
          <cell r="G191">
            <v>31761</v>
          </cell>
        </row>
        <row r="192">
          <cell r="E192" t="str">
            <v>SRG</v>
          </cell>
          <cell r="G192">
            <v>-57359</v>
          </cell>
        </row>
        <row r="193">
          <cell r="E193" t="str">
            <v>O</v>
          </cell>
          <cell r="G193">
            <v>3888</v>
          </cell>
        </row>
        <row r="194">
          <cell r="E194" t="str">
            <v>O</v>
          </cell>
          <cell r="G194">
            <v>12102</v>
          </cell>
        </row>
        <row r="195">
          <cell r="E195" t="str">
            <v>O</v>
          </cell>
          <cell r="G195">
            <v>2454</v>
          </cell>
        </row>
        <row r="196">
          <cell r="E196" t="str">
            <v>O</v>
          </cell>
          <cell r="G196">
            <v>30357</v>
          </cell>
        </row>
        <row r="197">
          <cell r="E197" t="str">
            <v>O</v>
          </cell>
          <cell r="G197">
            <v>409</v>
          </cell>
        </row>
        <row r="198">
          <cell r="E198" t="str">
            <v>O</v>
          </cell>
          <cell r="G198">
            <v>13113</v>
          </cell>
        </row>
        <row r="199">
          <cell r="E199" t="str">
            <v>O</v>
          </cell>
          <cell r="G199">
            <v>20300</v>
          </cell>
        </row>
        <row r="200">
          <cell r="E200" t="str">
            <v>O</v>
          </cell>
          <cell r="G200">
            <v>1234</v>
          </cell>
        </row>
        <row r="201">
          <cell r="E201" t="str">
            <v>O</v>
          </cell>
          <cell r="G201">
            <v>62164</v>
          </cell>
        </row>
        <row r="202">
          <cell r="E202" t="str">
            <v>SRG</v>
          </cell>
          <cell r="G202">
            <v>-2432</v>
          </cell>
        </row>
        <row r="203">
          <cell r="E203" t="str">
            <v>O</v>
          </cell>
          <cell r="G203">
            <v>69208</v>
          </cell>
        </row>
        <row r="204">
          <cell r="E204" t="str">
            <v>O</v>
          </cell>
          <cell r="G204">
            <v>38447</v>
          </cell>
        </row>
        <row r="205">
          <cell r="E205" t="str">
            <v>BUR</v>
          </cell>
          <cell r="G205">
            <v>21716</v>
          </cell>
        </row>
        <row r="206">
          <cell r="E206" t="str">
            <v>BUR</v>
          </cell>
          <cell r="G206">
            <v>2275</v>
          </cell>
        </row>
        <row r="207">
          <cell r="E207" t="str">
            <v>MBN</v>
          </cell>
          <cell r="G207">
            <v>3739</v>
          </cell>
        </row>
        <row r="208">
          <cell r="E208" t="str">
            <v>MBN</v>
          </cell>
          <cell r="G208">
            <v>15793</v>
          </cell>
        </row>
        <row r="209">
          <cell r="E209" t="str">
            <v>MBN</v>
          </cell>
          <cell r="G209">
            <v>2275</v>
          </cell>
        </row>
        <row r="210">
          <cell r="E210" t="str">
            <v>O</v>
          </cell>
          <cell r="G210">
            <v>94723</v>
          </cell>
        </row>
        <row r="211">
          <cell r="E211" t="str">
            <v>O</v>
          </cell>
          <cell r="G211">
            <v>12350</v>
          </cell>
        </row>
        <row r="212">
          <cell r="E212" t="str">
            <v>O</v>
          </cell>
          <cell r="G212">
            <v>173651</v>
          </cell>
        </row>
        <row r="213">
          <cell r="E213" t="str">
            <v>O</v>
          </cell>
          <cell r="G213">
            <v>90594</v>
          </cell>
        </row>
        <row r="214">
          <cell r="E214" t="str">
            <v>O</v>
          </cell>
          <cell r="G214">
            <v>7336</v>
          </cell>
        </row>
        <row r="215">
          <cell r="E215" t="str">
            <v>O</v>
          </cell>
          <cell r="G215">
            <v>15180</v>
          </cell>
        </row>
        <row r="216">
          <cell r="E216" t="str">
            <v>O</v>
          </cell>
          <cell r="G216">
            <v>27850</v>
          </cell>
        </row>
        <row r="217">
          <cell r="E217" t="str">
            <v>O</v>
          </cell>
          <cell r="G217">
            <v>71705</v>
          </cell>
        </row>
        <row r="218">
          <cell r="E218" t="str">
            <v>O</v>
          </cell>
          <cell r="G218">
            <v>1309</v>
          </cell>
        </row>
        <row r="219">
          <cell r="E219" t="str">
            <v>O</v>
          </cell>
          <cell r="G219">
            <v>172159</v>
          </cell>
        </row>
        <row r="220">
          <cell r="E220" t="str">
            <v>O</v>
          </cell>
          <cell r="G220">
            <v>7591</v>
          </cell>
        </row>
        <row r="221">
          <cell r="E221" t="str">
            <v>O</v>
          </cell>
          <cell r="G221">
            <v>16414</v>
          </cell>
        </row>
        <row r="222">
          <cell r="E222" t="str">
            <v>O</v>
          </cell>
          <cell r="G222">
            <v>77988</v>
          </cell>
        </row>
        <row r="223">
          <cell r="E223" t="str">
            <v>BUR</v>
          </cell>
          <cell r="G223">
            <v>285578</v>
          </cell>
        </row>
        <row r="224">
          <cell r="E224" t="str">
            <v>O</v>
          </cell>
          <cell r="G224">
            <v>60664</v>
          </cell>
        </row>
        <row r="225">
          <cell r="E225" t="str">
            <v>O</v>
          </cell>
          <cell r="G225">
            <v>39070</v>
          </cell>
        </row>
        <row r="226">
          <cell r="E226" t="str">
            <v>SRG</v>
          </cell>
          <cell r="G226">
            <v>-3051</v>
          </cell>
        </row>
        <row r="227">
          <cell r="E227" t="str">
            <v>SRG</v>
          </cell>
          <cell r="G227">
            <v>13032</v>
          </cell>
        </row>
        <row r="228">
          <cell r="E228" t="str">
            <v>SRG</v>
          </cell>
          <cell r="G228">
            <v>13320</v>
          </cell>
        </row>
        <row r="229">
          <cell r="E229" t="str">
            <v>SRG</v>
          </cell>
          <cell r="G229">
            <v>91080</v>
          </cell>
        </row>
        <row r="230">
          <cell r="E230" t="str">
            <v>O</v>
          </cell>
          <cell r="G230">
            <v>48224</v>
          </cell>
        </row>
        <row r="231">
          <cell r="E231" t="str">
            <v>O</v>
          </cell>
          <cell r="G231">
            <v>7982</v>
          </cell>
        </row>
        <row r="232">
          <cell r="E232" t="str">
            <v>O</v>
          </cell>
          <cell r="G232">
            <v>27690</v>
          </cell>
        </row>
        <row r="233">
          <cell r="E233" t="str">
            <v>O</v>
          </cell>
          <cell r="G233">
            <v>2815</v>
          </cell>
        </row>
        <row r="234">
          <cell r="E234" t="str">
            <v>BUR</v>
          </cell>
          <cell r="G234">
            <v>3995</v>
          </cell>
        </row>
        <row r="235">
          <cell r="E235" t="str">
            <v>BUR</v>
          </cell>
          <cell r="G235">
            <v>2045</v>
          </cell>
        </row>
        <row r="236">
          <cell r="E236" t="str">
            <v>O</v>
          </cell>
          <cell r="G236">
            <v>11223</v>
          </cell>
        </row>
        <row r="237">
          <cell r="E237" t="str">
            <v>O</v>
          </cell>
          <cell r="G237">
            <v>43987</v>
          </cell>
        </row>
        <row r="238">
          <cell r="E238" t="str">
            <v>O</v>
          </cell>
          <cell r="G238">
            <v>37355</v>
          </cell>
        </row>
        <row r="239">
          <cell r="E239" t="str">
            <v>O</v>
          </cell>
          <cell r="G239">
            <v>1929</v>
          </cell>
        </row>
        <row r="240">
          <cell r="E240" t="str">
            <v>O</v>
          </cell>
          <cell r="G240">
            <v>169980</v>
          </cell>
        </row>
        <row r="241">
          <cell r="E241" t="str">
            <v>O</v>
          </cell>
          <cell r="G241">
            <v>13535</v>
          </cell>
        </row>
        <row r="242">
          <cell r="E242" t="str">
            <v>O</v>
          </cell>
          <cell r="G242">
            <v>140</v>
          </cell>
        </row>
        <row r="243">
          <cell r="E243" t="str">
            <v>O</v>
          </cell>
          <cell r="G243">
            <v>14054</v>
          </cell>
        </row>
        <row r="244">
          <cell r="E244" t="str">
            <v>O</v>
          </cell>
          <cell r="G244">
            <v>4855</v>
          </cell>
        </row>
        <row r="245">
          <cell r="E245" t="str">
            <v>O</v>
          </cell>
          <cell r="G245">
            <v>874</v>
          </cell>
        </row>
        <row r="246">
          <cell r="E246" t="str">
            <v>O</v>
          </cell>
          <cell r="G246">
            <v>0</v>
          </cell>
        </row>
        <row r="247">
          <cell r="E247" t="str">
            <v>O</v>
          </cell>
          <cell r="G247">
            <v>43402</v>
          </cell>
        </row>
        <row r="248">
          <cell r="E248" t="str">
            <v>O</v>
          </cell>
          <cell r="G248">
            <v>10</v>
          </cell>
        </row>
        <row r="249">
          <cell r="E249" t="str">
            <v>BUR</v>
          </cell>
          <cell r="G249">
            <v>107446</v>
          </cell>
        </row>
        <row r="250">
          <cell r="E250" t="str">
            <v>MBN</v>
          </cell>
          <cell r="G250">
            <v>16949</v>
          </cell>
        </row>
        <row r="251">
          <cell r="E251" t="str">
            <v>MET</v>
          </cell>
          <cell r="G251">
            <v>-1</v>
          </cell>
        </row>
        <row r="252">
          <cell r="E252" t="str">
            <v>MET</v>
          </cell>
          <cell r="G252">
            <v>3566</v>
          </cell>
        </row>
        <row r="253">
          <cell r="E253" t="str">
            <v>MET</v>
          </cell>
          <cell r="G253">
            <v>2200</v>
          </cell>
        </row>
        <row r="254">
          <cell r="E254" t="str">
            <v>MET</v>
          </cell>
          <cell r="G254">
            <v>4500</v>
          </cell>
        </row>
        <row r="255">
          <cell r="E255" t="str">
            <v>MET</v>
          </cell>
          <cell r="G255">
            <v>2190</v>
          </cell>
        </row>
        <row r="256">
          <cell r="E256" t="str">
            <v>MET</v>
          </cell>
          <cell r="G256">
            <v>69885</v>
          </cell>
        </row>
        <row r="257">
          <cell r="E257" t="str">
            <v>MET</v>
          </cell>
          <cell r="G257">
            <v>13611</v>
          </cell>
        </row>
        <row r="258">
          <cell r="E258" t="str">
            <v>MET</v>
          </cell>
          <cell r="G258">
            <v>6078</v>
          </cell>
        </row>
        <row r="259">
          <cell r="E259" t="str">
            <v>MET</v>
          </cell>
          <cell r="G259">
            <v>212412</v>
          </cell>
        </row>
        <row r="260">
          <cell r="E260" t="str">
            <v>MET</v>
          </cell>
          <cell r="G260">
            <v>6424</v>
          </cell>
        </row>
        <row r="261">
          <cell r="E261" t="str">
            <v>MET</v>
          </cell>
          <cell r="G261">
            <v>7837</v>
          </cell>
        </row>
        <row r="262">
          <cell r="E262" t="str">
            <v>MET</v>
          </cell>
          <cell r="G262">
            <v>2006</v>
          </cell>
        </row>
        <row r="263">
          <cell r="E263" t="str">
            <v>MET</v>
          </cell>
          <cell r="G263">
            <v>142512</v>
          </cell>
        </row>
        <row r="264">
          <cell r="E264" t="str">
            <v>BUR</v>
          </cell>
          <cell r="G264">
            <v>12817</v>
          </cell>
        </row>
        <row r="265">
          <cell r="E265" t="str">
            <v>O</v>
          </cell>
          <cell r="G265">
            <v>33786</v>
          </cell>
        </row>
        <row r="266">
          <cell r="E266" t="str">
            <v>O</v>
          </cell>
          <cell r="G266">
            <v>4188</v>
          </cell>
        </row>
        <row r="267">
          <cell r="E267" t="str">
            <v>O</v>
          </cell>
          <cell r="G267">
            <v>114349</v>
          </cell>
        </row>
        <row r="268">
          <cell r="E268" t="str">
            <v>O</v>
          </cell>
          <cell r="G268">
            <v>74980</v>
          </cell>
        </row>
        <row r="269">
          <cell r="E269" t="str">
            <v>O</v>
          </cell>
          <cell r="G269">
            <v>8</v>
          </cell>
        </row>
        <row r="270">
          <cell r="E270" t="str">
            <v>O</v>
          </cell>
          <cell r="G270">
            <v>55768</v>
          </cell>
        </row>
        <row r="271">
          <cell r="E271" t="str">
            <v>O</v>
          </cell>
          <cell r="G271">
            <v>9920</v>
          </cell>
        </row>
        <row r="272">
          <cell r="E272" t="str">
            <v>O</v>
          </cell>
          <cell r="G272">
            <v>101982</v>
          </cell>
        </row>
        <row r="273">
          <cell r="E273" t="str">
            <v>O</v>
          </cell>
          <cell r="G273">
            <v>6656</v>
          </cell>
        </row>
        <row r="274">
          <cell r="E274" t="str">
            <v>O</v>
          </cell>
          <cell r="G274">
            <v>130</v>
          </cell>
        </row>
        <row r="275">
          <cell r="E275" t="str">
            <v>O</v>
          </cell>
          <cell r="G275">
            <v>18285</v>
          </cell>
        </row>
        <row r="276">
          <cell r="E276" t="str">
            <v>O</v>
          </cell>
          <cell r="G276">
            <v>260</v>
          </cell>
        </row>
        <row r="277">
          <cell r="E277" t="str">
            <v>O</v>
          </cell>
          <cell r="G277">
            <v>6369</v>
          </cell>
        </row>
        <row r="278">
          <cell r="E278" t="str">
            <v>O</v>
          </cell>
          <cell r="G278">
            <v>41017</v>
          </cell>
        </row>
        <row r="279">
          <cell r="E279" t="str">
            <v>O</v>
          </cell>
          <cell r="G279">
            <v>264962</v>
          </cell>
        </row>
        <row r="280">
          <cell r="E280" t="str">
            <v>O</v>
          </cell>
          <cell r="G280">
            <v>17198</v>
          </cell>
        </row>
        <row r="281">
          <cell r="E281" t="str">
            <v>O</v>
          </cell>
          <cell r="G281">
            <v>5440</v>
          </cell>
        </row>
        <row r="282">
          <cell r="E282" t="str">
            <v>O</v>
          </cell>
          <cell r="G282">
            <v>98933</v>
          </cell>
        </row>
        <row r="283">
          <cell r="E283" t="str">
            <v>O</v>
          </cell>
          <cell r="G283">
            <v>116009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>
        <row r="2">
          <cell r="E2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9">
          <cell r="B19" t="str">
            <v xml:space="preserve">ACCOUNT : </v>
          </cell>
          <cell r="C19" t="str">
            <v>MBL IV   AU UNA 1770</v>
          </cell>
        </row>
        <row r="20">
          <cell r="B20" t="str">
            <v>DATE</v>
          </cell>
          <cell r="C20" t="str">
            <v xml:space="preserve">  DESCRIPTION</v>
          </cell>
          <cell r="D20" t="str">
            <v>NOTE</v>
          </cell>
          <cell r="E20" t="str">
            <v>DEBIT</v>
          </cell>
          <cell r="F20" t="str">
            <v>CREDIT</v>
          </cell>
        </row>
        <row r="22">
          <cell r="B22">
            <v>36891</v>
          </cell>
          <cell r="C22" t="str">
            <v>Closing Balance per G.L.</v>
          </cell>
          <cell r="D22">
            <v>8148347.8700000001</v>
          </cell>
          <cell r="E22">
            <v>8148347.8700000001</v>
          </cell>
        </row>
        <row r="23">
          <cell r="C23" t="str">
            <v>Comprised Of:</v>
          </cell>
        </row>
        <row r="26">
          <cell r="F26">
            <v>0</v>
          </cell>
        </row>
        <row r="28">
          <cell r="D28" t="str">
            <v>Diff</v>
          </cell>
          <cell r="E28">
            <v>8148347.8700000001</v>
          </cell>
          <cell r="F28">
            <v>8148347.8700000001</v>
          </cell>
        </row>
        <row r="31">
          <cell r="B31" t="str">
            <v xml:space="preserve">ACCOUNT : </v>
          </cell>
          <cell r="C31" t="str">
            <v>MBL IV   AU UNA 1770PROVISN</v>
          </cell>
        </row>
        <row r="32">
          <cell r="B32" t="str">
            <v>DATE</v>
          </cell>
          <cell r="C32" t="str">
            <v xml:space="preserve">  DESCRIPTION</v>
          </cell>
          <cell r="D32" t="str">
            <v>NOTE</v>
          </cell>
          <cell r="E32" t="str">
            <v>DEBIT</v>
          </cell>
          <cell r="F32" t="str">
            <v>CREDIT</v>
          </cell>
        </row>
        <row r="34">
          <cell r="B34">
            <v>36891</v>
          </cell>
          <cell r="C34" t="str">
            <v>Closing Balance per G.L.</v>
          </cell>
          <cell r="D34">
            <v>0</v>
          </cell>
          <cell r="E34">
            <v>0</v>
          </cell>
        </row>
        <row r="35">
          <cell r="C35" t="str">
            <v>Comprised Of:</v>
          </cell>
        </row>
        <row r="36">
          <cell r="F36" t="e">
            <v>#REF!</v>
          </cell>
        </row>
        <row r="38">
          <cell r="D38" t="str">
            <v>Diff</v>
          </cell>
          <cell r="E38">
            <v>6</v>
          </cell>
          <cell r="F38" t="e">
            <v>#REF!</v>
          </cell>
        </row>
        <row r="40">
          <cell r="B40" t="str">
            <v xml:space="preserve">ACCOUNT : </v>
          </cell>
          <cell r="C40" t="str">
            <v>MBL IV   AU UNA 1770PROVN</v>
          </cell>
        </row>
        <row r="41">
          <cell r="B41" t="str">
            <v>DATE</v>
          </cell>
          <cell r="C41" t="str">
            <v xml:space="preserve">  DESCRIPTION</v>
          </cell>
          <cell r="D41" t="str">
            <v>NOTE</v>
          </cell>
          <cell r="E41" t="str">
            <v>DEBIT</v>
          </cell>
          <cell r="F41" t="str">
            <v>CREDIT</v>
          </cell>
        </row>
        <row r="43">
          <cell r="B43">
            <v>36891</v>
          </cell>
          <cell r="C43" t="str">
            <v>Closing Balance per G.L.</v>
          </cell>
          <cell r="D43">
            <v>0</v>
          </cell>
          <cell r="E43">
            <v>0</v>
          </cell>
        </row>
        <row r="44">
          <cell r="C44" t="str">
            <v>Comprised Of:</v>
          </cell>
        </row>
        <row r="45">
          <cell r="E45" t="e">
            <v>#REF!</v>
          </cell>
        </row>
        <row r="47">
          <cell r="D47" t="str">
            <v>Diff</v>
          </cell>
          <cell r="E47" t="e">
            <v>#REF!</v>
          </cell>
        </row>
        <row r="49">
          <cell r="C49" t="str">
            <v>MBL IV   AU UNA 1800</v>
          </cell>
        </row>
        <row r="50">
          <cell r="B50" t="str">
            <v>DATE</v>
          </cell>
          <cell r="C50" t="str">
            <v xml:space="preserve">  DESCRIPTION</v>
          </cell>
          <cell r="D50" t="str">
            <v>NOTE</v>
          </cell>
          <cell r="E50" t="str">
            <v>DEBIT</v>
          </cell>
          <cell r="F50" t="str">
            <v>CREDIT</v>
          </cell>
        </row>
        <row r="52">
          <cell r="B52">
            <v>36891</v>
          </cell>
          <cell r="C52" t="str">
            <v>Closing Balance per G.L.</v>
          </cell>
          <cell r="D52">
            <v>64496.19</v>
          </cell>
          <cell r="E52">
            <v>64496.19</v>
          </cell>
        </row>
        <row r="54">
          <cell r="C54" t="str">
            <v>Comprised Of:</v>
          </cell>
        </row>
        <row r="55">
          <cell r="C55" t="str">
            <v>Additional Expense Recovery</v>
          </cell>
          <cell r="D55">
            <v>64496.22</v>
          </cell>
          <cell r="E55">
            <v>64496.22</v>
          </cell>
        </row>
        <row r="56">
          <cell r="B56">
            <v>36891</v>
          </cell>
          <cell r="C56" t="str">
            <v>TRANSFER TO RIGHT ACCT</v>
          </cell>
          <cell r="D56">
            <v>-0.03</v>
          </cell>
          <cell r="E56">
            <v>-0.03</v>
          </cell>
        </row>
        <row r="57">
          <cell r="E57">
            <v>64496.19</v>
          </cell>
        </row>
        <row r="59">
          <cell r="D59" t="str">
            <v>Diff</v>
          </cell>
          <cell r="E59">
            <v>0</v>
          </cell>
        </row>
        <row r="62">
          <cell r="B62" t="str">
            <v xml:space="preserve">ACCOUNT : </v>
          </cell>
          <cell r="C62" t="str">
            <v>MBL IV   AU UNA 1800DIVIDEND</v>
          </cell>
        </row>
        <row r="63">
          <cell r="B63" t="str">
            <v>DATE</v>
          </cell>
          <cell r="C63" t="str">
            <v xml:space="preserve">  DESCRIPTION</v>
          </cell>
          <cell r="D63" t="str">
            <v>NOTE</v>
          </cell>
          <cell r="E63" t="str">
            <v>DEBIT</v>
          </cell>
          <cell r="F63" t="str">
            <v>CREDIT</v>
          </cell>
        </row>
        <row r="64">
          <cell r="B64">
            <v>36891</v>
          </cell>
          <cell r="C64" t="str">
            <v>Closing Balance per G.L.</v>
          </cell>
          <cell r="D64">
            <v>-2599500.7599999998</v>
          </cell>
          <cell r="E64">
            <v>-2599500.7599999998</v>
          </cell>
        </row>
        <row r="66">
          <cell r="C66" t="str">
            <v>Comprised Of:</v>
          </cell>
          <cell r="D66" t="str">
            <v>$</v>
          </cell>
          <cell r="E66" t="str">
            <v>$</v>
          </cell>
        </row>
        <row r="68">
          <cell r="C68" t="str">
            <v>June 97 to Mar 98  MLSL Net Profit after tax</v>
          </cell>
          <cell r="D68" t="str">
            <v>AUD</v>
          </cell>
          <cell r="E68">
            <v>3393251.3495</v>
          </cell>
        </row>
        <row r="69">
          <cell r="C69" t="str">
            <v>ACCRUE MLSL NET PROFIT AUG 98</v>
          </cell>
          <cell r="D69">
            <v>-31944.99</v>
          </cell>
          <cell r="E69">
            <v>-31944.99</v>
          </cell>
        </row>
        <row r="70">
          <cell r="C70" t="str">
            <v>ACCRUE MLSL TAX ON PROFIT AUG 9</v>
          </cell>
          <cell r="D70">
            <v>-54044.45</v>
          </cell>
          <cell r="E70">
            <v>-54044.45</v>
          </cell>
        </row>
        <row r="71">
          <cell r="C71" t="str">
            <v>ACCRUE MLSL NET PROFIT AUG 98</v>
          </cell>
          <cell r="D71">
            <v>375358</v>
          </cell>
          <cell r="E71">
            <v>375358</v>
          </cell>
        </row>
        <row r="72">
          <cell r="C72" t="str">
            <v xml:space="preserve">ACCRUE MLSL NET PROFIT SEP 98                                              </v>
          </cell>
          <cell r="D72">
            <v>-1011072.1</v>
          </cell>
          <cell r="E72">
            <v>-1011072.1</v>
          </cell>
        </row>
        <row r="73">
          <cell r="C73" t="str">
            <v xml:space="preserve">ACCRUE MLSL TAX ON PROFIT SEP 9                                            </v>
          </cell>
          <cell r="D73">
            <v>147591.59</v>
          </cell>
          <cell r="E73">
            <v>147591.59</v>
          </cell>
        </row>
        <row r="74">
          <cell r="C74" t="str">
            <v xml:space="preserve">SEP 98 ADJUST - REF JNL OLAJC51 &amp; OLAJC52                                  </v>
          </cell>
          <cell r="D74">
            <v>1219507.98</v>
          </cell>
          <cell r="E74">
            <v>1219507.98</v>
          </cell>
        </row>
        <row r="75">
          <cell r="C75" t="str">
            <v xml:space="preserve">ACCRUE MLSL NET PROFIT OCT 98                                              </v>
          </cell>
          <cell r="D75">
            <v>-163368.06</v>
          </cell>
          <cell r="E75">
            <v>-163368.06</v>
          </cell>
        </row>
        <row r="76">
          <cell r="C76" t="str">
            <v xml:space="preserve">ACCRUE MLSL TAX ON PROFIT OCT 9                                            </v>
          </cell>
          <cell r="D76">
            <v>-77783.61</v>
          </cell>
          <cell r="E76">
            <v>-77783.61</v>
          </cell>
        </row>
        <row r="77">
          <cell r="C77" t="str">
            <v xml:space="preserve">ACCRUE MLSL NET PROFIT NOV 98                                              </v>
          </cell>
          <cell r="D77">
            <v>114090.98</v>
          </cell>
          <cell r="E77">
            <v>114090.98</v>
          </cell>
        </row>
        <row r="78">
          <cell r="C78" t="str">
            <v xml:space="preserve">ACCRUE MLSL TAX ON PROFIT NOV 98                                           </v>
          </cell>
          <cell r="D78">
            <v>-102535.66</v>
          </cell>
          <cell r="E78">
            <v>-102535.66</v>
          </cell>
        </row>
        <row r="79">
          <cell r="C79" t="str">
            <v xml:space="preserve">ACCRUE MLSL NET PROFIT DEC 98                                              </v>
          </cell>
          <cell r="D79">
            <v>-84509.3</v>
          </cell>
          <cell r="E79">
            <v>-84509.3</v>
          </cell>
        </row>
        <row r="80">
          <cell r="C80" t="str">
            <v xml:space="preserve">ACCRUE MLSL TAX ON PROFIT DEC 98                                           </v>
          </cell>
          <cell r="D80">
            <v>15502.53</v>
          </cell>
          <cell r="E80">
            <v>15502.53</v>
          </cell>
        </row>
        <row r="81">
          <cell r="C81" t="str">
            <v xml:space="preserve">ACCRUE MLSL NET PROFIT JAN 99                                              </v>
          </cell>
          <cell r="D81">
            <v>223204.8</v>
          </cell>
          <cell r="E81">
            <v>223204.8</v>
          </cell>
        </row>
        <row r="82">
          <cell r="C82" t="str">
            <v xml:space="preserve">ACCRUE MLSL NET PROFIT JAN 99                                              </v>
          </cell>
          <cell r="D82">
            <v>-553129.24</v>
          </cell>
          <cell r="E82">
            <v>-553129.24</v>
          </cell>
        </row>
        <row r="83">
          <cell r="C83" t="str">
            <v xml:space="preserve">ACCRUE MLSL TAX ON PROFIT JAN 99                                           </v>
          </cell>
          <cell r="D83">
            <v>48940.56</v>
          </cell>
          <cell r="E83">
            <v>48940.56</v>
          </cell>
        </row>
        <row r="84">
          <cell r="C84" t="str">
            <v xml:space="preserve">ACCRUE MLSL NET PROFIT MAR 99                                              </v>
          </cell>
          <cell r="D84">
            <v>-741293</v>
          </cell>
          <cell r="E84">
            <v>-741293</v>
          </cell>
        </row>
        <row r="85">
          <cell r="C85" t="str">
            <v xml:space="preserve">ACCRUE MLSL TAX ON PROFIT MAR 99                                           </v>
          </cell>
          <cell r="D85">
            <v>110609.75</v>
          </cell>
          <cell r="E85">
            <v>110609.75</v>
          </cell>
        </row>
        <row r="86">
          <cell r="C86" t="str">
            <v xml:space="preserve">ACCRUE MLSL NET PROFIT MAR 99                                              </v>
          </cell>
          <cell r="D86">
            <v>716507.45</v>
          </cell>
          <cell r="E86">
            <v>716507.45</v>
          </cell>
        </row>
        <row r="87">
          <cell r="C87" t="str">
            <v xml:space="preserve">ADJUST MLL EXPENSE ACCRUAL MAR 99                                          </v>
          </cell>
          <cell r="D87">
            <v>989.27</v>
          </cell>
          <cell r="E87">
            <v>989.27</v>
          </cell>
        </row>
        <row r="88">
          <cell r="C88" t="str">
            <v xml:space="preserve">ADJUST MLL EXPENSE RE OLRAM001                                             </v>
          </cell>
          <cell r="D88">
            <v>368268</v>
          </cell>
          <cell r="E88">
            <v>368268</v>
          </cell>
        </row>
        <row r="89">
          <cell r="C89" t="str">
            <v xml:space="preserve">ACCRUE MLSL NET PROFIT APR 99                                              </v>
          </cell>
          <cell r="D89">
            <v>-445598.58</v>
          </cell>
          <cell r="E89">
            <v>-445598.58</v>
          </cell>
        </row>
        <row r="90">
          <cell r="C90" t="str">
            <v xml:space="preserve">ACCRUE MLSL NET PROFIT MAY 99                                              </v>
          </cell>
          <cell r="D90">
            <v>-667096.16</v>
          </cell>
          <cell r="E90">
            <v>-667096.16</v>
          </cell>
        </row>
        <row r="91">
          <cell r="C91" t="str">
            <v xml:space="preserve">ACCRUE MLSL NET PROFIT JUNE 99                                             </v>
          </cell>
          <cell r="D91">
            <v>-1528285.67</v>
          </cell>
          <cell r="E91">
            <v>-1528285.67</v>
          </cell>
        </row>
        <row r="92">
          <cell r="C92" t="str">
            <v xml:space="preserve">ACCRUE MLSL NET PROFIT JUNE 99  - ADJUSTMENT                               </v>
          </cell>
          <cell r="D92">
            <v>189690.99</v>
          </cell>
          <cell r="E92">
            <v>189690.99</v>
          </cell>
        </row>
        <row r="93">
          <cell r="C93" t="str">
            <v xml:space="preserve">MLSL NET PROFIT ACCRUAL                                                    </v>
          </cell>
          <cell r="D93">
            <v>-224012.83</v>
          </cell>
          <cell r="E93">
            <v>-224012.83</v>
          </cell>
        </row>
        <row r="94">
          <cell r="C94" t="str">
            <v>MALAYSIAN DIVIDEND FOR JUNE QTR</v>
          </cell>
          <cell r="D94">
            <v>290000</v>
          </cell>
          <cell r="E94">
            <v>290000</v>
          </cell>
        </row>
        <row r="95">
          <cell r="C95" t="str">
            <v xml:space="preserve">ACCRUE MLSL NET PROFIT JULY 99                                             </v>
          </cell>
          <cell r="D95">
            <v>-1195622.9099999999</v>
          </cell>
          <cell r="E95">
            <v>-1195622.9099999999</v>
          </cell>
        </row>
        <row r="96">
          <cell r="C96" t="str">
            <v xml:space="preserve">ACCRUE MLSL PROFIT IN MBL                                                  </v>
          </cell>
          <cell r="D96">
            <v>4262169.08</v>
          </cell>
          <cell r="E96">
            <v>4262169.08</v>
          </cell>
        </row>
        <row r="97">
          <cell r="C97" t="str">
            <v xml:space="preserve">ACCRUE MLSL NET PROFIT AUGUST 99                                           </v>
          </cell>
          <cell r="D97">
            <v>-337971.87</v>
          </cell>
          <cell r="E97">
            <v>-337971.87</v>
          </cell>
        </row>
        <row r="98">
          <cell r="C98" t="str">
            <v>MLSL PROFIT ACCRUAL - SEP99</v>
          </cell>
          <cell r="D98">
            <v>-4648036.5999999996</v>
          </cell>
          <cell r="E98">
            <v>-4648036.5999999996</v>
          </cell>
        </row>
        <row r="99">
          <cell r="C99" t="str">
            <v xml:space="preserve">ACCRUE MLSL NET PROFIT OCT 99                                              </v>
          </cell>
          <cell r="D99">
            <v>-917282.71</v>
          </cell>
          <cell r="E99">
            <v>-917282.71</v>
          </cell>
        </row>
        <row r="100">
          <cell r="C100" t="str">
            <v>MALAYSIAN DIVIDEND FOR SEPT QTR</v>
          </cell>
          <cell r="D100">
            <v>170000</v>
          </cell>
          <cell r="E100">
            <v>170000</v>
          </cell>
        </row>
        <row r="101">
          <cell r="C101" t="str">
            <v xml:space="preserve">ACCRUE MLSL NET PROFIT NOV 99                                              </v>
          </cell>
          <cell r="D101">
            <v>-888353.39</v>
          </cell>
          <cell r="E101">
            <v>-888353.39</v>
          </cell>
        </row>
        <row r="102">
          <cell r="C102" t="str">
            <v xml:space="preserve">ACCRUE MLSL NET PROFIT DEC 99                                              </v>
          </cell>
          <cell r="D102">
            <v>-966929.57</v>
          </cell>
          <cell r="E102">
            <v>-966929.57</v>
          </cell>
        </row>
        <row r="103">
          <cell r="C103" t="str">
            <v>ACCRUE MLSL NET PROFIT JAN 2000</v>
          </cell>
          <cell r="D103">
            <v>-863013.77</v>
          </cell>
          <cell r="E103">
            <v>-863013.77</v>
          </cell>
        </row>
        <row r="104">
          <cell r="C104" t="str">
            <v xml:space="preserve">MALAYSIAN DIVIDEND                                                         </v>
          </cell>
          <cell r="D104">
            <v>170000</v>
          </cell>
          <cell r="E104">
            <v>170000</v>
          </cell>
        </row>
        <row r="105">
          <cell r="C105" t="str">
            <v xml:space="preserve">ACCRUE MLSL NET PROFIT FEB 00                                              </v>
          </cell>
          <cell r="D105">
            <v>4157774.34</v>
          </cell>
          <cell r="E105">
            <v>4157774.34</v>
          </cell>
        </row>
        <row r="106">
          <cell r="C106" t="str">
            <v xml:space="preserve">MALAYSIA DIVIDEND 2 MONTHS TO 29/2/00                                      </v>
          </cell>
          <cell r="D106">
            <v>328000</v>
          </cell>
          <cell r="E106">
            <v>328000</v>
          </cell>
        </row>
        <row r="107">
          <cell r="C107" t="str">
            <v xml:space="preserve">ACCRUE MLSL NET PROFIT MAR 00                                              </v>
          </cell>
          <cell r="D107">
            <v>-1174265.18</v>
          </cell>
          <cell r="E107">
            <v>-1174265.18</v>
          </cell>
        </row>
        <row r="108">
          <cell r="C108" t="str">
            <v xml:space="preserve">MALAYSIA DIVIDEND ACCRUAL                                                  </v>
          </cell>
          <cell r="D108">
            <v>41667</v>
          </cell>
          <cell r="E108">
            <v>41667</v>
          </cell>
        </row>
        <row r="109">
          <cell r="C109" t="str">
            <v xml:space="preserve">ACCRUE MLSL PROFIT APRIL 2000                                              </v>
          </cell>
          <cell r="D109">
            <v>-190947.07</v>
          </cell>
          <cell r="E109">
            <v>-190947.07</v>
          </cell>
        </row>
        <row r="110">
          <cell r="C110" t="str">
            <v xml:space="preserve">MALAYSIA DIVIDEND ACCRUAL                                                  </v>
          </cell>
          <cell r="D110">
            <v>41667</v>
          </cell>
          <cell r="E110">
            <v>41667</v>
          </cell>
        </row>
        <row r="111">
          <cell r="C111" t="str">
            <v xml:space="preserve">ACCRUE MLSL NET PROFIT SEP 00    </v>
          </cell>
          <cell r="D111">
            <v>-1279324.27</v>
          </cell>
          <cell r="E111">
            <v>-1279324.27</v>
          </cell>
        </row>
        <row r="112">
          <cell r="C112" t="str">
            <v xml:space="preserve">AMUT dividend                           </v>
          </cell>
          <cell r="D112">
            <v>-160987.81</v>
          </cell>
          <cell r="E112">
            <v>-160987.81</v>
          </cell>
        </row>
        <row r="113">
          <cell r="C113" t="str">
            <v xml:space="preserve">AAM dividend                            </v>
          </cell>
          <cell r="D113">
            <v>-339913.06</v>
          </cell>
          <cell r="E113">
            <v>-339913.06</v>
          </cell>
        </row>
        <row r="114">
          <cell r="C114" t="str">
            <v xml:space="preserve">ACCRUE MLSL NET PROFIT OCT 00                                              </v>
          </cell>
          <cell r="D114">
            <v>-336969.57</v>
          </cell>
          <cell r="E114">
            <v>-336969.57</v>
          </cell>
        </row>
        <row r="115">
          <cell r="E115">
            <v>-2599500.7605000013</v>
          </cell>
        </row>
        <row r="117">
          <cell r="D117" t="str">
            <v>Diff</v>
          </cell>
          <cell r="E117">
            <v>5.0000147894024849E-4</v>
          </cell>
        </row>
        <row r="120">
          <cell r="B120" t="str">
            <v xml:space="preserve">ACCOUNT : </v>
          </cell>
          <cell r="C120" t="str">
            <v>CREDIT</v>
          </cell>
          <cell r="D120">
            <v>0</v>
          </cell>
          <cell r="E120">
            <v>0</v>
          </cell>
          <cell r="F120" t="str">
            <v>CREDIT</v>
          </cell>
        </row>
        <row r="121">
          <cell r="B121" t="str">
            <v>DATE</v>
          </cell>
          <cell r="C121" t="str">
            <v>MBL IV   AU UNA 1800OTHER</v>
          </cell>
          <cell r="D121" t="str">
            <v>NOTE</v>
          </cell>
          <cell r="E121" t="str">
            <v>DEBIT</v>
          </cell>
        </row>
        <row r="122">
          <cell r="C122" t="str">
            <v xml:space="preserve">  DESCRIPTION</v>
          </cell>
        </row>
        <row r="123">
          <cell r="B123">
            <v>36891</v>
          </cell>
        </row>
        <row r="124">
          <cell r="C124" t="str">
            <v>Closing Balance per G.L.    (incls 1800 &amp; 1800 Other)</v>
          </cell>
          <cell r="D124">
            <v>10083138.84</v>
          </cell>
          <cell r="E124">
            <v>10083138.84</v>
          </cell>
        </row>
        <row r="125">
          <cell r="E125" t="str">
            <v>$</v>
          </cell>
        </row>
        <row r="127">
          <cell r="C127" t="str">
            <v>Comprised Of:</v>
          </cell>
        </row>
        <row r="128">
          <cell r="C128" t="str">
            <v xml:space="preserve"> </v>
          </cell>
        </row>
        <row r="129">
          <cell r="C129" t="str">
            <v>MLL Debtors incls mgtment fees &amp; brokerage etc receivable</v>
          </cell>
          <cell r="D129">
            <v>19006612.600000001</v>
          </cell>
          <cell r="E129">
            <v>19006612.600000001</v>
          </cell>
        </row>
        <row r="131">
          <cell r="C131" t="str">
            <v>MLL Debtors as at  May 98 (see products below)</v>
          </cell>
          <cell r="D131">
            <v>10384.829999999998</v>
          </cell>
          <cell r="E131">
            <v>10384.829999999998</v>
          </cell>
        </row>
        <row r="132">
          <cell r="C132" t="str">
            <v>Malaysia</v>
          </cell>
        </row>
        <row r="134">
          <cell r="C134" t="str">
            <v>MLL EXPENSE ACC SEPTEMBER 99</v>
          </cell>
          <cell r="D134">
            <v>-10371825.379999999</v>
          </cell>
          <cell r="E134">
            <v>-10371825.379999999</v>
          </cell>
        </row>
        <row r="136">
          <cell r="C136" t="str">
            <v xml:space="preserve">MANHATTAN DEFERRAL APRIL TO JULY 1999                                      </v>
          </cell>
          <cell r="D136">
            <v>247277</v>
          </cell>
          <cell r="E136">
            <v>247277</v>
          </cell>
        </row>
        <row r="138">
          <cell r="C138" t="str">
            <v>CORRECT JNL OBPB153- TFER TO CORRECT ACCOUNT</v>
          </cell>
          <cell r="D138" t="str">
            <v>OFF</v>
          </cell>
          <cell r="E138">
            <v>32873.589999999997</v>
          </cell>
        </row>
        <row r="140">
          <cell r="C140" t="str">
            <v xml:space="preserve">TAX REFUND RECEIVED FOR 94/97                                              </v>
          </cell>
          <cell r="D140">
            <v>3468488</v>
          </cell>
          <cell r="E140">
            <v>3468488</v>
          </cell>
        </row>
        <row r="142">
          <cell r="E142">
            <v>12393810.640000001</v>
          </cell>
        </row>
        <row r="144">
          <cell r="C144" t="str">
            <v>Diff</v>
          </cell>
          <cell r="D144">
            <v>-2310671.8000000007</v>
          </cell>
          <cell r="E144">
            <v>-2310671.8000000007</v>
          </cell>
        </row>
        <row r="146">
          <cell r="E146" t="str">
            <v>$</v>
          </cell>
        </row>
        <row r="147">
          <cell r="C147" t="str">
            <v xml:space="preserve">Surplus Accrual </v>
          </cell>
        </row>
        <row r="149">
          <cell r="C149" t="str">
            <v>Total Revenue per Mgts(before exp adj) YTD</v>
          </cell>
          <cell r="D149">
            <v>17629294.009999998</v>
          </cell>
          <cell r="E149">
            <v>17629294.009999998</v>
          </cell>
        </row>
        <row r="151">
          <cell r="C151" t="str">
            <v>Less: Expenses alloc in mgts YTD</v>
          </cell>
          <cell r="D151">
            <v>-12117242.550000001</v>
          </cell>
          <cell r="E151">
            <v>-12117242.550000001</v>
          </cell>
        </row>
        <row r="153">
          <cell r="C153" t="str">
            <v>Prior Year Adjustment</v>
          </cell>
          <cell r="D153">
            <v>0</v>
          </cell>
          <cell r="E153">
            <v>0</v>
          </cell>
        </row>
        <row r="155">
          <cell r="C155" t="str">
            <v>Add: Interest taken up YTD</v>
          </cell>
          <cell r="D155">
            <v>354071.66</v>
          </cell>
          <cell r="E155">
            <v>354071.66</v>
          </cell>
        </row>
        <row r="157">
          <cell r="C157" t="str">
            <v>Add: Exp adj taken up YTD</v>
          </cell>
          <cell r="D157">
            <v>2386487.7513000001</v>
          </cell>
          <cell r="E157">
            <v>2386487.7513000001</v>
          </cell>
        </row>
        <row r="159">
          <cell r="C159" t="str">
            <v>Add: Net Surplus from Stat Fund for Prior Yrs</v>
          </cell>
          <cell r="D159">
            <v>-18545331.397100002</v>
          </cell>
          <cell r="E159">
            <v>-18545331.397100002</v>
          </cell>
        </row>
        <row r="163">
          <cell r="E163">
            <v>-10292720.525800005</v>
          </cell>
        </row>
        <row r="164">
          <cell r="C164" t="str">
            <v>Balance</v>
          </cell>
        </row>
        <row r="165">
          <cell r="E165">
            <v>29299333.125800006</v>
          </cell>
        </row>
        <row r="166">
          <cell r="C166" t="str">
            <v>Difference</v>
          </cell>
        </row>
        <row r="171">
          <cell r="C171" t="str">
            <v>1800 Other Breakdown</v>
          </cell>
        </row>
        <row r="172">
          <cell r="F172" t="str">
            <v>=</v>
          </cell>
        </row>
        <row r="173">
          <cell r="C173" t="str">
            <v>MBL IV   AUUNA1800OTHER</v>
          </cell>
          <cell r="D173">
            <v>-31895789.390000001</v>
          </cell>
          <cell r="E173">
            <v>-31895789.390000001</v>
          </cell>
        </row>
        <row r="174">
          <cell r="C174" t="str">
            <v>MBL IV   AUUNA1800OTHER      FRF</v>
          </cell>
          <cell r="D174">
            <v>4420533.1900000004</v>
          </cell>
          <cell r="E174">
            <v>4420533.1900000004</v>
          </cell>
        </row>
        <row r="175">
          <cell r="C175" t="str">
            <v>MBL IV   AUUNA1800OTHER      GIR</v>
          </cell>
          <cell r="D175">
            <v>1333383.1700000004</v>
          </cell>
          <cell r="E175">
            <v>1333383.1700000004</v>
          </cell>
        </row>
        <row r="176">
          <cell r="C176" t="str">
            <v>MBL IV   AUUNA1800OTHER      KEY</v>
          </cell>
          <cell r="D176">
            <v>296644.62</v>
          </cell>
          <cell r="E176">
            <v>296644.62</v>
          </cell>
        </row>
        <row r="177">
          <cell r="C177" t="str">
            <v>MBL IV   AUUNA1800OTHER      MEE</v>
          </cell>
          <cell r="D177">
            <v>474120.49000000005</v>
          </cell>
          <cell r="E177">
            <v>474120.49000000005</v>
          </cell>
        </row>
        <row r="178">
          <cell r="C178" t="str">
            <v>MBL IV   AUUNA1800OTHER      SSF</v>
          </cell>
          <cell r="D178">
            <v>572816.15000000014</v>
          </cell>
          <cell r="E178">
            <v>572816.15000000014</v>
          </cell>
        </row>
        <row r="179">
          <cell r="C179" t="str">
            <v>MBL IV   AUUNA1800OTHER      SUP</v>
          </cell>
          <cell r="D179">
            <v>20768320.100000001</v>
          </cell>
          <cell r="E179">
            <v>20768320.100000001</v>
          </cell>
        </row>
        <row r="180">
          <cell r="C180" t="str">
            <v>MBL IV   AUUNA1800OTHER      MLA</v>
          </cell>
          <cell r="D180">
            <v>17311696.379999999</v>
          </cell>
          <cell r="E180">
            <v>17311696.379999999</v>
          </cell>
        </row>
        <row r="181">
          <cell r="C181" t="str">
            <v>MBL IV   AUUNA1800OTHER      MLS</v>
          </cell>
          <cell r="D181">
            <v>5724887.8899999997</v>
          </cell>
          <cell r="E181">
            <v>5724887.8899999997</v>
          </cell>
        </row>
        <row r="183">
          <cell r="C183" t="str">
            <v>Total MLL</v>
          </cell>
          <cell r="D183">
            <v>19006612.600000001</v>
          </cell>
          <cell r="E183">
            <v>19006612.600000001</v>
          </cell>
        </row>
        <row r="185">
          <cell r="C185" t="str">
            <v>MAL        Malaysia</v>
          </cell>
          <cell r="D185">
            <v>10384.829999999998</v>
          </cell>
          <cell r="E185">
            <v>10384.829999999998</v>
          </cell>
        </row>
        <row r="187">
          <cell r="E187">
            <v>19016997.43</v>
          </cell>
        </row>
        <row r="193">
          <cell r="B193" t="str">
            <v xml:space="preserve">ACCOUNT : </v>
          </cell>
          <cell r="C193" t="str">
            <v>CREDIT</v>
          </cell>
          <cell r="D193">
            <v>0</v>
          </cell>
          <cell r="E193">
            <v>0</v>
          </cell>
          <cell r="F193" t="str">
            <v>CREDIT</v>
          </cell>
        </row>
        <row r="194">
          <cell r="B194" t="str">
            <v>DATE</v>
          </cell>
          <cell r="C194" t="str">
            <v>MBL IV   AU UNA 1800OTHER</v>
          </cell>
          <cell r="D194" t="str">
            <v>NOTE</v>
          </cell>
          <cell r="E194" t="str">
            <v>DEBIT</v>
          </cell>
        </row>
        <row r="195">
          <cell r="C195" t="str">
            <v xml:space="preserve">  DESCRIPTION</v>
          </cell>
        </row>
        <row r="196">
          <cell r="B196">
            <v>36891</v>
          </cell>
        </row>
        <row r="197">
          <cell r="C197" t="str">
            <v xml:space="preserve">Closing Balance per G.L.   </v>
          </cell>
          <cell r="D197">
            <v>10083138.84</v>
          </cell>
          <cell r="E197">
            <v>0</v>
          </cell>
          <cell r="F197">
            <v>10083138.84</v>
          </cell>
        </row>
        <row r="199">
          <cell r="C199" t="str">
            <v>Comprised Of:</v>
          </cell>
        </row>
        <row r="200">
          <cell r="F200">
            <v>7745157.2699999996</v>
          </cell>
        </row>
        <row r="201">
          <cell r="C201" t="str">
            <v xml:space="preserve">Release provision for True Indexing Fees                                   </v>
          </cell>
          <cell r="D201">
            <v>2000000</v>
          </cell>
          <cell r="E201">
            <v>0</v>
          </cell>
          <cell r="F201">
            <v>2000000</v>
          </cell>
        </row>
        <row r="202">
          <cell r="C202" t="str">
            <v xml:space="preserve">Write-off other debtors     </v>
          </cell>
          <cell r="D202">
            <v>-5746.03</v>
          </cell>
          <cell r="E202">
            <v>0</v>
          </cell>
          <cell r="F202">
            <v>-5746.03</v>
          </cell>
        </row>
        <row r="203">
          <cell r="C203" t="str">
            <v xml:space="preserve">MAC LIFE INTEREST INC - DEC 2000                                           </v>
          </cell>
          <cell r="D203">
            <v>9989.01</v>
          </cell>
          <cell r="E203">
            <v>0</v>
          </cell>
          <cell r="F203">
            <v>9989.01</v>
          </cell>
        </row>
        <row r="204">
          <cell r="C204" t="str">
            <v xml:space="preserve">MONTHLY WHOLESALE FEES                                                     </v>
          </cell>
          <cell r="D204">
            <v>351636.55</v>
          </cell>
          <cell r="E204">
            <v>0</v>
          </cell>
          <cell r="F204">
            <v>351636.55</v>
          </cell>
        </row>
        <row r="205">
          <cell r="C205" t="str">
            <v xml:space="preserve">Clear International Misc Debtors taken up in March 2000                    </v>
          </cell>
          <cell r="D205">
            <v>-17897.96</v>
          </cell>
          <cell r="E205">
            <v>0</v>
          </cell>
          <cell r="F205">
            <v>-17897.96</v>
          </cell>
        </row>
        <row r="207">
          <cell r="F207">
            <v>10083138.84</v>
          </cell>
        </row>
        <row r="209">
          <cell r="D209" t="str">
            <v>DIFF</v>
          </cell>
          <cell r="E209">
            <v>0</v>
          </cell>
          <cell r="F209">
            <v>0</v>
          </cell>
        </row>
        <row r="211">
          <cell r="C211" t="str">
            <v xml:space="preserve">MAC LIFE INTEREST INC - DEC 2000                                           </v>
          </cell>
          <cell r="D211">
            <v>19006612.600000001</v>
          </cell>
          <cell r="E211">
            <v>19006612.600000001</v>
          </cell>
        </row>
        <row r="212">
          <cell r="C212" t="str">
            <v xml:space="preserve">MONTHLY WHOLESALE FEES                                                     </v>
          </cell>
        </row>
        <row r="213">
          <cell r="C213" t="str">
            <v>MLL Debtors as at  May 98 (see products below)</v>
          </cell>
          <cell r="D213">
            <v>10384.829999999998</v>
          </cell>
          <cell r="E213">
            <v>10384.829999999998</v>
          </cell>
        </row>
        <row r="214">
          <cell r="C214" t="str">
            <v>Malaysia</v>
          </cell>
        </row>
        <row r="216">
          <cell r="C216" t="str">
            <v>MLL EXPENSE ACC SEPTEMBER 99</v>
          </cell>
          <cell r="D216">
            <v>-10371825.379999999</v>
          </cell>
          <cell r="E216">
            <v>-10371825.379999999</v>
          </cell>
        </row>
        <row r="218">
          <cell r="C218" t="str">
            <v xml:space="preserve">MANHATTAN DEFERRAL APRIL TO JULY 1999                                      </v>
          </cell>
          <cell r="D218">
            <v>247277</v>
          </cell>
          <cell r="E218">
            <v>247277</v>
          </cell>
        </row>
        <row r="220">
          <cell r="C220" t="str">
            <v>CORRECT JNL OBPB153- TFER TO CORRECT ACCOUNT</v>
          </cell>
          <cell r="D220" t="str">
            <v>OFF</v>
          </cell>
          <cell r="E220">
            <v>32873.589999999997</v>
          </cell>
        </row>
        <row r="222">
          <cell r="C222" t="str">
            <v xml:space="preserve">TAX REFUND RECEIVED FOR 94/97                                              </v>
          </cell>
          <cell r="D222">
            <v>3468488</v>
          </cell>
          <cell r="E222">
            <v>3468488</v>
          </cell>
        </row>
        <row r="224">
          <cell r="E224">
            <v>12393810.640000001</v>
          </cell>
        </row>
        <row r="226">
          <cell r="C226" t="str">
            <v>Diff</v>
          </cell>
          <cell r="D226">
            <v>-2310671.8000000007</v>
          </cell>
          <cell r="E226">
            <v>-2310671.8000000007</v>
          </cell>
        </row>
        <row r="228">
          <cell r="E228" t="str">
            <v>$</v>
          </cell>
        </row>
      </sheetData>
      <sheetData sheetId="10" refreshError="1">
        <row r="1">
          <cell r="C1" t="str">
            <v>INTERCOMPANY BALANCES WORKSHEET</v>
          </cell>
        </row>
        <row r="4">
          <cell r="A4" t="str">
            <v>MBL IV</v>
          </cell>
          <cell r="B4" t="str">
            <v>Counterparty</v>
          </cell>
          <cell r="C4" t="str">
            <v>Difference</v>
          </cell>
          <cell r="D4">
            <v>0</v>
          </cell>
          <cell r="E4">
            <v>0</v>
          </cell>
          <cell r="F4" t="str">
            <v>Counterparty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 t="str">
            <v>Difference</v>
          </cell>
        </row>
        <row r="8">
          <cell r="A8" t="str">
            <v>ACCT</v>
          </cell>
          <cell r="B8" t="str">
            <v>SUBACCT</v>
          </cell>
          <cell r="C8" t="str">
            <v>BUSUNIT</v>
          </cell>
          <cell r="D8" t="str">
            <v>STATENT</v>
          </cell>
          <cell r="E8" t="str">
            <v>BALANCE</v>
          </cell>
          <cell r="F8" t="str">
            <v>ACCT</v>
          </cell>
          <cell r="G8" t="str">
            <v>SUBACCT</v>
          </cell>
          <cell r="H8" t="str">
            <v>BUSUNIT</v>
          </cell>
          <cell r="I8" t="str">
            <v>STATENT</v>
          </cell>
          <cell r="J8" t="str">
            <v>BALANCE</v>
          </cell>
        </row>
        <row r="12">
          <cell r="A12">
            <v>5000</v>
          </cell>
          <cell r="B12" t="str">
            <v>BSALMBL</v>
          </cell>
          <cell r="C12" t="str">
            <v>IV</v>
          </cell>
          <cell r="D12" t="str">
            <v>MBL</v>
          </cell>
          <cell r="E12">
            <v>-1020</v>
          </cell>
          <cell r="F12">
            <v>5000</v>
          </cell>
          <cell r="G12" t="str">
            <v>BSALMBL</v>
          </cell>
          <cell r="H12" t="str">
            <v>BSAL</v>
          </cell>
          <cell r="I12" t="str">
            <v>BSAL</v>
          </cell>
          <cell r="J12">
            <v>-433240.87</v>
          </cell>
          <cell r="K12">
            <v>2.0000000018626451E-2</v>
          </cell>
        </row>
        <row r="13">
          <cell r="C13" t="str">
            <v>OTHER</v>
          </cell>
          <cell r="D13" t="str">
            <v>MBL</v>
          </cell>
          <cell r="E13">
            <v>434260.89</v>
          </cell>
        </row>
        <row r="14">
          <cell r="E14">
            <v>433240.89</v>
          </cell>
        </row>
        <row r="16">
          <cell r="A16">
            <v>5000</v>
          </cell>
          <cell r="B16" t="str">
            <v>MAFLMBL</v>
          </cell>
          <cell r="C16" t="str">
            <v>IV</v>
          </cell>
          <cell r="D16" t="str">
            <v>MBL</v>
          </cell>
          <cell r="E16">
            <v>426671</v>
          </cell>
          <cell r="F16">
            <v>5000</v>
          </cell>
          <cell r="G16" t="str">
            <v>MAFLMBL</v>
          </cell>
          <cell r="H16" t="str">
            <v>MAFL</v>
          </cell>
          <cell r="I16" t="str">
            <v>MAFL</v>
          </cell>
          <cell r="J16">
            <v>-19943926.710000001</v>
          </cell>
          <cell r="K16">
            <v>0</v>
          </cell>
        </row>
        <row r="17">
          <cell r="C17" t="str">
            <v>OTHER</v>
          </cell>
          <cell r="D17" t="str">
            <v>MBL</v>
          </cell>
          <cell r="E17">
            <v>19517255.709999997</v>
          </cell>
        </row>
        <row r="18">
          <cell r="E18">
            <v>19943926.709999997</v>
          </cell>
        </row>
        <row r="20">
          <cell r="A20">
            <v>5000</v>
          </cell>
          <cell r="B20" t="str">
            <v>MBL MCFL</v>
          </cell>
          <cell r="C20" t="str">
            <v>IV</v>
          </cell>
          <cell r="D20" t="str">
            <v>MBL</v>
          </cell>
          <cell r="E20">
            <v>2269.5</v>
          </cell>
          <cell r="F20">
            <v>5000</v>
          </cell>
          <cell r="G20" t="str">
            <v>MBL MCFL</v>
          </cell>
          <cell r="H20" t="str">
            <v>MCLF</v>
          </cell>
          <cell r="I20" t="str">
            <v>MCLF</v>
          </cell>
          <cell r="J20">
            <v>12649193.949999997</v>
          </cell>
          <cell r="K20">
            <v>-1.0000001639127731E-2</v>
          </cell>
        </row>
        <row r="21">
          <cell r="C21" t="str">
            <v xml:space="preserve">OTHER </v>
          </cell>
          <cell r="D21" t="str">
            <v>MBL</v>
          </cell>
          <cell r="E21">
            <v>-12651463.459999999</v>
          </cell>
        </row>
        <row r="22">
          <cell r="E22">
            <v>-12649193.959999999</v>
          </cell>
        </row>
        <row r="24">
          <cell r="A24">
            <v>5000</v>
          </cell>
          <cell r="B24" t="str">
            <v>MBL MEL</v>
          </cell>
          <cell r="C24" t="str">
            <v>IV</v>
          </cell>
          <cell r="D24" t="str">
            <v>MBL</v>
          </cell>
          <cell r="E24" t="str">
            <v xml:space="preserve">MONTH END:    </v>
          </cell>
          <cell r="F24">
            <v>5000</v>
          </cell>
          <cell r="G24" t="str">
            <v>MBL MEL</v>
          </cell>
          <cell r="H24" t="str">
            <v>MEL</v>
          </cell>
          <cell r="I24" t="str">
            <v>MEL</v>
          </cell>
          <cell r="J24">
            <v>9398095.0199999958</v>
          </cell>
          <cell r="K24">
            <v>-1420.0000000111759</v>
          </cell>
        </row>
        <row r="25">
          <cell r="C25" t="str">
            <v xml:space="preserve">OTHER </v>
          </cell>
          <cell r="D25" t="str">
            <v>MBL</v>
          </cell>
          <cell r="E25">
            <v>-9399515.020000007</v>
          </cell>
        </row>
        <row r="26">
          <cell r="E26">
            <v>-9399515.020000007</v>
          </cell>
        </row>
        <row r="28">
          <cell r="A28">
            <v>5000</v>
          </cell>
          <cell r="B28" t="str">
            <v>MBL MIML</v>
          </cell>
          <cell r="C28" t="str">
            <v>IV</v>
          </cell>
          <cell r="D28" t="str">
            <v>MBL</v>
          </cell>
          <cell r="E28">
            <v>-416866.87</v>
          </cell>
          <cell r="F28">
            <v>5000</v>
          </cell>
          <cell r="G28" t="str">
            <v>MBL MIML</v>
          </cell>
          <cell r="H28" t="str">
            <v>MIML</v>
          </cell>
          <cell r="I28" t="str">
            <v>MIML</v>
          </cell>
          <cell r="J28">
            <v>-5503037.4900000002</v>
          </cell>
          <cell r="K28">
            <v>0</v>
          </cell>
        </row>
        <row r="29">
          <cell r="C29" t="str">
            <v xml:space="preserve">OTHER </v>
          </cell>
          <cell r="D29" t="str">
            <v>MBL</v>
          </cell>
          <cell r="E29">
            <v>5919904.3599999994</v>
          </cell>
        </row>
        <row r="30">
          <cell r="E30">
            <v>5503037.4899999993</v>
          </cell>
        </row>
        <row r="32">
          <cell r="A32">
            <v>5000</v>
          </cell>
          <cell r="B32" t="str">
            <v>MBL MISL</v>
          </cell>
          <cell r="C32" t="str">
            <v>IV</v>
          </cell>
          <cell r="D32" t="str">
            <v>MBL</v>
          </cell>
          <cell r="E32">
            <v>1535.32</v>
          </cell>
          <cell r="F32">
            <v>5000</v>
          </cell>
          <cell r="G32" t="str">
            <v>MBL MISL</v>
          </cell>
          <cell r="H32" t="str">
            <v>MISL</v>
          </cell>
          <cell r="I32" t="str">
            <v>MISL</v>
          </cell>
          <cell r="J32">
            <v>-163145.04999999999</v>
          </cell>
          <cell r="K32">
            <v>0</v>
          </cell>
        </row>
        <row r="33">
          <cell r="C33" t="str">
            <v>OTHER</v>
          </cell>
          <cell r="D33" t="str">
            <v>MBL</v>
          </cell>
          <cell r="E33">
            <v>161609.73000000001</v>
          </cell>
        </row>
        <row r="34">
          <cell r="E34">
            <v>163145.05000000002</v>
          </cell>
        </row>
        <row r="36">
          <cell r="A36">
            <v>5000</v>
          </cell>
          <cell r="B36" t="str">
            <v>MBL MNZ</v>
          </cell>
          <cell r="C36" t="str">
            <v>IV</v>
          </cell>
          <cell r="D36" t="str">
            <v>MBL</v>
          </cell>
          <cell r="E36">
            <v>-83323.789999999994</v>
          </cell>
          <cell r="F36">
            <v>5000</v>
          </cell>
          <cell r="G36" t="str">
            <v>MBL MNZ</v>
          </cell>
          <cell r="H36" t="str">
            <v>MNZ</v>
          </cell>
          <cell r="I36" t="str">
            <v>MNZ</v>
          </cell>
          <cell r="J36">
            <v>1508850.14</v>
          </cell>
          <cell r="K36">
            <v>10.029999999795109</v>
          </cell>
        </row>
        <row r="37">
          <cell r="C37" t="str">
            <v>OTHER</v>
          </cell>
          <cell r="D37" t="str">
            <v>MBL</v>
          </cell>
          <cell r="E37">
            <v>-1425516.32</v>
          </cell>
        </row>
        <row r="38">
          <cell r="E38">
            <v>-1508840.11</v>
          </cell>
        </row>
        <row r="40">
          <cell r="A40">
            <v>5040</v>
          </cell>
          <cell r="B40" t="str">
            <v>BSALMBL</v>
          </cell>
          <cell r="C40" t="str">
            <v>IV</v>
          </cell>
          <cell r="D40" t="str">
            <v>MBL</v>
          </cell>
          <cell r="E40">
            <v>-2520.61</v>
          </cell>
          <cell r="F40">
            <v>5040</v>
          </cell>
          <cell r="G40" t="str">
            <v>BSALMBL</v>
          </cell>
          <cell r="H40" t="str">
            <v>BSAL</v>
          </cell>
          <cell r="I40" t="str">
            <v>BSAL</v>
          </cell>
          <cell r="J40">
            <v>-884679.40400000033</v>
          </cell>
          <cell r="K40">
            <v>121.32099999964703</v>
          </cell>
        </row>
        <row r="41">
          <cell r="C41" t="str">
            <v>OTHER</v>
          </cell>
          <cell r="D41" t="str">
            <v>MBL</v>
          </cell>
          <cell r="E41">
            <v>887321.33499999996</v>
          </cell>
        </row>
        <row r="42">
          <cell r="E42">
            <v>884800.72499999998</v>
          </cell>
        </row>
        <row r="44">
          <cell r="A44">
            <v>5040</v>
          </cell>
          <cell r="B44" t="str">
            <v>MBL MEL</v>
          </cell>
          <cell r="C44" t="str">
            <v>IV</v>
          </cell>
          <cell r="D44" t="str">
            <v>MBL</v>
          </cell>
          <cell r="E44">
            <v>-17917</v>
          </cell>
          <cell r="F44">
            <v>5040</v>
          </cell>
          <cell r="G44" t="str">
            <v>MBL MEL</v>
          </cell>
          <cell r="H44" t="str">
            <v>MEL</v>
          </cell>
          <cell r="I44" t="str">
            <v>MEL</v>
          </cell>
          <cell r="J44">
            <v>-354854652.31299996</v>
          </cell>
        </row>
        <row r="45">
          <cell r="C45" t="str">
            <v>OTHER</v>
          </cell>
          <cell r="D45" t="str">
            <v>MBL</v>
          </cell>
          <cell r="E45">
            <v>354866978.33400005</v>
          </cell>
          <cell r="F45" t="str">
            <v>MUL</v>
          </cell>
          <cell r="G45">
            <v>-1266.94</v>
          </cell>
          <cell r="H45">
            <v>0</v>
          </cell>
          <cell r="I45" t="str">
            <v>MUL</v>
          </cell>
          <cell r="J45">
            <v>-1266.94</v>
          </cell>
        </row>
        <row r="46">
          <cell r="E46">
            <v>354849061.33400005</v>
          </cell>
          <cell r="F46">
            <v>-354855919.25299996</v>
          </cell>
          <cell r="G46">
            <v>-6857.9189999103546</v>
          </cell>
          <cell r="H46">
            <v>0</v>
          </cell>
          <cell r="I46">
            <v>0</v>
          </cell>
          <cell r="J46">
            <v>-354855919.25299996</v>
          </cell>
          <cell r="K46">
            <v>-6857.9189999103546</v>
          </cell>
        </row>
        <row r="48">
          <cell r="A48">
            <v>5040</v>
          </cell>
          <cell r="B48" t="str">
            <v>MBL MIML</v>
          </cell>
          <cell r="C48" t="str">
            <v>IV</v>
          </cell>
          <cell r="D48" t="str">
            <v>MBL</v>
          </cell>
          <cell r="E48">
            <v>-7562350.4000000004</v>
          </cell>
          <cell r="F48">
            <v>5040</v>
          </cell>
          <cell r="G48" t="str">
            <v>MBL MIML</v>
          </cell>
          <cell r="H48" t="str">
            <v>MIML</v>
          </cell>
          <cell r="I48" t="str">
            <v>MIML</v>
          </cell>
          <cell r="J48">
            <v>7562350.4000000004</v>
          </cell>
          <cell r="K48">
            <v>0</v>
          </cell>
        </row>
        <row r="50">
          <cell r="A50">
            <v>5040</v>
          </cell>
          <cell r="B50" t="str">
            <v>MBLMISL</v>
          </cell>
          <cell r="C50" t="str">
            <v>IV</v>
          </cell>
          <cell r="D50" t="str">
            <v>MBL</v>
          </cell>
          <cell r="E50">
            <v>3967.26</v>
          </cell>
          <cell r="F50">
            <v>5040</v>
          </cell>
          <cell r="G50" t="str">
            <v>MBL MISL</v>
          </cell>
          <cell r="H50" t="str">
            <v>MISL</v>
          </cell>
          <cell r="I50" t="str">
            <v>MISL</v>
          </cell>
          <cell r="J50">
            <v>-256816.43</v>
          </cell>
          <cell r="K50">
            <v>0</v>
          </cell>
        </row>
        <row r="51">
          <cell r="C51" t="str">
            <v>OFNDS</v>
          </cell>
          <cell r="D51" t="str">
            <v>MBL</v>
          </cell>
          <cell r="E51">
            <v>252849.17</v>
          </cell>
        </row>
        <row r="52">
          <cell r="E52">
            <v>256816.43000000002</v>
          </cell>
        </row>
        <row r="54">
          <cell r="A54">
            <v>5040</v>
          </cell>
          <cell r="B54" t="str">
            <v>MBL MLLS</v>
          </cell>
          <cell r="C54" t="str">
            <v>IV</v>
          </cell>
          <cell r="D54" t="str">
            <v>MBL</v>
          </cell>
          <cell r="E54">
            <v>957975.74</v>
          </cell>
          <cell r="F54">
            <v>5040</v>
          </cell>
          <cell r="G54" t="str">
            <v>MBL MLLS</v>
          </cell>
          <cell r="H54" t="str">
            <v>MLLS</v>
          </cell>
          <cell r="I54" t="str">
            <v>MLLS</v>
          </cell>
          <cell r="J54">
            <v>-69105723.099999994</v>
          </cell>
          <cell r="K54">
            <v>-69105723.099999994</v>
          </cell>
        </row>
        <row r="55">
          <cell r="C55" t="str">
            <v>OFNDS</v>
          </cell>
          <cell r="D55">
            <v>-957975.74</v>
          </cell>
          <cell r="E55">
            <v>-957975.74</v>
          </cell>
        </row>
        <row r="56">
          <cell r="E56">
            <v>0</v>
          </cell>
        </row>
        <row r="58">
          <cell r="A58">
            <v>5040</v>
          </cell>
          <cell r="B58" t="str">
            <v>MBL MLSL</v>
          </cell>
          <cell r="C58" t="str">
            <v>IV</v>
          </cell>
          <cell r="D58" t="str">
            <v>MBL</v>
          </cell>
          <cell r="E58">
            <v>-1963696.06</v>
          </cell>
          <cell r="F58">
            <v>5040</v>
          </cell>
          <cell r="G58" t="str">
            <v>MBL MLSL</v>
          </cell>
          <cell r="H58" t="str">
            <v>MLSL</v>
          </cell>
          <cell r="I58" t="str">
            <v>MLSL</v>
          </cell>
          <cell r="J58">
            <v>-39775445.447000004</v>
          </cell>
          <cell r="K58">
            <v>0</v>
          </cell>
        </row>
        <row r="59">
          <cell r="E59">
            <v>41739141.506999999</v>
          </cell>
        </row>
        <row r="60">
          <cell r="E60">
            <v>39775445.446999997</v>
          </cell>
        </row>
        <row r="62">
          <cell r="A62">
            <v>5060</v>
          </cell>
          <cell r="B62" t="str">
            <v>MBL MLSL</v>
          </cell>
          <cell r="C62" t="str">
            <v>IV</v>
          </cell>
          <cell r="D62" t="str">
            <v>MBL</v>
          </cell>
          <cell r="E62">
            <v>-63606.239999999998</v>
          </cell>
          <cell r="F62">
            <v>5060</v>
          </cell>
          <cell r="G62" t="str">
            <v>MBL MLSL</v>
          </cell>
          <cell r="H62" t="str">
            <v>MLSL</v>
          </cell>
          <cell r="I62" t="str">
            <v>MLSL</v>
          </cell>
          <cell r="J62">
            <v>63606.239999999998</v>
          </cell>
          <cell r="K62">
            <v>0</v>
          </cell>
        </row>
        <row r="64">
          <cell r="A64">
            <v>5500</v>
          </cell>
          <cell r="B64" t="str">
            <v>CFL IV</v>
          </cell>
          <cell r="C64" t="str">
            <v>IV</v>
          </cell>
          <cell r="D64" t="str">
            <v>MBL</v>
          </cell>
          <cell r="E64">
            <v>55</v>
          </cell>
          <cell r="F64">
            <v>5500</v>
          </cell>
          <cell r="G64" t="str">
            <v>CFL IV</v>
          </cell>
          <cell r="H64" t="str">
            <v>CFL</v>
          </cell>
          <cell r="I64">
            <v>-55</v>
          </cell>
          <cell r="J64">
            <v>-55</v>
          </cell>
          <cell r="K64">
            <v>0</v>
          </cell>
        </row>
        <row r="66">
          <cell r="A66">
            <v>5500</v>
          </cell>
          <cell r="B66" t="str">
            <v>CPADIV</v>
          </cell>
          <cell r="C66" t="str">
            <v>IV</v>
          </cell>
          <cell r="D66" t="str">
            <v>MBL</v>
          </cell>
          <cell r="E66">
            <v>-332912.44</v>
          </cell>
          <cell r="F66">
            <v>5500</v>
          </cell>
          <cell r="G66" t="str">
            <v>CPADIV</v>
          </cell>
          <cell r="H66" t="str">
            <v>CPADV</v>
          </cell>
          <cell r="I66">
            <v>332912.44</v>
          </cell>
          <cell r="J66">
            <v>332912.44</v>
          </cell>
          <cell r="K66">
            <v>0</v>
          </cell>
        </row>
        <row r="68">
          <cell r="A68">
            <v>5500</v>
          </cell>
          <cell r="B68" t="str">
            <v>CPPSIV</v>
          </cell>
          <cell r="C68" t="str">
            <v>IV</v>
          </cell>
          <cell r="D68" t="str">
            <v>MBL</v>
          </cell>
          <cell r="E68">
            <v>1788614.03</v>
          </cell>
          <cell r="F68">
            <v>5500</v>
          </cell>
          <cell r="G68" t="str">
            <v>CPPSIV</v>
          </cell>
          <cell r="H68" t="str">
            <v>CPPSF</v>
          </cell>
          <cell r="I68">
            <v>-1788614.03</v>
          </cell>
          <cell r="J68">
            <v>-1788614.03</v>
          </cell>
          <cell r="K68">
            <v>0</v>
          </cell>
        </row>
        <row r="70">
          <cell r="A70">
            <v>5500</v>
          </cell>
          <cell r="B70" t="str">
            <v>FSCSIV</v>
          </cell>
          <cell r="C70" t="str">
            <v>IV</v>
          </cell>
          <cell r="D70" t="str">
            <v>MBL</v>
          </cell>
          <cell r="E70">
            <v>242675.74</v>
          </cell>
          <cell r="F70">
            <v>5500</v>
          </cell>
          <cell r="G70" t="str">
            <v>FSCSIV</v>
          </cell>
          <cell r="H70" t="str">
            <v>FSCSO</v>
          </cell>
          <cell r="I70">
            <v>-242675.74</v>
          </cell>
          <cell r="J70">
            <v>-242675.74</v>
          </cell>
          <cell r="K70">
            <v>0</v>
          </cell>
        </row>
        <row r="72">
          <cell r="A72">
            <v>5500</v>
          </cell>
          <cell r="B72" t="str">
            <v>FSMAIV</v>
          </cell>
          <cell r="C72" t="str">
            <v>IV</v>
          </cell>
          <cell r="D72" t="str">
            <v>MBL</v>
          </cell>
          <cell r="E72">
            <v>-34084312.210000001</v>
          </cell>
          <cell r="F72">
            <v>5500</v>
          </cell>
          <cell r="G72" t="str">
            <v>FSMAIV</v>
          </cell>
          <cell r="H72" t="str">
            <v>FSMAS</v>
          </cell>
          <cell r="I72">
            <v>35537456.859999999</v>
          </cell>
          <cell r="J72">
            <v>35537456.859999999</v>
          </cell>
          <cell r="K72">
            <v>7375.5799999982119</v>
          </cell>
        </row>
        <row r="73">
          <cell r="H73" t="str">
            <v>OFND</v>
          </cell>
          <cell r="I73">
            <v>-1445769.07</v>
          </cell>
          <cell r="J73">
            <v>-1445769.07</v>
          </cell>
        </row>
        <row r="74">
          <cell r="J74">
            <v>34091687.789999999</v>
          </cell>
        </row>
        <row r="76">
          <cell r="A76">
            <v>5500</v>
          </cell>
          <cell r="B76" t="str">
            <v>FSMBIV</v>
          </cell>
          <cell r="C76" t="str">
            <v>IV</v>
          </cell>
          <cell r="D76" t="str">
            <v>MBL</v>
          </cell>
          <cell r="E76">
            <v>5816.32</v>
          </cell>
          <cell r="F76">
            <v>5500</v>
          </cell>
          <cell r="G76" t="str">
            <v>FSMBIV</v>
          </cell>
          <cell r="H76" t="str">
            <v>FSMBD</v>
          </cell>
          <cell r="I76">
            <v>-5816.32</v>
          </cell>
          <cell r="J76">
            <v>-5816.32</v>
          </cell>
          <cell r="K76">
            <v>0</v>
          </cell>
        </row>
        <row r="78">
          <cell r="A78">
            <v>5500</v>
          </cell>
          <cell r="B78" t="str">
            <v>FSMFIV</v>
          </cell>
          <cell r="C78" t="str">
            <v>IV</v>
          </cell>
          <cell r="D78" t="str">
            <v>MBL</v>
          </cell>
          <cell r="E78">
            <v>-2049331.42</v>
          </cell>
          <cell r="F78">
            <v>5500</v>
          </cell>
          <cell r="G78" t="str">
            <v>FSMFIV</v>
          </cell>
          <cell r="H78" t="str">
            <v>FSMFS</v>
          </cell>
          <cell r="I78">
            <v>2483343.77</v>
          </cell>
          <cell r="J78">
            <v>2483343.77</v>
          </cell>
          <cell r="K78">
            <v>-7375.5799999998417</v>
          </cell>
        </row>
        <row r="79">
          <cell r="H79" t="str">
            <v>OFNDS</v>
          </cell>
          <cell r="I79">
            <v>-441387.93</v>
          </cell>
          <cell r="J79">
            <v>-441387.93</v>
          </cell>
        </row>
        <row r="80">
          <cell r="J80">
            <v>2041955.84</v>
          </cell>
        </row>
        <row r="82">
          <cell r="A82">
            <v>5500</v>
          </cell>
          <cell r="B82" t="str">
            <v>ISDIV</v>
          </cell>
          <cell r="C82" t="str">
            <v>IV</v>
          </cell>
          <cell r="D82" t="str">
            <v>MBL</v>
          </cell>
          <cell r="E82">
            <v>-11032.14</v>
          </cell>
          <cell r="F82">
            <v>5500</v>
          </cell>
          <cell r="G82" t="str">
            <v>ISDIV</v>
          </cell>
          <cell r="H82" t="str">
            <v>ISD</v>
          </cell>
          <cell r="I82">
            <v>11032.14</v>
          </cell>
          <cell r="J82">
            <v>11032.14</v>
          </cell>
          <cell r="K82">
            <v>0</v>
          </cell>
        </row>
        <row r="84">
          <cell r="A84">
            <v>5500</v>
          </cell>
          <cell r="B84" t="str">
            <v>IV  NOST</v>
          </cell>
          <cell r="C84" t="str">
            <v>IV</v>
          </cell>
          <cell r="D84" t="str">
            <v>MBL</v>
          </cell>
          <cell r="E84">
            <v>40916917.579999998</v>
          </cell>
          <cell r="F84">
            <v>5500</v>
          </cell>
          <cell r="G84" t="str">
            <v>IV  NOST</v>
          </cell>
          <cell r="H84" t="str">
            <v>NOSTR</v>
          </cell>
          <cell r="I84">
            <v>-40916917.579999998</v>
          </cell>
          <cell r="J84">
            <v>-40916917.579999998</v>
          </cell>
          <cell r="K84">
            <v>0</v>
          </cell>
        </row>
        <row r="86">
          <cell r="A86">
            <v>5500</v>
          </cell>
          <cell r="B86" t="str">
            <v>IV  OFND</v>
          </cell>
          <cell r="C86" t="str">
            <v>IV</v>
          </cell>
          <cell r="D86" t="str">
            <v>MBL</v>
          </cell>
          <cell r="E86">
            <v>16661296.27</v>
          </cell>
          <cell r="F86">
            <v>5500</v>
          </cell>
          <cell r="G86" t="str">
            <v>IV  OFND</v>
          </cell>
          <cell r="H86" t="str">
            <v>OFNDS</v>
          </cell>
          <cell r="I86">
            <v>-17136071.672000002</v>
          </cell>
          <cell r="J86">
            <v>-17136071.672000002</v>
          </cell>
          <cell r="K86">
            <v>-2.0000021904706955E-3</v>
          </cell>
        </row>
        <row r="87">
          <cell r="G87" t="str">
            <v>IV  OFND</v>
          </cell>
          <cell r="H87" t="str">
            <v>FSMAS</v>
          </cell>
          <cell r="I87">
            <v>472934.40000000002</v>
          </cell>
          <cell r="J87">
            <v>472934.40000000002</v>
          </cell>
        </row>
        <row r="88">
          <cell r="H88" t="str">
            <v>STAT1</v>
          </cell>
          <cell r="I88">
            <v>1841</v>
          </cell>
          <cell r="J88">
            <v>1841</v>
          </cell>
        </row>
        <row r="89">
          <cell r="J89">
            <v>-16661296.272000002</v>
          </cell>
        </row>
        <row r="91">
          <cell r="A91">
            <v>5500</v>
          </cell>
          <cell r="B91" t="str">
            <v>IV  PSIN</v>
          </cell>
          <cell r="C91" t="str">
            <v>IV</v>
          </cell>
          <cell r="D91" t="str">
            <v>MBL</v>
          </cell>
          <cell r="E91">
            <v>709.83</v>
          </cell>
          <cell r="F91">
            <v>5500</v>
          </cell>
          <cell r="G91" t="str">
            <v>IV  PSIN</v>
          </cell>
          <cell r="H91" t="str">
            <v>PSINV</v>
          </cell>
          <cell r="I91">
            <v>-709.83</v>
          </cell>
          <cell r="J91">
            <v>-709.83</v>
          </cell>
          <cell r="K91">
            <v>0</v>
          </cell>
        </row>
        <row r="93">
          <cell r="A93">
            <v>5500</v>
          </cell>
          <cell r="B93" t="str">
            <v>IV  PSMM</v>
          </cell>
          <cell r="C93" t="str">
            <v>IV</v>
          </cell>
          <cell r="D93" t="str">
            <v>MBL</v>
          </cell>
          <cell r="E93">
            <v>200</v>
          </cell>
          <cell r="F93">
            <v>5500</v>
          </cell>
          <cell r="G93" t="str">
            <v>IV  PSMM</v>
          </cell>
          <cell r="H93" t="str">
            <v>PSMM</v>
          </cell>
          <cell r="I93">
            <v>-200</v>
          </cell>
          <cell r="J93">
            <v>-200</v>
          </cell>
          <cell r="K93">
            <v>0</v>
          </cell>
        </row>
        <row r="95">
          <cell r="A95">
            <v>5800</v>
          </cell>
          <cell r="B95" t="str">
            <v>IV  MMFU</v>
          </cell>
          <cell r="C95" t="str">
            <v>IV</v>
          </cell>
          <cell r="D95" t="str">
            <v>MBL</v>
          </cell>
          <cell r="E95">
            <v>-8148347.8700000001</v>
          </cell>
          <cell r="F95">
            <v>5500</v>
          </cell>
          <cell r="G95" t="str">
            <v>IV  MMFU</v>
          </cell>
          <cell r="H95" t="str">
            <v>MMFU</v>
          </cell>
          <cell r="I95">
            <v>8102838.3399999999</v>
          </cell>
          <cell r="J95">
            <v>8102838.3399999999</v>
          </cell>
          <cell r="K95">
            <v>-45509.530000000261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AI3" t="str">
            <v>January 2006</v>
          </cell>
        </row>
        <row r="4">
          <cell r="AI4" t="str">
            <v>February 2006</v>
          </cell>
        </row>
        <row r="5">
          <cell r="AI5" t="str">
            <v>March 2006</v>
          </cell>
        </row>
        <row r="6">
          <cell r="AI6" t="str">
            <v>April 2006</v>
          </cell>
        </row>
        <row r="7">
          <cell r="AI7" t="str">
            <v>May 2006</v>
          </cell>
        </row>
        <row r="8">
          <cell r="AI8" t="str">
            <v>June 2006</v>
          </cell>
        </row>
        <row r="9">
          <cell r="AI9" t="str">
            <v>July 2006</v>
          </cell>
        </row>
        <row r="10">
          <cell r="AI10" t="str">
            <v>August 2006</v>
          </cell>
        </row>
        <row r="11">
          <cell r="AI11" t="str">
            <v>September 2006</v>
          </cell>
        </row>
        <row r="12">
          <cell r="AI12" t="str">
            <v>October 2006</v>
          </cell>
        </row>
        <row r="13">
          <cell r="AI13" t="str">
            <v>November 2006</v>
          </cell>
        </row>
        <row r="14">
          <cell r="AI14" t="str">
            <v>December 2006</v>
          </cell>
        </row>
      </sheetData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  <sheetDataSet>
      <sheetData sheetId="0">
        <row r="366">
          <cell r="Y366">
            <v>1.294551</v>
          </cell>
        </row>
      </sheetData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>
        <row r="109">
          <cell r="D109">
            <v>-32616336.52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>
        <row r="18">
          <cell r="A18" t="str">
            <v>1800 APPLIC</v>
          </cell>
        </row>
        <row r="1731">
          <cell r="A1731" t="str">
            <v>1800 TSTFEE</v>
          </cell>
        </row>
      </sheetData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>
        <row r="10">
          <cell r="AQ10">
            <v>7</v>
          </cell>
        </row>
        <row r="12">
          <cell r="AP12">
            <v>4</v>
          </cell>
          <cell r="AQ12" t="str">
            <v>April</v>
          </cell>
          <cell r="AR12">
            <v>1</v>
          </cell>
        </row>
        <row r="13">
          <cell r="AP13">
            <v>5</v>
          </cell>
          <cell r="AQ13" t="str">
            <v>May</v>
          </cell>
          <cell r="AR13">
            <v>2</v>
          </cell>
        </row>
        <row r="14">
          <cell r="AP14">
            <v>6</v>
          </cell>
          <cell r="AQ14" t="str">
            <v>June</v>
          </cell>
          <cell r="AR14">
            <v>3</v>
          </cell>
        </row>
        <row r="15">
          <cell r="AP15">
            <v>7</v>
          </cell>
          <cell r="AQ15" t="str">
            <v>July</v>
          </cell>
          <cell r="AR15">
            <v>4</v>
          </cell>
        </row>
        <row r="16">
          <cell r="AP16">
            <v>8</v>
          </cell>
          <cell r="AQ16" t="str">
            <v>August</v>
          </cell>
          <cell r="AR16">
            <v>5</v>
          </cell>
        </row>
        <row r="17">
          <cell r="AP17">
            <v>9</v>
          </cell>
          <cell r="AQ17" t="str">
            <v>September</v>
          </cell>
          <cell r="AR17">
            <v>6</v>
          </cell>
        </row>
        <row r="18">
          <cell r="AP18">
            <v>10</v>
          </cell>
          <cell r="AQ18" t="str">
            <v>October</v>
          </cell>
          <cell r="AR18">
            <v>7</v>
          </cell>
        </row>
        <row r="19">
          <cell r="AP19">
            <v>11</v>
          </cell>
          <cell r="AQ19" t="str">
            <v>November</v>
          </cell>
          <cell r="AR19">
            <v>8</v>
          </cell>
        </row>
        <row r="20">
          <cell r="AP20">
            <v>12</v>
          </cell>
          <cell r="AQ20" t="str">
            <v>December</v>
          </cell>
          <cell r="AR20">
            <v>9</v>
          </cell>
        </row>
        <row r="21">
          <cell r="AP21">
            <v>1</v>
          </cell>
          <cell r="AQ21" t="str">
            <v>January</v>
          </cell>
          <cell r="AR21">
            <v>10</v>
          </cell>
        </row>
        <row r="22">
          <cell r="AP22">
            <v>2</v>
          </cell>
          <cell r="AQ22" t="str">
            <v>February</v>
          </cell>
          <cell r="AR22">
            <v>11</v>
          </cell>
        </row>
        <row r="23">
          <cell r="AP23">
            <v>3</v>
          </cell>
          <cell r="AQ23" t="str">
            <v>March</v>
          </cell>
          <cell r="AR23">
            <v>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Profit and Loss Statement</v>
          </cell>
        </row>
        <row r="4">
          <cell r="A4" t="str">
            <v>June, 1999</v>
          </cell>
        </row>
        <row r="5">
          <cell r="A5" t="str">
            <v>$ Millions</v>
          </cell>
        </row>
        <row r="6">
          <cell r="A6" t="str">
            <v>Month</v>
          </cell>
          <cell r="I6" t="str">
            <v>YTD</v>
          </cell>
          <cell r="N6" t="str">
            <v>Full Year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I7" t="str">
            <v>Actual</v>
          </cell>
          <cell r="J7" t="str">
            <v>Budget</v>
          </cell>
          <cell r="K7" t="str">
            <v>Variance</v>
          </cell>
          <cell r="N7" t="str">
            <v>Forecast</v>
          </cell>
          <cell r="O7" t="str">
            <v>Budget</v>
          </cell>
          <cell r="P7" t="str">
            <v>Variance</v>
          </cell>
        </row>
        <row r="8">
          <cell r="A8">
            <v>0</v>
          </cell>
          <cell r="C8">
            <v>-57.020360358805711</v>
          </cell>
          <cell r="G8" t="str">
            <v>Gas Revenue</v>
          </cell>
          <cell r="I8">
            <v>0</v>
          </cell>
          <cell r="K8">
            <v>-130.80935826041727</v>
          </cell>
          <cell r="N8">
            <v>256.08763969634248</v>
          </cell>
          <cell r="P8">
            <v>-130.80935826041727</v>
          </cell>
        </row>
        <row r="9">
          <cell r="F9" t="str">
            <v>Less</v>
          </cell>
        </row>
        <row r="11">
          <cell r="A11">
            <v>0</v>
          </cell>
          <cell r="C11">
            <v>20.858129673791474</v>
          </cell>
          <cell r="G11" t="str">
            <v>Cost of Gas</v>
          </cell>
          <cell r="I11">
            <v>0</v>
          </cell>
          <cell r="J11">
            <v>51.848541787238688</v>
          </cell>
          <cell r="K11">
            <v>51.848541787238688</v>
          </cell>
          <cell r="N11">
            <v>154.66179974511343</v>
          </cell>
          <cell r="P11">
            <v>1.5388828677125396E-5</v>
          </cell>
        </row>
        <row r="12">
          <cell r="A12">
            <v>0</v>
          </cell>
          <cell r="B12">
            <v>0</v>
          </cell>
          <cell r="C12">
            <v>0</v>
          </cell>
          <cell r="G12" t="str">
            <v>Distribution Charges</v>
          </cell>
          <cell r="I12">
            <v>0</v>
          </cell>
          <cell r="J12">
            <v>0</v>
          </cell>
          <cell r="K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2.339542094774314</v>
          </cell>
          <cell r="G13" t="str">
            <v>Transmission Charges</v>
          </cell>
          <cell r="I13">
            <v>0</v>
          </cell>
          <cell r="J13">
            <v>5.682012362258142</v>
          </cell>
          <cell r="K13">
            <v>5.682012362258142</v>
          </cell>
          <cell r="N13">
            <v>16.869511367088162</v>
          </cell>
          <cell r="O13">
            <v>5.6820123622581411</v>
          </cell>
          <cell r="P13">
            <v>2.38468135724761E-5</v>
          </cell>
        </row>
        <row r="15">
          <cell r="A15">
            <v>0</v>
          </cell>
          <cell r="C15">
            <v>-33.82268859023992</v>
          </cell>
          <cell r="G15" t="str">
            <v>Gross Margin</v>
          </cell>
          <cell r="I15">
            <v>0</v>
          </cell>
          <cell r="J15">
            <v>73.278804110920433</v>
          </cell>
          <cell r="K15">
            <v>-73.278804110920433</v>
          </cell>
          <cell r="N15">
            <v>215.36568684455818</v>
          </cell>
          <cell r="O15">
            <v>-73.278804110920433</v>
          </cell>
          <cell r="P15">
            <v>0</v>
          </cell>
        </row>
        <row r="17">
          <cell r="F17" t="str">
            <v>Add</v>
          </cell>
        </row>
        <row r="18">
          <cell r="A18">
            <v>1.2914740000000003E-2</v>
          </cell>
          <cell r="C18">
            <v>1.2914740000000003E-2</v>
          </cell>
          <cell r="G18" t="str">
            <v>Other Revenue</v>
          </cell>
          <cell r="I18">
            <v>4.0401740000000005E-2</v>
          </cell>
          <cell r="J18">
            <v>0</v>
          </cell>
          <cell r="K18">
            <v>4.0401740000000005E-2</v>
          </cell>
          <cell r="N18">
            <v>0</v>
          </cell>
          <cell r="O18">
            <v>4.0401740000000005E-2</v>
          </cell>
          <cell r="P18">
            <v>-6.2356752493687056E-5</v>
          </cell>
        </row>
        <row r="19">
          <cell r="F19" t="str">
            <v>Less</v>
          </cell>
        </row>
        <row r="20">
          <cell r="A20">
            <v>6.230442</v>
          </cell>
          <cell r="C20">
            <v>9.9367477880341545E-2</v>
          </cell>
          <cell r="G20" t="str">
            <v>Gascor Profit</v>
          </cell>
          <cell r="I20">
            <v>15.996626000000001</v>
          </cell>
          <cell r="J20">
            <v>16.251735362219989</v>
          </cell>
          <cell r="K20">
            <v>0.25510936221998964</v>
          </cell>
          <cell r="N20">
            <v>47.4</v>
          </cell>
          <cell r="O20">
            <v>0.25510936221999148</v>
          </cell>
          <cell r="P20">
            <v>0</v>
          </cell>
        </row>
        <row r="21">
          <cell r="A21">
            <v>0</v>
          </cell>
          <cell r="C21">
            <v>0.55327096881201987</v>
          </cell>
          <cell r="G21" t="str">
            <v>Vencorp Charges</v>
          </cell>
          <cell r="I21">
            <v>0</v>
          </cell>
          <cell r="J21">
            <v>1.3741093338359291</v>
          </cell>
          <cell r="K21">
            <v>1.3741093338359291</v>
          </cell>
          <cell r="N21">
            <v>4.0982524399221889</v>
          </cell>
          <cell r="O21">
            <v>1.3741093338359305</v>
          </cell>
          <cell r="P21">
            <v>0</v>
          </cell>
        </row>
        <row r="22">
          <cell r="A22">
            <v>0.21204814999999999</v>
          </cell>
          <cell r="B22">
            <v>8.5274000000000003E-2</v>
          </cell>
          <cell r="C22">
            <v>7.1267405555555621E-2</v>
          </cell>
          <cell r="G22" t="str">
            <v>Other Charges</v>
          </cell>
          <cell r="I22">
            <v>0.21106656999999998</v>
          </cell>
          <cell r="J22">
            <v>0.84994666666666685</v>
          </cell>
          <cell r="K22">
            <v>0.6388800966666669</v>
          </cell>
          <cell r="N22">
            <v>2.5498400000000006</v>
          </cell>
          <cell r="O22">
            <v>0.6388800966666669</v>
          </cell>
          <cell r="P22">
            <v>0</v>
          </cell>
        </row>
        <row r="24">
          <cell r="A24">
            <v>-6.4295754099999991</v>
          </cell>
          <cell r="B24">
            <v>0.77854496881201984</v>
          </cell>
          <cell r="C24">
            <v>-33.108741853379229</v>
          </cell>
          <cell r="F24" t="str">
            <v>Total Gross Margin</v>
          </cell>
          <cell r="I24">
            <v>-16.167290830000002</v>
          </cell>
          <cell r="J24">
            <v>54.871634314359525</v>
          </cell>
          <cell r="K24">
            <v>-71.038925144359524</v>
          </cell>
          <cell r="N24">
            <v>161.52887910312103</v>
          </cell>
          <cell r="O24">
            <v>-71.038925144359538</v>
          </cell>
          <cell r="P24">
            <v>2.1895230358710893E-5</v>
          </cell>
        </row>
        <row r="26">
          <cell r="A26">
            <v>-2.5727609999999956E-2</v>
          </cell>
          <cell r="C26">
            <v>-2.5727609999999956E-2</v>
          </cell>
          <cell r="G26" t="str">
            <v>Other Revenue and Electricity</v>
          </cell>
          <cell r="I26">
            <v>-2.5727609999999956E-2</v>
          </cell>
          <cell r="J26">
            <v>0</v>
          </cell>
          <cell r="K26">
            <v>-2.5727609999999956E-2</v>
          </cell>
          <cell r="N26">
            <v>-2.5727609999999956E-2</v>
          </cell>
          <cell r="O26">
            <v>-2.5727609999999956E-2</v>
          </cell>
          <cell r="P26">
            <v>8.566006948772138E-5</v>
          </cell>
        </row>
        <row r="28">
          <cell r="A28">
            <v>-6.4553030199999997</v>
          </cell>
          <cell r="B28">
            <v>-7.2283544466923617</v>
          </cell>
          <cell r="C28">
            <v>-33.134469463379233</v>
          </cell>
          <cell r="F28" t="str">
            <v>Total Net Revenue</v>
          </cell>
          <cell r="I28">
            <v>-16.193018440000003</v>
          </cell>
          <cell r="J28">
            <v>54.871634314359525</v>
          </cell>
          <cell r="K28">
            <v>-71.064652754359514</v>
          </cell>
          <cell r="N28">
            <v>161.52887910312103</v>
          </cell>
          <cell r="O28">
            <v>-71.064652754359528</v>
          </cell>
          <cell r="P28">
            <v>9.775992752169119E-5</v>
          </cell>
        </row>
        <row r="31">
          <cell r="A31">
            <v>0</v>
          </cell>
          <cell r="B31">
            <v>0.47199999999999998</v>
          </cell>
          <cell r="C31">
            <v>0</v>
          </cell>
          <cell r="G31" t="str">
            <v>Invocing Costs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5.7775504418166871E-5</v>
          </cell>
        </row>
        <row r="32">
          <cell r="A32">
            <v>6.4828360000000002E-2</v>
          </cell>
          <cell r="B32">
            <v>0.311</v>
          </cell>
          <cell r="C32">
            <v>-6.4828360000000002E-2</v>
          </cell>
          <cell r="G32" t="str">
            <v>Collection Costs</v>
          </cell>
          <cell r="I32">
            <v>0.19921998999999999</v>
          </cell>
          <cell r="J32">
            <v>0</v>
          </cell>
          <cell r="K32">
            <v>-0.19921998999999999</v>
          </cell>
          <cell r="N32">
            <v>0</v>
          </cell>
          <cell r="O32">
            <v>-0.19921998999999999</v>
          </cell>
          <cell r="P32">
            <v>1.3902504547610802E-5</v>
          </cell>
        </row>
        <row r="33">
          <cell r="A33">
            <v>0</v>
          </cell>
          <cell r="B33">
            <v>0.27100000000000002</v>
          </cell>
          <cell r="C33">
            <v>0</v>
          </cell>
          <cell r="G33" t="str">
            <v>Customer Servicing Costs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5.8720948458307478E-5</v>
          </cell>
        </row>
        <row r="34">
          <cell r="A34">
            <v>6.4828360000000002E-2</v>
          </cell>
          <cell r="B34">
            <v>1.0539999999999998</v>
          </cell>
          <cell r="C34">
            <v>-6.4828360000000002E-2</v>
          </cell>
          <cell r="F34" t="str">
            <v>Total Customer Costs</v>
          </cell>
          <cell r="I34">
            <v>0.19921998999999999</v>
          </cell>
          <cell r="J34">
            <v>0</v>
          </cell>
          <cell r="K34">
            <v>-0.19921998999999999</v>
          </cell>
          <cell r="N34">
            <v>0</v>
          </cell>
          <cell r="O34">
            <v>-0.19921998999999999</v>
          </cell>
          <cell r="P34">
            <v>4.4910523533386831E-5</v>
          </cell>
        </row>
        <row r="36">
          <cell r="A36">
            <v>0</v>
          </cell>
          <cell r="B36">
            <v>0.19800000000000001</v>
          </cell>
          <cell r="C36">
            <v>0</v>
          </cell>
          <cell r="G36" t="str">
            <v>Regulatory and Market Costs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P36">
            <v>-1.5552596294016738E-4</v>
          </cell>
        </row>
        <row r="38">
          <cell r="A38">
            <v>-6.5201313799999996</v>
          </cell>
          <cell r="B38">
            <v>-8.4803544466923615</v>
          </cell>
          <cell r="C38">
            <v>-33.069641103379233</v>
          </cell>
          <cell r="F38" t="str">
            <v>Contribution before bus sustaining costs</v>
          </cell>
          <cell r="I38">
            <v>-16.392238430000006</v>
          </cell>
          <cell r="J38">
            <v>54.871634314359525</v>
          </cell>
          <cell r="K38">
            <v>-70.865432764359511</v>
          </cell>
          <cell r="N38">
            <v>161.52887910312103</v>
          </cell>
          <cell r="O38">
            <v>-70.865432764359525</v>
          </cell>
          <cell r="P38">
            <v>1.7473307783177943E-4</v>
          </cell>
        </row>
        <row r="40">
          <cell r="A40">
            <v>0</v>
          </cell>
          <cell r="B40">
            <v>0.28117899999999996</v>
          </cell>
          <cell r="C40">
            <v>0</v>
          </cell>
          <cell r="G40" t="str">
            <v>Labour Base Costs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  <cell r="O40">
            <v>0</v>
          </cell>
          <cell r="P40">
            <v>-9.678915533224795E-6</v>
          </cell>
        </row>
        <row r="41">
          <cell r="A41">
            <v>0</v>
          </cell>
          <cell r="B41">
            <v>0</v>
          </cell>
          <cell r="C41">
            <v>0</v>
          </cell>
          <cell r="G41" t="str">
            <v>Labour On-Costs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1.0105854569293726E-4</v>
          </cell>
        </row>
        <row r="42">
          <cell r="A42">
            <v>0</v>
          </cell>
          <cell r="B42">
            <v>5.0000000000000001E-3</v>
          </cell>
          <cell r="C42">
            <v>0</v>
          </cell>
          <cell r="G42" t="str">
            <v>Labour Other Costs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  <cell r="O42">
            <v>0</v>
          </cell>
          <cell r="P42">
            <v>5.6367668864167744E-5</v>
          </cell>
        </row>
        <row r="43">
          <cell r="A43">
            <v>0</v>
          </cell>
          <cell r="B43">
            <v>2.5000000000000001E-2</v>
          </cell>
          <cell r="C43">
            <v>0</v>
          </cell>
          <cell r="G43" t="str">
            <v>Office &amp; Administration Expenses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P43">
            <v>1.3213848287275951E-4</v>
          </cell>
        </row>
        <row r="44">
          <cell r="A44">
            <v>-1.6622799999999999E-3</v>
          </cell>
          <cell r="B44">
            <v>8.9999999999999993E-3</v>
          </cell>
          <cell r="C44">
            <v>1.6622799999999999E-3</v>
          </cell>
          <cell r="G44" t="str">
            <v>Motor Vehicle Expenses</v>
          </cell>
          <cell r="I44">
            <v>-1.6622799999999999E-3</v>
          </cell>
          <cell r="J44">
            <v>0</v>
          </cell>
          <cell r="K44">
            <v>1.6622799999999999E-3</v>
          </cell>
          <cell r="N44">
            <v>0</v>
          </cell>
          <cell r="O44">
            <v>1.6622799999999999E-3</v>
          </cell>
          <cell r="P44">
            <v>2.3142637099645432E-5</v>
          </cell>
        </row>
        <row r="45">
          <cell r="A45">
            <v>0</v>
          </cell>
          <cell r="B45">
            <v>0.02</v>
          </cell>
          <cell r="C45">
            <v>0</v>
          </cell>
          <cell r="G45" t="str">
            <v>Communication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  <cell r="O45">
            <v>0</v>
          </cell>
          <cell r="P45">
            <v>2.8962208317281901E-4</v>
          </cell>
        </row>
        <row r="46">
          <cell r="A46">
            <v>0</v>
          </cell>
          <cell r="B46">
            <v>8.4000000000000005E-2</v>
          </cell>
          <cell r="C46">
            <v>0</v>
          </cell>
          <cell r="G46" t="str">
            <v>Computer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  <cell r="O46">
            <v>0</v>
          </cell>
          <cell r="P46">
            <v>1.4053563630675282E-4</v>
          </cell>
        </row>
        <row r="47">
          <cell r="A47">
            <v>0</v>
          </cell>
          <cell r="B47">
            <v>0.36680000000000001</v>
          </cell>
          <cell r="C47">
            <v>0</v>
          </cell>
          <cell r="G47" t="str">
            <v>Professional Services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  <cell r="O47">
            <v>0</v>
          </cell>
          <cell r="P47">
            <v>9.8335956905466228E-5</v>
          </cell>
        </row>
        <row r="48">
          <cell r="A48">
            <v>0</v>
          </cell>
          <cell r="B48">
            <v>4.4999999999999998E-2</v>
          </cell>
          <cell r="C48">
            <v>0</v>
          </cell>
          <cell r="G48" t="str">
            <v>Occupancy</v>
          </cell>
          <cell r="I48">
            <v>0</v>
          </cell>
          <cell r="J48">
            <v>0</v>
          </cell>
          <cell r="K48">
            <v>0</v>
          </cell>
          <cell r="N48">
            <v>0</v>
          </cell>
          <cell r="O48">
            <v>0</v>
          </cell>
          <cell r="P48">
            <v>7.034406611955333E-5</v>
          </cell>
        </row>
        <row r="49">
          <cell r="A49">
            <v>0</v>
          </cell>
          <cell r="B49">
            <v>0</v>
          </cell>
          <cell r="C49">
            <v>0</v>
          </cell>
          <cell r="G49" t="str">
            <v>Subscriptions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  <cell r="P49">
            <v>1.6416529975783945E-4</v>
          </cell>
        </row>
        <row r="50">
          <cell r="A50">
            <v>0</v>
          </cell>
          <cell r="B50">
            <v>2.5000000000000001E-2</v>
          </cell>
          <cell r="C50">
            <v>0</v>
          </cell>
          <cell r="G50" t="str">
            <v>Advertising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8.3412163578335956E-5</v>
          </cell>
        </row>
        <row r="51">
          <cell r="A51">
            <v>0</v>
          </cell>
          <cell r="B51">
            <v>5.0000000000000001E-3</v>
          </cell>
          <cell r="C51">
            <v>0</v>
          </cell>
          <cell r="G51" t="str">
            <v>Taxes &amp; Fees</v>
          </cell>
          <cell r="I51">
            <v>0</v>
          </cell>
          <cell r="J51">
            <v>0</v>
          </cell>
          <cell r="K51">
            <v>0</v>
          </cell>
          <cell r="N51">
            <v>0</v>
          </cell>
          <cell r="O51">
            <v>0</v>
          </cell>
          <cell r="P51">
            <v>1.6954732972296937E-4</v>
          </cell>
        </row>
        <row r="53">
          <cell r="A53">
            <v>-1.6622799999999999E-3</v>
          </cell>
          <cell r="B53">
            <v>0.86597900000000017</v>
          </cell>
          <cell r="C53">
            <v>1.6622799999999999E-3</v>
          </cell>
          <cell r="F53" t="str">
            <v>Total Business Sustaining Costs</v>
          </cell>
          <cell r="I53">
            <v>-1.6622799999999999E-3</v>
          </cell>
          <cell r="J53">
            <v>0</v>
          </cell>
          <cell r="K53">
            <v>1.6622799999999999E-3</v>
          </cell>
          <cell r="N53">
            <v>0</v>
          </cell>
          <cell r="O53">
            <v>1.6622799999999999E-3</v>
          </cell>
          <cell r="P53">
            <v>7.4861080314348054E-5</v>
          </cell>
        </row>
        <row r="56">
          <cell r="A56">
            <v>6.3166079999999999E-2</v>
          </cell>
          <cell r="B56">
            <v>2.1179790000000001</v>
          </cell>
          <cell r="C56">
            <v>-6.3166079999999999E-2</v>
          </cell>
          <cell r="F56" t="str">
            <v>Total Expenses</v>
          </cell>
          <cell r="I56">
            <v>0.19755771</v>
          </cell>
          <cell r="J56">
            <v>0</v>
          </cell>
          <cell r="K56">
            <v>-0.19755771</v>
          </cell>
          <cell r="N56">
            <v>0</v>
          </cell>
          <cell r="O56">
            <v>-0.19755771</v>
          </cell>
          <cell r="P56">
            <v>4.3189704467796675E-5</v>
          </cell>
        </row>
        <row r="59">
          <cell r="A59">
            <v>-6.518469099999999</v>
          </cell>
          <cell r="B59">
            <v>-9.3463334466923609</v>
          </cell>
          <cell r="C59">
            <v>-33.197635543379235</v>
          </cell>
          <cell r="F59" t="str">
            <v>Earnings before Depreciation,Interest and Tax</v>
          </cell>
          <cell r="I59">
            <v>-16.390576150000005</v>
          </cell>
          <cell r="J59">
            <v>54.871634314359525</v>
          </cell>
          <cell r="K59">
            <v>-71.262210464359526</v>
          </cell>
          <cell r="N59">
            <v>161.52887910312103</v>
          </cell>
          <cell r="O59">
            <v>-71.262210464359526</v>
          </cell>
          <cell r="P59">
            <v>4.915042197006866E-4</v>
          </cell>
        </row>
        <row r="61">
          <cell r="A61">
            <v>0</v>
          </cell>
          <cell r="B61">
            <v>0</v>
          </cell>
          <cell r="C61">
            <v>0</v>
          </cell>
          <cell r="G61" t="str">
            <v>Depreciation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4.4062585275955595E-6</v>
          </cell>
        </row>
        <row r="63">
          <cell r="A63">
            <v>-6.518469099999999</v>
          </cell>
          <cell r="B63">
            <v>-9.3463334466923609</v>
          </cell>
          <cell r="C63">
            <v>33.197635543379235</v>
          </cell>
          <cell r="F63" t="str">
            <v>EBIT</v>
          </cell>
          <cell r="I63">
            <v>-16.390576150000005</v>
          </cell>
          <cell r="J63">
            <v>54.871634314359525</v>
          </cell>
          <cell r="K63">
            <v>71.262210464359526</v>
          </cell>
          <cell r="N63">
            <v>161.52887910312103</v>
          </cell>
          <cell r="O63">
            <v>71.262210464359526</v>
          </cell>
          <cell r="P63">
            <v>5.1662453466863665E-4</v>
          </cell>
        </row>
        <row r="65">
          <cell r="A65">
            <v>-7.8105800000000001E-3</v>
          </cell>
          <cell r="B65">
            <v>2.648552</v>
          </cell>
          <cell r="C65">
            <v>7.8105800000000001E-3</v>
          </cell>
          <cell r="G65" t="str">
            <v>Interest</v>
          </cell>
          <cell r="I65">
            <v>-7.8105800000000001E-3</v>
          </cell>
          <cell r="J65">
            <v>0</v>
          </cell>
          <cell r="K65">
            <v>7.8105800000000001E-3</v>
          </cell>
          <cell r="N65">
            <v>0</v>
          </cell>
          <cell r="O65">
            <v>7.8105800000000001E-3</v>
          </cell>
          <cell r="P65">
            <v>1.5659951056005031E-5</v>
          </cell>
        </row>
        <row r="66">
          <cell r="A66">
            <v>0</v>
          </cell>
          <cell r="B66">
            <v>0</v>
          </cell>
          <cell r="C66">
            <v>0</v>
          </cell>
          <cell r="G66" t="str">
            <v>Abnormals and Extraordinaries</v>
          </cell>
          <cell r="I66">
            <v>0</v>
          </cell>
          <cell r="J66">
            <v>0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</row>
        <row r="68">
          <cell r="A68">
            <v>-6.5106585199999989</v>
          </cell>
          <cell r="B68">
            <v>-11.994885446692361</v>
          </cell>
          <cell r="C68">
            <v>-33.18982496337923</v>
          </cell>
          <cell r="F68" t="str">
            <v>Earnings before Tax</v>
          </cell>
          <cell r="I68">
            <v>-16.382765570000004</v>
          </cell>
          <cell r="J68">
            <v>54.871634314359525</v>
          </cell>
          <cell r="K68">
            <v>-71.254399884359529</v>
          </cell>
          <cell r="N68">
            <v>161.52887910312103</v>
          </cell>
          <cell r="O68">
            <v>-71.254399884359515</v>
          </cell>
          <cell r="P68">
            <v>6.739366679340274E-4</v>
          </cell>
        </row>
        <row r="70">
          <cell r="A70">
            <v>-2.3438370671999995</v>
          </cell>
          <cell r="B70">
            <v>-4.3181587608092498</v>
          </cell>
          <cell r="C70">
            <v>11.948336986816523</v>
          </cell>
          <cell r="G70" t="str">
            <v>Tax Expense</v>
          </cell>
          <cell r="I70">
            <v>-5.8977956052000016</v>
          </cell>
          <cell r="J70">
            <v>19.753788353169426</v>
          </cell>
          <cell r="K70">
            <v>25.651583958369429</v>
          </cell>
          <cell r="N70">
            <v>58.150396477123572</v>
          </cell>
          <cell r="O70">
            <v>25.651583958369429</v>
          </cell>
          <cell r="P70">
            <v>-6.7393666793402751E-4</v>
          </cell>
        </row>
        <row r="72">
          <cell r="A72">
            <v>-4.1668214527999989</v>
          </cell>
          <cell r="B72">
            <v>-7.6767266858831116</v>
          </cell>
          <cell r="C72">
            <v>-21.241487976562709</v>
          </cell>
          <cell r="F72" t="str">
            <v>Net Profit</v>
          </cell>
          <cell r="I72">
            <v>-10.484969964800003</v>
          </cell>
          <cell r="J72">
            <v>35.117845961190092</v>
          </cell>
          <cell r="K72">
            <v>-45.602815925990093</v>
          </cell>
          <cell r="N72">
            <v>103.37848262599745</v>
          </cell>
          <cell r="O72">
            <v>-45.602815925990086</v>
          </cell>
          <cell r="P72">
            <v>6.7393666793402729E-4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AISC-PRJ-003164-01</v>
          </cell>
        </row>
        <row r="3">
          <cell r="A3" t="str">
            <v>AISC-PRJ-003130-01</v>
          </cell>
        </row>
        <row r="4">
          <cell r="A4" t="str">
            <v>AISC-PRJ-003128-01</v>
          </cell>
        </row>
        <row r="5">
          <cell r="A5" t="str">
            <v>AISC-PRJ-237431-01</v>
          </cell>
        </row>
        <row r="6">
          <cell r="A6" t="str">
            <v>AISC-PRJ-237429-01</v>
          </cell>
        </row>
        <row r="7">
          <cell r="A7" t="str">
            <v>AISC-PRJ-218029-01</v>
          </cell>
        </row>
        <row r="8">
          <cell r="A8" t="str">
            <v>AISC-PRJ-257653-01</v>
          </cell>
        </row>
        <row r="9">
          <cell r="A9" t="str">
            <v>AISC-PRJ-265606-01</v>
          </cell>
        </row>
        <row r="10">
          <cell r="A10" t="str">
            <v>AISC-PRJ-265617-01</v>
          </cell>
        </row>
        <row r="11">
          <cell r="A11" t="str">
            <v>AISC-PRJ-265605-01</v>
          </cell>
        </row>
        <row r="12">
          <cell r="A12" t="str">
            <v>AISC-PRJ-265835-01</v>
          </cell>
        </row>
        <row r="13">
          <cell r="A13" t="str">
            <v>AISC-PRJ-265835-01</v>
          </cell>
        </row>
        <row r="14">
          <cell r="A14" t="str">
            <v>AISC-PRJ-276911-02</v>
          </cell>
        </row>
        <row r="15">
          <cell r="A15" t="str">
            <v>AISC-PRJ-278464-02</v>
          </cell>
        </row>
        <row r="16">
          <cell r="A16" t="str">
            <v>AISC-PRJ-278560-02</v>
          </cell>
        </row>
        <row r="17">
          <cell r="A17" t="str">
            <v>AISC-PRJ-287543-02</v>
          </cell>
        </row>
        <row r="18">
          <cell r="A18" t="str">
            <v>AISC-PRJ-288845-02</v>
          </cell>
        </row>
        <row r="19">
          <cell r="A19" t="str">
            <v>AISC-PRJ-288845-02</v>
          </cell>
        </row>
        <row r="20">
          <cell r="A20" t="str">
            <v>AISC-PRJ-003130-01</v>
          </cell>
        </row>
        <row r="21">
          <cell r="A21" t="str">
            <v>AISC-PRJ-003128-01</v>
          </cell>
        </row>
        <row r="22">
          <cell r="A22" t="str">
            <v>AISC-PRJ-227992-01</v>
          </cell>
        </row>
        <row r="23">
          <cell r="A23" t="str">
            <v>AISC-PRJ-003063-01</v>
          </cell>
        </row>
        <row r="24">
          <cell r="A24" t="str">
            <v>AISC-PRJ-265835-01</v>
          </cell>
        </row>
        <row r="25">
          <cell r="A25" t="str">
            <v>AISC-PRJ-268257-01</v>
          </cell>
        </row>
        <row r="26">
          <cell r="A26" t="str">
            <v>AISC-PRJ-227992-01</v>
          </cell>
        </row>
        <row r="27">
          <cell r="A27" t="str">
            <v>AISC-PRJ-003130-01</v>
          </cell>
        </row>
        <row r="28">
          <cell r="A28" t="str">
            <v>AISC-PRJ-237431-01</v>
          </cell>
        </row>
        <row r="29">
          <cell r="A29" t="str">
            <v>AISC-PRJ-237429-01</v>
          </cell>
        </row>
        <row r="30">
          <cell r="A30" t="str">
            <v>AISC-PRJ-268247-01</v>
          </cell>
        </row>
        <row r="31">
          <cell r="A31" t="str">
            <v>AISC-PRJ-276911-02</v>
          </cell>
        </row>
        <row r="32">
          <cell r="A32" t="str">
            <v>AISC-PRJ-003164-01</v>
          </cell>
        </row>
        <row r="33">
          <cell r="A33" t="str">
            <v>AISC-PRJ-003130-01</v>
          </cell>
        </row>
        <row r="34">
          <cell r="A34" t="str">
            <v>AISC-PRJ-003128-01</v>
          </cell>
        </row>
        <row r="35">
          <cell r="A35" t="str">
            <v>AISC-PRJ-237429-01</v>
          </cell>
        </row>
        <row r="36">
          <cell r="A36" t="str">
            <v>AISC-PRJ-257653-01</v>
          </cell>
        </row>
        <row r="37">
          <cell r="A37" t="str">
            <v>AISC-PRJ-003128-01</v>
          </cell>
        </row>
        <row r="38">
          <cell r="A38" t="str">
            <v>AISC-PRJ-231703-01</v>
          </cell>
        </row>
        <row r="39">
          <cell r="A39" t="str">
            <v>AISC-PRJ-003164-01</v>
          </cell>
        </row>
        <row r="40">
          <cell r="A40" t="str">
            <v>AISC-PRJ-231703-01</v>
          </cell>
        </row>
        <row r="41">
          <cell r="A41" t="str">
            <v>AISC-PRJ-265835-01</v>
          </cell>
        </row>
        <row r="42">
          <cell r="A42" t="str">
            <v>AISC-PRJ-003128-01</v>
          </cell>
        </row>
        <row r="43">
          <cell r="A43" t="str">
            <v>AISC-PRJ-231703-01</v>
          </cell>
        </row>
        <row r="44">
          <cell r="A44" t="str">
            <v>AISC-PRJ-265835-01</v>
          </cell>
        </row>
        <row r="45">
          <cell r="A45" t="str">
            <v>AISC-PRJ-003164-01</v>
          </cell>
        </row>
        <row r="46">
          <cell r="A46" t="str">
            <v>AISC-PRJ-231703-01</v>
          </cell>
        </row>
        <row r="47">
          <cell r="A47" t="str">
            <v>AISC-PRJ-237431-01</v>
          </cell>
        </row>
        <row r="48">
          <cell r="A48" t="str">
            <v>AISC-PRJ-003130-01</v>
          </cell>
        </row>
        <row r="49">
          <cell r="A49" t="str">
            <v>AISC-PRJ-003128-01</v>
          </cell>
        </row>
        <row r="50">
          <cell r="A50" t="str">
            <v>AISC-PRJ-009999-08</v>
          </cell>
        </row>
        <row r="51">
          <cell r="A51" t="str">
            <v>AISC-PRJ-231703-01</v>
          </cell>
        </row>
        <row r="52">
          <cell r="A52" t="str">
            <v>AISC-PRJ-265835-01</v>
          </cell>
        </row>
        <row r="53">
          <cell r="A53" t="str">
            <v>AISC-PRJ-268247-01</v>
          </cell>
        </row>
        <row r="54">
          <cell r="A54" t="str">
            <v>AISC-PRJ-270238-01</v>
          </cell>
        </row>
        <row r="55">
          <cell r="A55" t="str">
            <v>AISC-PRJ-276911-02</v>
          </cell>
        </row>
        <row r="56">
          <cell r="A56" t="str">
            <v>AISC-PRJ-288845-02</v>
          </cell>
        </row>
        <row r="57">
          <cell r="A57" t="str">
            <v>AISC-PRJ-003128-01</v>
          </cell>
        </row>
        <row r="58">
          <cell r="A58" t="str">
            <v>AISC-PRJ-003066-07</v>
          </cell>
        </row>
        <row r="59">
          <cell r="A59" t="str">
            <v>AISC-PRJ-265605-01</v>
          </cell>
        </row>
        <row r="60">
          <cell r="A60" t="str">
            <v>AISC-PRJ-268257-01</v>
          </cell>
        </row>
        <row r="61">
          <cell r="A61" t="str">
            <v>AISC-PRJ-227992-01</v>
          </cell>
        </row>
        <row r="62">
          <cell r="A62" t="str">
            <v>AISC-PRJ-003128-01</v>
          </cell>
        </row>
        <row r="63">
          <cell r="A63" t="str">
            <v>AISC-PRJ-003128-01</v>
          </cell>
        </row>
        <row r="64">
          <cell r="A64" t="str">
            <v>AISC-PRJ-227992-01</v>
          </cell>
        </row>
        <row r="65">
          <cell r="A65" t="str">
            <v>AISC-PRJ-231703-01</v>
          </cell>
        </row>
        <row r="66">
          <cell r="A66" t="str">
            <v>AISC-PRJ-234367-01</v>
          </cell>
        </row>
        <row r="67">
          <cell r="A67" t="str">
            <v>AISC-PRJ-265605-01</v>
          </cell>
        </row>
        <row r="68">
          <cell r="A68" t="str">
            <v>AISC-PRJ-268257-01</v>
          </cell>
        </row>
        <row r="69">
          <cell r="A69" t="str">
            <v>AISC-PRJ-003066-07</v>
          </cell>
        </row>
        <row r="70">
          <cell r="A70" t="str">
            <v>AISC-PRJ-003130-01</v>
          </cell>
        </row>
        <row r="71">
          <cell r="A71" t="str">
            <v>AISC-PRJ-003066-07</v>
          </cell>
        </row>
        <row r="72">
          <cell r="A72" t="str">
            <v>AISC-PRJ-003053-07</v>
          </cell>
        </row>
        <row r="73">
          <cell r="A73" t="str">
            <v>AISC-PRJ-003130-01</v>
          </cell>
        </row>
        <row r="74">
          <cell r="A74" t="str">
            <v>AISC-PRJ-009999-07</v>
          </cell>
        </row>
        <row r="75">
          <cell r="A75" t="str">
            <v>AISC-PRJ-003128-01</v>
          </cell>
        </row>
        <row r="76">
          <cell r="A76" t="str">
            <v>AISC-PRJ-009999-08</v>
          </cell>
        </row>
        <row r="77">
          <cell r="A77" t="str">
            <v>AISC-PRJ-003054-01</v>
          </cell>
        </row>
        <row r="78">
          <cell r="A78" t="str">
            <v>AISC-PRJ-227992-01</v>
          </cell>
        </row>
        <row r="79">
          <cell r="A79" t="str">
            <v>AISC-PRJ-227992-01</v>
          </cell>
        </row>
        <row r="80">
          <cell r="A80" t="str">
            <v>AISC-PRJ-003063-01</v>
          </cell>
        </row>
        <row r="81">
          <cell r="A81" t="str">
            <v>AISC-PRJ-231703-01</v>
          </cell>
        </row>
        <row r="82">
          <cell r="A82" t="str">
            <v>AISC-PRJ-237431-01</v>
          </cell>
        </row>
        <row r="83">
          <cell r="A83" t="str">
            <v>AISC-PRJ-237429-01</v>
          </cell>
        </row>
        <row r="84">
          <cell r="A84" t="str">
            <v>AISC-PRJ-257653-01</v>
          </cell>
        </row>
        <row r="85">
          <cell r="A85" t="str">
            <v>AISC-PRJ-265606-01</v>
          </cell>
        </row>
        <row r="86">
          <cell r="A86" t="str">
            <v>AISC-PRJ-265617-01</v>
          </cell>
        </row>
        <row r="87">
          <cell r="A87" t="str">
            <v>AISC-PRJ-265605-01</v>
          </cell>
        </row>
        <row r="88">
          <cell r="A88" t="str">
            <v>AISC-PRJ-265835-01</v>
          </cell>
        </row>
        <row r="89">
          <cell r="A89" t="str">
            <v>AISC-PRJ-265835-01</v>
          </cell>
        </row>
        <row r="90">
          <cell r="A90" t="str">
            <v>AISC-PRJ-268247-01</v>
          </cell>
        </row>
        <row r="91">
          <cell r="A91" t="str">
            <v>AISC-PRJ-268257-01</v>
          </cell>
        </row>
        <row r="92">
          <cell r="A92" t="str">
            <v>AISC-PRJ-268257-01</v>
          </cell>
        </row>
        <row r="93">
          <cell r="A93" t="str">
            <v>AISC-PRJ-272438-01</v>
          </cell>
        </row>
        <row r="94">
          <cell r="A94" t="str">
            <v>AISC-PRJ-276911-02</v>
          </cell>
        </row>
        <row r="95">
          <cell r="A95" t="str">
            <v>AISC-PRJ-278560-02</v>
          </cell>
        </row>
        <row r="96">
          <cell r="A96" t="str">
            <v>AISC-PRJ-003066-07</v>
          </cell>
        </row>
        <row r="97">
          <cell r="A97" t="str">
            <v>AISC-PRJ-003053-07</v>
          </cell>
        </row>
        <row r="98">
          <cell r="A98" t="str">
            <v>AISC-PRJ-003163-01</v>
          </cell>
        </row>
        <row r="99">
          <cell r="A99" t="str">
            <v>AISC-PRJ-003163-01</v>
          </cell>
        </row>
        <row r="100">
          <cell r="A100" t="str">
            <v>AISC-PRJ-009999-07</v>
          </cell>
        </row>
        <row r="101">
          <cell r="A101" t="str">
            <v>AISC-PRJ-003128-01</v>
          </cell>
        </row>
        <row r="102">
          <cell r="A102" t="str">
            <v>AISC-PRJ-003128-01</v>
          </cell>
        </row>
        <row r="103">
          <cell r="A103" t="str">
            <v>AISC-PRJ-009999-08</v>
          </cell>
        </row>
        <row r="104">
          <cell r="A104" t="str">
            <v>AISC-PRJ-227992-01</v>
          </cell>
        </row>
        <row r="105">
          <cell r="A105" t="str">
            <v>AISC-PRJ-227992-01</v>
          </cell>
        </row>
        <row r="106">
          <cell r="A106" t="str">
            <v>AISC-PRJ-003063-01</v>
          </cell>
        </row>
        <row r="107">
          <cell r="A107" t="str">
            <v>AISC-PRJ-231703-01</v>
          </cell>
        </row>
        <row r="108">
          <cell r="A108" t="str">
            <v>AISC-PRJ-234367-01</v>
          </cell>
        </row>
        <row r="109">
          <cell r="A109" t="str">
            <v>AISC-PRJ-234367-01</v>
          </cell>
        </row>
        <row r="110">
          <cell r="A110" t="str">
            <v>AISC-PRJ-234211-01</v>
          </cell>
        </row>
        <row r="111">
          <cell r="A111" t="str">
            <v>AISC-PRJ-218029-01</v>
          </cell>
        </row>
        <row r="112">
          <cell r="A112" t="str">
            <v>AISC-PRJ-257653-01</v>
          </cell>
        </row>
        <row r="113">
          <cell r="A113" t="str">
            <v>AISC-PRJ-265606-01</v>
          </cell>
        </row>
        <row r="114">
          <cell r="A114" t="str">
            <v>AISC-PRJ-265605-01</v>
          </cell>
        </row>
        <row r="115">
          <cell r="A115" t="str">
            <v>AISC-PRJ-265835-01</v>
          </cell>
        </row>
        <row r="116">
          <cell r="A116" t="str">
            <v>AISC-PRJ-265835-01</v>
          </cell>
        </row>
        <row r="117">
          <cell r="A117" t="str">
            <v>AISC-PRJ-265835-01</v>
          </cell>
        </row>
        <row r="118">
          <cell r="A118" t="str">
            <v>AISC-PRJ-268247-01</v>
          </cell>
        </row>
        <row r="119">
          <cell r="A119" t="str">
            <v>AISC-PRJ-270238-01</v>
          </cell>
        </row>
        <row r="120">
          <cell r="A120" t="str">
            <v>AISC-PRJ-268257-01</v>
          </cell>
        </row>
        <row r="121">
          <cell r="A121" t="str">
            <v>AISC-PRJ-268257-01</v>
          </cell>
        </row>
        <row r="122">
          <cell r="A122" t="str">
            <v>AISC-PRJ-272438-01</v>
          </cell>
        </row>
        <row r="123">
          <cell r="A123" t="str">
            <v>AISC-PRJ-276911-02</v>
          </cell>
        </row>
        <row r="124">
          <cell r="A124" t="str">
            <v>AISC-PRJ-276911-02</v>
          </cell>
        </row>
        <row r="125">
          <cell r="A125" t="str">
            <v>AISC-PRJ-278464-02</v>
          </cell>
        </row>
        <row r="126">
          <cell r="A126" t="str">
            <v>AISC-PRJ-278560-02</v>
          </cell>
        </row>
        <row r="127">
          <cell r="A127" t="str">
            <v>AISC-PRJ-278772-01</v>
          </cell>
        </row>
        <row r="128">
          <cell r="A128" t="str">
            <v>AISC-PRJ-287543-02</v>
          </cell>
        </row>
        <row r="129">
          <cell r="A129" t="str">
            <v>AISC-PRJ-288845-02</v>
          </cell>
        </row>
        <row r="130">
          <cell r="A130" t="str">
            <v>AISC-PRJ-288845-02</v>
          </cell>
        </row>
        <row r="131">
          <cell r="A131" t="str">
            <v>AISC-PRJ-285101-02</v>
          </cell>
        </row>
        <row r="132">
          <cell r="A132" t="str">
            <v>AISC3164 0050 0120</v>
          </cell>
        </row>
        <row r="133">
          <cell r="A133" t="str">
            <v>AISC3146 0050 0120</v>
          </cell>
        </row>
        <row r="134">
          <cell r="A134" t="str">
            <v>AISC3128 0050 0120</v>
          </cell>
        </row>
        <row r="135">
          <cell r="A135" t="str">
            <v>AISC237429 0050 0120</v>
          </cell>
        </row>
        <row r="136">
          <cell r="A136" t="str">
            <v>AISC287543 2020 2060</v>
          </cell>
        </row>
        <row r="137">
          <cell r="A137" t="str">
            <v>AISC3164 0050 0120</v>
          </cell>
        </row>
        <row r="138">
          <cell r="A138" t="str">
            <v>AISC3146 0050 0120</v>
          </cell>
        </row>
        <row r="139">
          <cell r="A139" t="str">
            <v>AISC237429 0050 0120</v>
          </cell>
        </row>
        <row r="140">
          <cell r="A140" t="str">
            <v>AISC3146 0050 0120</v>
          </cell>
        </row>
        <row r="141">
          <cell r="A141" t="str">
            <v>AISC3164 0050 0120</v>
          </cell>
        </row>
        <row r="142">
          <cell r="A142" t="str">
            <v>AISC3146 0050 0120</v>
          </cell>
        </row>
        <row r="143">
          <cell r="A143" t="str">
            <v>AISC3128 0050 0120</v>
          </cell>
        </row>
        <row r="144">
          <cell r="A144" t="str">
            <v>AISC3144 0050 0120</v>
          </cell>
        </row>
        <row r="145">
          <cell r="A145" t="str">
            <v>AISC3146 0050 0120</v>
          </cell>
        </row>
        <row r="146">
          <cell r="A146" t="str">
            <v>AISC3128 0050 0120</v>
          </cell>
        </row>
        <row r="147">
          <cell r="A147" t="str">
            <v>AISC237429 0050 0120</v>
          </cell>
        </row>
        <row r="148">
          <cell r="A148" t="str">
            <v>AISC3144 0050 0120</v>
          </cell>
        </row>
        <row r="149">
          <cell r="A149" t="str">
            <v>AISC287543 2020 2060</v>
          </cell>
        </row>
        <row r="150">
          <cell r="A150" t="str">
            <v>AISC3164 0050 0120</v>
          </cell>
        </row>
        <row r="151">
          <cell r="A151" t="str">
            <v>AISC3164 0050 0120</v>
          </cell>
        </row>
        <row r="152">
          <cell r="A152" t="str">
            <v>AISC3164 0050 0120</v>
          </cell>
        </row>
        <row r="153">
          <cell r="A153" t="str">
            <v>AISC3164 0050 0120</v>
          </cell>
        </row>
        <row r="154">
          <cell r="A154" t="str">
            <v>AISC6272 0050 0120</v>
          </cell>
        </row>
        <row r="155">
          <cell r="A155" t="str">
            <v>AISC3164 0050 0120</v>
          </cell>
        </row>
        <row r="156">
          <cell r="A156" t="str">
            <v>AISC-PRJ-003144-02</v>
          </cell>
        </row>
        <row r="157">
          <cell r="A157" t="str">
            <v>AISC3128 0060 0220</v>
          </cell>
        </row>
        <row r="158">
          <cell r="A158" t="str">
            <v>AISC3128 0060 0220</v>
          </cell>
        </row>
        <row r="159">
          <cell r="A159" t="str">
            <v>AISC-PRJ-242451-01</v>
          </cell>
        </row>
        <row r="160">
          <cell r="A160" t="str">
            <v>AISC-PRJ-256707-01</v>
          </cell>
        </row>
        <row r="161">
          <cell r="A161" t="str">
            <v>AISC-PRJ-273742-02</v>
          </cell>
        </row>
        <row r="162">
          <cell r="A162" t="str">
            <v>AISC-PRJ-279084-02</v>
          </cell>
        </row>
        <row r="163">
          <cell r="A163" t="str">
            <v>AISC-PRJ-261848-01</v>
          </cell>
        </row>
        <row r="164">
          <cell r="A164" t="str">
            <v>AISC-PRJ-261848-01</v>
          </cell>
        </row>
        <row r="165">
          <cell r="A165" t="str">
            <v>AISC-PRJ-003066-09</v>
          </cell>
        </row>
        <row r="166">
          <cell r="A166" t="str">
            <v>AISC-PRJ-003053-09</v>
          </cell>
        </row>
        <row r="167">
          <cell r="A167" t="str">
            <v>AISC-PRJ-003152-09</v>
          </cell>
        </row>
        <row r="168">
          <cell r="A168" t="str">
            <v>AISC-PRJ-242451-01</v>
          </cell>
        </row>
        <row r="169">
          <cell r="A169" t="str">
            <v>AISC-PRJ-242451-01</v>
          </cell>
        </row>
        <row r="170">
          <cell r="A170" t="str">
            <v>AISC-PRJ-256707-01</v>
          </cell>
        </row>
        <row r="171">
          <cell r="A171" t="str">
            <v>AISC-PRJ-261848-01</v>
          </cell>
        </row>
        <row r="172">
          <cell r="A172" t="str">
            <v>AISC-PRJ-273742-02</v>
          </cell>
        </row>
        <row r="173">
          <cell r="A173" t="str">
            <v>AISC-PRJ-273742-02</v>
          </cell>
        </row>
        <row r="174">
          <cell r="A174" t="str">
            <v>AISC-PRJ-003152-09</v>
          </cell>
        </row>
        <row r="175">
          <cell r="A175" t="str">
            <v>AISC-PRJ-256707-01</v>
          </cell>
        </row>
        <row r="176">
          <cell r="A176" t="str">
            <v>AISC-PRJ-261848-01</v>
          </cell>
        </row>
        <row r="177">
          <cell r="A177" t="str">
            <v>AISC-PRJ-273742-02</v>
          </cell>
        </row>
        <row r="178">
          <cell r="A178" t="str">
            <v>AISC-PRJ-279084-02</v>
          </cell>
        </row>
        <row r="179">
          <cell r="A179" t="str">
            <v>AISC-PRJ-259803-01</v>
          </cell>
        </row>
        <row r="180">
          <cell r="A180" t="str">
            <v>AISC-PRJ-259803-01</v>
          </cell>
        </row>
        <row r="181">
          <cell r="A181" t="str">
            <v>AISC-PRJ-259803-01</v>
          </cell>
        </row>
        <row r="182">
          <cell r="A182" t="str">
            <v>AISC-PRJ-241932-01</v>
          </cell>
        </row>
        <row r="183">
          <cell r="A183" t="str">
            <v>AISC-PRJ-264364-01</v>
          </cell>
        </row>
        <row r="184">
          <cell r="A184" t="str">
            <v>AISC-PRJ-241932-01</v>
          </cell>
        </row>
        <row r="185">
          <cell r="A185" t="str">
            <v>AISC-PRJ-006149-05</v>
          </cell>
        </row>
        <row r="186">
          <cell r="A186" t="str">
            <v>AISC-PRJ-241932-01</v>
          </cell>
        </row>
        <row r="187">
          <cell r="A187" t="str">
            <v>AISC-PRJ-229660-01</v>
          </cell>
        </row>
        <row r="188">
          <cell r="A188" t="str">
            <v>AISC-PRJ-264364-01</v>
          </cell>
        </row>
        <row r="189">
          <cell r="A189" t="str">
            <v>AISC3146 0050 0100</v>
          </cell>
        </row>
        <row r="190">
          <cell r="A190" t="str">
            <v>AISC3146 0050 0100</v>
          </cell>
        </row>
        <row r="191">
          <cell r="A191" t="str">
            <v>AISC-PRJ-003027-01</v>
          </cell>
        </row>
        <row r="192">
          <cell r="A192" t="str">
            <v>AISC-PRJ-003027-01</v>
          </cell>
        </row>
        <row r="193">
          <cell r="A193" t="str">
            <v>AISC-PRJ-003027-01</v>
          </cell>
        </row>
        <row r="194">
          <cell r="A194" t="str">
            <v>AISC-PRJ-003027-01</v>
          </cell>
        </row>
        <row r="195">
          <cell r="A195" t="str">
            <v>AISC-PRJ-003053-03</v>
          </cell>
        </row>
        <row r="196">
          <cell r="A196" t="str">
            <v>AISC-PRJ-003106-03</v>
          </cell>
        </row>
        <row r="197">
          <cell r="A197" t="str">
            <v>AISC-PRJ-003153-03</v>
          </cell>
        </row>
        <row r="198">
          <cell r="A198" t="str">
            <v>AISC-PRJ-264372-01</v>
          </cell>
        </row>
        <row r="199">
          <cell r="A199" t="str">
            <v>AISC-PRJ-264372-01</v>
          </cell>
        </row>
        <row r="200">
          <cell r="A200" t="str">
            <v>AISC-PRJ-003027-01</v>
          </cell>
        </row>
        <row r="201">
          <cell r="A201" t="str">
            <v>AISC-PRJ-003027-01</v>
          </cell>
        </row>
        <row r="202">
          <cell r="A202" t="str">
            <v>AISC-PRJ-264372-01</v>
          </cell>
        </row>
        <row r="203">
          <cell r="A203" t="str">
            <v>AISC-PRJ-003043-01</v>
          </cell>
        </row>
        <row r="204">
          <cell r="A204" t="str">
            <v>AISC-PRJ-003043-01</v>
          </cell>
        </row>
        <row r="205">
          <cell r="A205" t="str">
            <v>AISC3144 0050</v>
          </cell>
        </row>
        <row r="206">
          <cell r="A206" t="str">
            <v>AISC3144 0050</v>
          </cell>
        </row>
        <row r="207">
          <cell r="A207" t="str">
            <v>AISC3144 0050</v>
          </cell>
        </row>
        <row r="208">
          <cell r="A208" t="str">
            <v>AISC-PRJ-282241-01</v>
          </cell>
        </row>
        <row r="209">
          <cell r="A209" t="str">
            <v>AISC-PRJ-282241-01</v>
          </cell>
        </row>
        <row r="210">
          <cell r="A210" t="str">
            <v>AISC3144 0050 0170</v>
          </cell>
        </row>
        <row r="211">
          <cell r="A211" t="str">
            <v>AISC6272 0050 0170</v>
          </cell>
        </row>
        <row r="212">
          <cell r="A212" t="str">
            <v>AISC-PRJ-003098-01</v>
          </cell>
        </row>
        <row r="213">
          <cell r="A213" t="str">
            <v>AISC-PRJ-003032-01</v>
          </cell>
        </row>
        <row r="214">
          <cell r="A214" t="str">
            <v>AISC-PRJ-003031-01</v>
          </cell>
        </row>
        <row r="215">
          <cell r="A215" t="str">
            <v>AISC-PRJ-103024-01</v>
          </cell>
        </row>
        <row r="216">
          <cell r="A216" t="str">
            <v>AISC-PRJ-006192-01</v>
          </cell>
        </row>
        <row r="217">
          <cell r="A217" t="str">
            <v>AISC-PRJ-007476-01</v>
          </cell>
        </row>
        <row r="218">
          <cell r="A218" t="str">
            <v>AISC-PRJ-223261-01</v>
          </cell>
        </row>
        <row r="219">
          <cell r="A219" t="str">
            <v>AISC-PRJ-270799-02</v>
          </cell>
        </row>
        <row r="220">
          <cell r="A220" t="str">
            <v>AISC-PRJ-270799-03</v>
          </cell>
        </row>
        <row r="221">
          <cell r="A221" t="str">
            <v>AISC-PRJ-270799-02</v>
          </cell>
        </row>
        <row r="222">
          <cell r="A222" t="str">
            <v>AISC-PRJ-270799-03</v>
          </cell>
        </row>
        <row r="223">
          <cell r="A223" t="str">
            <v>AISC-PRJ-103024-01</v>
          </cell>
        </row>
        <row r="224">
          <cell r="A224" t="str">
            <v>AISC-PRJ-270799-02</v>
          </cell>
        </row>
        <row r="225">
          <cell r="A225" t="str">
            <v>AISC-PRJ-270799-02</v>
          </cell>
        </row>
        <row r="226">
          <cell r="A226" t="str">
            <v>AISC-PRJ-003032-01</v>
          </cell>
        </row>
        <row r="227">
          <cell r="A227" t="str">
            <v>AISC-PRJ-003031-01</v>
          </cell>
        </row>
        <row r="228">
          <cell r="A228" t="str">
            <v>AISC-PRJ-003048-01</v>
          </cell>
        </row>
        <row r="229">
          <cell r="A229" t="str">
            <v>AISC-PRJ-003098-01</v>
          </cell>
        </row>
        <row r="230">
          <cell r="A230" t="str">
            <v>AISC-PRJ-003098-01</v>
          </cell>
        </row>
        <row r="231">
          <cell r="A231" t="str">
            <v>AISC-PRJ-003044-01</v>
          </cell>
        </row>
        <row r="232">
          <cell r="A232" t="str">
            <v>AISC-PRJ-003044-01</v>
          </cell>
        </row>
        <row r="233">
          <cell r="A233" t="str">
            <v>AISC-PRJ-003066-01</v>
          </cell>
        </row>
        <row r="234">
          <cell r="A234" t="str">
            <v>AISC-PRJ-003066-01</v>
          </cell>
        </row>
        <row r="235">
          <cell r="A235" t="str">
            <v>AISC-PRJ-003053-01</v>
          </cell>
        </row>
        <row r="236">
          <cell r="A236" t="str">
            <v>AISC-PRJ-003542-01</v>
          </cell>
        </row>
        <row r="237">
          <cell r="A237" t="str">
            <v>AISC-PRJ-003542-01</v>
          </cell>
        </row>
        <row r="238">
          <cell r="A238" t="str">
            <v>AISC-PRJ-103024-01</v>
          </cell>
        </row>
        <row r="239">
          <cell r="A239" t="str">
            <v>AISC-PRJ-103024-01</v>
          </cell>
        </row>
        <row r="240">
          <cell r="A240" t="str">
            <v>AISC-PRJ-006192-01</v>
          </cell>
        </row>
        <row r="241">
          <cell r="A241" t="str">
            <v>AISC-PRJ-223261-01</v>
          </cell>
        </row>
        <row r="242">
          <cell r="A242" t="str">
            <v>AISC-PRJ-006995-01</v>
          </cell>
        </row>
        <row r="243">
          <cell r="A243" t="str">
            <v>AISC-PRJ-006995-01</v>
          </cell>
        </row>
        <row r="244">
          <cell r="A244" t="str">
            <v>AISC-PRJ-264372-01</v>
          </cell>
        </row>
        <row r="245">
          <cell r="A245" t="str">
            <v>AISC-PRJ-264372-01</v>
          </cell>
        </row>
        <row r="246">
          <cell r="A246" t="str">
            <v>AISC-PRJ-003098-01</v>
          </cell>
        </row>
        <row r="247">
          <cell r="A247" t="str">
            <v>AISC-PRJ-003098-01</v>
          </cell>
        </row>
        <row r="248">
          <cell r="A248" t="str">
            <v>AISC-PRJ-003066-01</v>
          </cell>
        </row>
        <row r="249">
          <cell r="A249" t="str">
            <v>AISC-PRJ-003066-01</v>
          </cell>
        </row>
        <row r="250">
          <cell r="A250" t="str">
            <v>AISC-PRJ-003106-01</v>
          </cell>
        </row>
        <row r="251">
          <cell r="A251" t="str">
            <v>AISC-PRJ-003542-01</v>
          </cell>
        </row>
        <row r="252">
          <cell r="A252" t="str">
            <v>AISC-PRJ-003031-01</v>
          </cell>
        </row>
        <row r="253">
          <cell r="A253" t="str">
            <v>AISC-PRJ-103024-01</v>
          </cell>
        </row>
        <row r="254">
          <cell r="A254" t="str">
            <v>AISC-PRJ-007476-01</v>
          </cell>
        </row>
        <row r="255">
          <cell r="A255" t="str">
            <v>AISC-PRJ-223261-01</v>
          </cell>
        </row>
        <row r="256">
          <cell r="A256" t="str">
            <v>AISC-PRJ-006995-01</v>
          </cell>
        </row>
        <row r="257">
          <cell r="A257" t="str">
            <v>AISC-PRJ-006995-01</v>
          </cell>
        </row>
        <row r="258">
          <cell r="A258" t="str">
            <v>AISC-PRJ-006995-01</v>
          </cell>
        </row>
        <row r="259">
          <cell r="A259" t="str">
            <v>AISC-PRJ-264372-01</v>
          </cell>
        </row>
        <row r="260">
          <cell r="A260" t="str">
            <v>AISC-PRJ-270799-02</v>
          </cell>
        </row>
        <row r="261">
          <cell r="A261" t="str">
            <v>AISC-PRJ-270799-03</v>
          </cell>
        </row>
        <row r="262">
          <cell r="A262" t="str">
            <v>AISC3031 0050 0070</v>
          </cell>
        </row>
        <row r="263">
          <cell r="A263" t="str">
            <v>AISC270799 3020 3040</v>
          </cell>
        </row>
        <row r="264">
          <cell r="A264" t="str">
            <v>AISC3031 0050 0070</v>
          </cell>
        </row>
        <row r="265">
          <cell r="A265" t="str">
            <v>AISC270799 3020 3040</v>
          </cell>
        </row>
        <row r="266">
          <cell r="A266" t="str">
            <v>AISC270799 3020 3040</v>
          </cell>
        </row>
        <row r="267">
          <cell r="A267" t="str">
            <v>AISC3032 0060 0170</v>
          </cell>
        </row>
        <row r="268">
          <cell r="A268" t="str">
            <v>AISC3024 0060 0170</v>
          </cell>
        </row>
        <row r="269">
          <cell r="A269" t="str">
            <v>AISC3032 0060 0170</v>
          </cell>
        </row>
        <row r="270">
          <cell r="A270" t="str">
            <v>AISC3024 0060 0170</v>
          </cell>
        </row>
        <row r="271">
          <cell r="A271" t="str">
            <v>AISC-PRJ-003031-01</v>
          </cell>
        </row>
        <row r="272">
          <cell r="A272" t="str">
            <v>AISC-PRJ-005540-01</v>
          </cell>
        </row>
        <row r="273">
          <cell r="A273" t="str">
            <v>AISC-PRJ-223261-01</v>
          </cell>
        </row>
        <row r="274">
          <cell r="A274" t="str">
            <v>AISC-PRJ-003031-01</v>
          </cell>
        </row>
        <row r="275">
          <cell r="A275" t="str">
            <v>AISC-PRJ-003053-02</v>
          </cell>
        </row>
        <row r="276">
          <cell r="A276" t="str">
            <v>AISC-PRJ-003542-02</v>
          </cell>
        </row>
        <row r="277">
          <cell r="A277" t="str">
            <v>AISC-PRJ-005540-01</v>
          </cell>
        </row>
        <row r="278">
          <cell r="A278" t="str">
            <v>AISC-PRJ-005540-01</v>
          </cell>
        </row>
        <row r="279">
          <cell r="A279" t="str">
            <v>AISC-PRJ-223261-01</v>
          </cell>
        </row>
        <row r="280">
          <cell r="A280" t="str">
            <v>AISC-PRJ-264372-01</v>
          </cell>
        </row>
        <row r="281">
          <cell r="A281" t="str">
            <v>AISC-PRJ-264372-01</v>
          </cell>
        </row>
        <row r="282">
          <cell r="A282" t="str">
            <v>AISC-PRJ-003106-02</v>
          </cell>
        </row>
        <row r="283">
          <cell r="A283" t="str">
            <v>AISC-PRJ-003542-02</v>
          </cell>
        </row>
        <row r="284">
          <cell r="A284" t="str">
            <v>AISC-PRJ-003031-01</v>
          </cell>
        </row>
        <row r="285">
          <cell r="A285" t="str">
            <v>AISC-PRJ-005540-01</v>
          </cell>
        </row>
        <row r="286">
          <cell r="A286" t="str">
            <v>AISC-PRJ-005540-01</v>
          </cell>
        </row>
        <row r="287">
          <cell r="A287" t="str">
            <v>AISC-PRJ-223261-01</v>
          </cell>
        </row>
        <row r="288">
          <cell r="A288" t="str">
            <v>AISC-PRJ-264372-01</v>
          </cell>
        </row>
        <row r="289">
          <cell r="A289" t="str">
            <v>AISC-PRJ-007331-01</v>
          </cell>
        </row>
        <row r="290">
          <cell r="A290" t="str">
            <v>AISC-PRJ-249780-01</v>
          </cell>
        </row>
        <row r="291">
          <cell r="A291" t="str">
            <v>AISC-PRJ-225476-01</v>
          </cell>
        </row>
        <row r="292">
          <cell r="A292" t="str">
            <v>AISC-PRJ-007331-01</v>
          </cell>
        </row>
        <row r="293">
          <cell r="A293" t="str">
            <v>AISC-PRJ-249780-01</v>
          </cell>
        </row>
        <row r="294">
          <cell r="A294" t="str">
            <v>AISC-PRJ-003045-04</v>
          </cell>
        </row>
        <row r="295">
          <cell r="A295" t="str">
            <v>AISC-PRJ-006154-01</v>
          </cell>
        </row>
        <row r="296">
          <cell r="A296" t="str">
            <v>AISC6272 0050 0160</v>
          </cell>
        </row>
        <row r="297">
          <cell r="A297" t="str">
            <v>AISC-PRJ-006926-01</v>
          </cell>
        </row>
        <row r="298">
          <cell r="A298" t="str">
            <v>AISC-PRJ-006926-01</v>
          </cell>
        </row>
        <row r="299">
          <cell r="A299" t="str">
            <v>AISC-PRJ-270692-45</v>
          </cell>
        </row>
        <row r="300">
          <cell r="A300" t="str">
            <v>AISC-PRJ-270692-23</v>
          </cell>
        </row>
        <row r="301">
          <cell r="A301" t="str">
            <v>AISC-PRJ-270692-22</v>
          </cell>
        </row>
        <row r="302">
          <cell r="A302" t="str">
            <v>AISC-PRJ-270692-20</v>
          </cell>
        </row>
        <row r="303">
          <cell r="A303" t="str">
            <v>AISC-PRJ-003053-08</v>
          </cell>
        </row>
        <row r="304">
          <cell r="A304" t="str">
            <v>AISC-PRJ-006926-01</v>
          </cell>
        </row>
        <row r="305">
          <cell r="A305" t="str">
            <v>AISC-PRJ-236656-01</v>
          </cell>
        </row>
        <row r="306">
          <cell r="A306" t="str">
            <v>AISC-PRJ-270692-08</v>
          </cell>
        </row>
        <row r="307">
          <cell r="A307" t="str">
            <v>AISC-PRJ-270692-12</v>
          </cell>
        </row>
        <row r="308">
          <cell r="A308" t="str">
            <v>AISC-PRJ-270692-19</v>
          </cell>
        </row>
        <row r="309">
          <cell r="A309" t="str">
            <v>AISC-PRJ-270692-45</v>
          </cell>
        </row>
        <row r="310">
          <cell r="A310" t="str">
            <v>AISC-PRJ-003066-08</v>
          </cell>
        </row>
        <row r="311">
          <cell r="A311" t="str">
            <v>AISC-PRJ-006926-01</v>
          </cell>
        </row>
        <row r="312">
          <cell r="A312" t="str">
            <v>AISC-PRJ-006926-01</v>
          </cell>
        </row>
        <row r="313">
          <cell r="A313" t="str">
            <v>AISC-PRJ-236656-01</v>
          </cell>
        </row>
        <row r="314">
          <cell r="A314" t="str">
            <v>AISC-PRJ-270692-05</v>
          </cell>
        </row>
        <row r="315">
          <cell r="A315" t="str">
            <v>AISC-PRJ-270692-08</v>
          </cell>
        </row>
        <row r="316">
          <cell r="A316" t="str">
            <v>AISC-PRJ-270692-18</v>
          </cell>
        </row>
        <row r="317">
          <cell r="A317" t="str">
            <v>AISC-PRJ-270692-19</v>
          </cell>
        </row>
        <row r="318">
          <cell r="A318" t="str">
            <v>AISC-PRJ-270692-22</v>
          </cell>
        </row>
        <row r="319">
          <cell r="A319" t="str">
            <v>AISC-PRJ-270692-40</v>
          </cell>
        </row>
        <row r="320">
          <cell r="A320" t="str">
            <v>AISC-PRJ-270692-45</v>
          </cell>
        </row>
        <row r="321">
          <cell r="A321" t="str">
            <v>AISC270692 0820 0840</v>
          </cell>
        </row>
        <row r="322">
          <cell r="A322" t="str">
            <v>AISC270692 0820 0840</v>
          </cell>
        </row>
        <row r="323">
          <cell r="A323" t="str">
            <v>AISC270692 2220 2240</v>
          </cell>
        </row>
        <row r="324">
          <cell r="A324" t="str">
            <v>AISC270692 2820 2840</v>
          </cell>
        </row>
        <row r="325">
          <cell r="A325" t="str">
            <v>AISC6272 0050 0090</v>
          </cell>
        </row>
        <row r="326">
          <cell r="A326" t="str">
            <v>AISC270692 2220 2240</v>
          </cell>
        </row>
        <row r="327">
          <cell r="A327" t="str">
            <v>AISC270692 2220 2240</v>
          </cell>
        </row>
        <row r="328">
          <cell r="A328" t="str">
            <v>AISC6272 0050 0090</v>
          </cell>
        </row>
        <row r="329">
          <cell r="A329" t="str">
            <v>AISC6272 0050 0090</v>
          </cell>
        </row>
        <row r="330">
          <cell r="A330" t="str">
            <v>AISC-PRJ-255039-01</v>
          </cell>
        </row>
        <row r="331">
          <cell r="A331" t="str">
            <v>AISC-PRJ-255039-01</v>
          </cell>
        </row>
        <row r="332">
          <cell r="A332" t="str">
            <v>AISC-PRJ-255039-01</v>
          </cell>
        </row>
        <row r="333">
          <cell r="A333" t="str">
            <v>AISC-PRJ-273174-01</v>
          </cell>
        </row>
        <row r="334">
          <cell r="A334" t="str">
            <v>AISC-PRJ-273174-01</v>
          </cell>
        </row>
        <row r="335">
          <cell r="A335" t="str">
            <v>AISC-PRJ-273174-01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C14" t="str">
            <v>Dec 2002</v>
          </cell>
          <cell r="D14" t="str">
            <v>Jan 2003</v>
          </cell>
          <cell r="E14" t="str">
            <v>Feb 2003</v>
          </cell>
          <cell r="F14" t="str">
            <v>Mar 2003</v>
          </cell>
          <cell r="G14" t="str">
            <v>Apr 2003</v>
          </cell>
          <cell r="H14" t="str">
            <v>May 2003</v>
          </cell>
          <cell r="I14" t="str">
            <v>Jun 2003</v>
          </cell>
        </row>
        <row r="15">
          <cell r="A15" t="str">
            <v>Material_Code</v>
          </cell>
          <cell r="B15" t="str">
            <v>SiteMat_Vlookup</v>
          </cell>
          <cell r="C15">
            <v>37621</v>
          </cell>
          <cell r="D15">
            <v>37652</v>
          </cell>
          <cell r="E15">
            <v>37675</v>
          </cell>
          <cell r="F15">
            <v>37711</v>
          </cell>
          <cell r="G15">
            <v>37741</v>
          </cell>
          <cell r="H15">
            <v>37772</v>
          </cell>
          <cell r="I15">
            <v>37802</v>
          </cell>
        </row>
        <row r="16">
          <cell r="A16" t="str">
            <v>HMC</v>
          </cell>
          <cell r="B16" t="str">
            <v>NMINS HMC</v>
          </cell>
          <cell r="C16">
            <v>8200</v>
          </cell>
          <cell r="D16">
            <v>9200</v>
          </cell>
          <cell r="E16">
            <v>7600</v>
          </cell>
          <cell r="F16">
            <v>11000</v>
          </cell>
          <cell r="G16">
            <v>12689.60009765625</v>
          </cell>
          <cell r="H16">
            <v>8100</v>
          </cell>
          <cell r="I16">
            <v>7800</v>
          </cell>
        </row>
        <row r="17">
          <cell r="B17" t="str">
            <v>SECCON HMC</v>
          </cell>
          <cell r="C17">
            <v>5790</v>
          </cell>
          <cell r="D17">
            <v>8439</v>
          </cell>
          <cell r="E17">
            <v>5538</v>
          </cell>
          <cell r="F17">
            <v>2465</v>
          </cell>
          <cell r="G17">
            <v>4174</v>
          </cell>
          <cell r="H17">
            <v>6800</v>
          </cell>
          <cell r="I17">
            <v>7060</v>
          </cell>
        </row>
        <row r="18">
          <cell r="A18" t="str">
            <v>HMC Total</v>
          </cell>
          <cell r="C18">
            <v>13990</v>
          </cell>
          <cell r="D18">
            <v>17639</v>
          </cell>
          <cell r="E18">
            <v>13138</v>
          </cell>
          <cell r="F18">
            <v>13465</v>
          </cell>
          <cell r="G18">
            <v>16863.60009765625</v>
          </cell>
          <cell r="H18">
            <v>14900</v>
          </cell>
          <cell r="I18">
            <v>14860</v>
          </cell>
        </row>
        <row r="19">
          <cell r="A19" t="str">
            <v>Rtr Zircon</v>
          </cell>
          <cell r="B19" t="str">
            <v>NMINS Rtr Zircon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Rtr Zircon Total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RFZ</v>
          </cell>
          <cell r="B21" t="str">
            <v>NMINS RFZ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RFZ 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CZ</v>
          </cell>
          <cell r="B23" t="str">
            <v>NMINS CZ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STOCKS CZ</v>
          </cell>
          <cell r="C24">
            <v>208.79998779296875</v>
          </cell>
          <cell r="D24">
            <v>95.79998779296875</v>
          </cell>
          <cell r="E24">
            <v>95.79998779296875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CONSIG CZ</v>
          </cell>
          <cell r="C25">
            <v>3255.2550811767578</v>
          </cell>
          <cell r="D25">
            <v>3255.2550811767578</v>
          </cell>
          <cell r="E25">
            <v>2986.5251007080078</v>
          </cell>
          <cell r="F25">
            <v>2761.4200592041016</v>
          </cell>
          <cell r="G25">
            <v>5322.4702453613281</v>
          </cell>
          <cell r="H25">
            <v>4941.9600830078125</v>
          </cell>
          <cell r="I25">
            <v>4578.9500732421875</v>
          </cell>
        </row>
        <row r="26">
          <cell r="A26" t="str">
            <v>CZ Total</v>
          </cell>
          <cell r="C26">
            <v>3464.0550689697266</v>
          </cell>
          <cell r="D26">
            <v>3351.0550689697266</v>
          </cell>
          <cell r="E26">
            <v>3082.3250885009766</v>
          </cell>
          <cell r="F26">
            <v>2761.4200592041016</v>
          </cell>
          <cell r="G26">
            <v>5322.4702453613281</v>
          </cell>
          <cell r="H26">
            <v>4941.9600830078125</v>
          </cell>
          <cell r="I26">
            <v>4578.9500732421875</v>
          </cell>
        </row>
        <row r="27">
          <cell r="A27" t="str">
            <v>SZ</v>
          </cell>
          <cell r="B27" t="str">
            <v>CONSIG SZ</v>
          </cell>
          <cell r="C27">
            <v>5046.6848707199097</v>
          </cell>
          <cell r="D27">
            <v>5046.6848707199097</v>
          </cell>
          <cell r="E27">
            <v>4587.5250806808472</v>
          </cell>
          <cell r="F27">
            <v>3821.2700123786926</v>
          </cell>
          <cell r="G27">
            <v>5794.4698486328125</v>
          </cell>
          <cell r="H27">
            <v>5212.9700927734375</v>
          </cell>
          <cell r="I27">
            <v>5762.3968505859375</v>
          </cell>
        </row>
        <row r="28">
          <cell r="B28" t="str">
            <v>NMINS SZ</v>
          </cell>
          <cell r="C28">
            <v>0</v>
          </cell>
          <cell r="D28">
            <v>108</v>
          </cell>
          <cell r="E28">
            <v>137</v>
          </cell>
          <cell r="F28">
            <v>0</v>
          </cell>
          <cell r="G28">
            <v>0</v>
          </cell>
          <cell r="H28">
            <v>343</v>
          </cell>
          <cell r="I28">
            <v>407</v>
          </cell>
        </row>
        <row r="29">
          <cell r="B29" t="str">
            <v>STOCKS SZ</v>
          </cell>
          <cell r="C29">
            <v>186.60012817382813</v>
          </cell>
          <cell r="D29">
            <v>3290.6000061035156</v>
          </cell>
          <cell r="E29">
            <v>6696.6000061035156</v>
          </cell>
          <cell r="F29">
            <v>6762.3000793457031</v>
          </cell>
          <cell r="G29">
            <v>4271.3000793457031</v>
          </cell>
          <cell r="H29">
            <v>4266</v>
          </cell>
          <cell r="I29">
            <v>1938</v>
          </cell>
        </row>
        <row r="30">
          <cell r="A30" t="str">
            <v>SZ Total</v>
          </cell>
          <cell r="C30">
            <v>5233.2849988937378</v>
          </cell>
          <cell r="D30">
            <v>8445.2848768234253</v>
          </cell>
          <cell r="E30">
            <v>11421.125086784363</v>
          </cell>
          <cell r="F30">
            <v>10583.570091724396</v>
          </cell>
          <cell r="G30">
            <v>10065.769927978516</v>
          </cell>
          <cell r="H30">
            <v>9821.9700927734375</v>
          </cell>
          <cell r="I30">
            <v>8107.3968505859375</v>
          </cell>
        </row>
        <row r="31">
          <cell r="A31" t="str">
            <v>PZ</v>
          </cell>
          <cell r="B31" t="str">
            <v>CONSIG PZ</v>
          </cell>
          <cell r="C31">
            <v>7413.2301244735718</v>
          </cell>
          <cell r="D31">
            <v>7169.5400609970093</v>
          </cell>
          <cell r="E31">
            <v>6643.690146446228</v>
          </cell>
          <cell r="F31">
            <v>5184.8302001953125</v>
          </cell>
          <cell r="G31">
            <v>4727.0101318359375</v>
          </cell>
          <cell r="H31">
            <v>4255.7301330566406</v>
          </cell>
          <cell r="I31">
            <v>7349.1501235961914</v>
          </cell>
        </row>
        <row r="32">
          <cell r="B32" t="str">
            <v>NMINS PZ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STOCKS PZ</v>
          </cell>
          <cell r="C33">
            <v>876</v>
          </cell>
          <cell r="D33">
            <v>811</v>
          </cell>
          <cell r="E33">
            <v>811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ZUP PZ</v>
          </cell>
          <cell r="C34">
            <v>0</v>
          </cell>
        </row>
        <row r="35">
          <cell r="A35" t="str">
            <v>PZ Total</v>
          </cell>
          <cell r="C35">
            <v>8289.2301244735718</v>
          </cell>
          <cell r="D35">
            <v>7980.5400609970093</v>
          </cell>
          <cell r="E35">
            <v>7454.690146446228</v>
          </cell>
          <cell r="F35">
            <v>5184.8302001953125</v>
          </cell>
          <cell r="G35">
            <v>4727.0101318359375</v>
          </cell>
          <cell r="H35">
            <v>4255.7301330566406</v>
          </cell>
          <cell r="I35">
            <v>7349.1501235961914</v>
          </cell>
        </row>
        <row r="36">
          <cell r="A36" t="str">
            <v>AFM</v>
          </cell>
          <cell r="B36" t="str">
            <v>NMINS AFM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2951</v>
          </cell>
        </row>
        <row r="37">
          <cell r="B37" t="str">
            <v>STOCKS AFM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AFM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2951</v>
          </cell>
        </row>
        <row r="39">
          <cell r="A39" t="str">
            <v>Foundry Sd</v>
          </cell>
          <cell r="B39" t="str">
            <v>NMINS Foundry Sd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STOCKS Foundry Sd</v>
          </cell>
          <cell r="C40">
            <v>1060.9200439453125</v>
          </cell>
          <cell r="D40">
            <v>1201.35009765625</v>
          </cell>
          <cell r="E40">
            <v>1365.39013671875</v>
          </cell>
          <cell r="F40">
            <v>1626.320068359375</v>
          </cell>
          <cell r="G40">
            <v>1673</v>
          </cell>
          <cell r="H40">
            <v>1746.2498779296875</v>
          </cell>
          <cell r="I40">
            <v>1959.2098388671875</v>
          </cell>
        </row>
        <row r="41">
          <cell r="A41" t="str">
            <v>Foundry Sd Total</v>
          </cell>
          <cell r="C41">
            <v>1060.9200439453125</v>
          </cell>
          <cell r="D41">
            <v>1201.35009765625</v>
          </cell>
          <cell r="E41">
            <v>1365.39013671875</v>
          </cell>
          <cell r="F41">
            <v>1626.320068359375</v>
          </cell>
          <cell r="G41">
            <v>1673</v>
          </cell>
          <cell r="H41">
            <v>1746.2498779296875</v>
          </cell>
          <cell r="I41">
            <v>1959.2098388671875</v>
          </cell>
        </row>
        <row r="42">
          <cell r="A42" t="str">
            <v>Rutile</v>
          </cell>
          <cell r="B42" t="str">
            <v>CONSIG Rutile</v>
          </cell>
          <cell r="C42">
            <v>1325.9599609375</v>
          </cell>
          <cell r="D42">
            <v>1325.9599609375</v>
          </cell>
          <cell r="E42">
            <v>1076.169921875</v>
          </cell>
          <cell r="F42">
            <v>803.70001220703125</v>
          </cell>
          <cell r="G42">
            <v>4654.35986328125</v>
          </cell>
          <cell r="H42">
            <v>4453.5400390625</v>
          </cell>
          <cell r="I42">
            <v>4301.27001953125</v>
          </cell>
        </row>
        <row r="43">
          <cell r="B43" t="str">
            <v>NMINS Rutile</v>
          </cell>
          <cell r="C43">
            <v>161</v>
          </cell>
          <cell r="D43">
            <v>1646</v>
          </cell>
          <cell r="E43">
            <v>217</v>
          </cell>
          <cell r="F43">
            <v>120</v>
          </cell>
          <cell r="G43">
            <v>123</v>
          </cell>
          <cell r="H43">
            <v>139</v>
          </cell>
          <cell r="I43">
            <v>122</v>
          </cell>
        </row>
        <row r="44">
          <cell r="B44" t="str">
            <v>STOCKS Rutile</v>
          </cell>
          <cell r="C44">
            <v>33470.6396484375</v>
          </cell>
          <cell r="D44">
            <v>39146.64013671875</v>
          </cell>
          <cell r="E44">
            <v>35314.0400390625</v>
          </cell>
          <cell r="F44">
            <v>42962.0400390625</v>
          </cell>
          <cell r="G44">
            <v>26354.33984375</v>
          </cell>
          <cell r="H44">
            <v>31456.93994140625</v>
          </cell>
          <cell r="I44">
            <v>27321.84033203125</v>
          </cell>
        </row>
        <row r="45">
          <cell r="A45" t="str">
            <v>Rutile Total</v>
          </cell>
          <cell r="C45">
            <v>34957.599609375</v>
          </cell>
          <cell r="D45">
            <v>42118.60009765625</v>
          </cell>
          <cell r="E45">
            <v>36607.2099609375</v>
          </cell>
          <cell r="F45">
            <v>43885.740051269531</v>
          </cell>
          <cell r="G45">
            <v>31131.69970703125</v>
          </cell>
          <cell r="H45">
            <v>36049.47998046875</v>
          </cell>
          <cell r="I45">
            <v>31745.1103515625</v>
          </cell>
        </row>
        <row r="46">
          <cell r="A46" t="str">
            <v>Sale Ilm</v>
          </cell>
          <cell r="B46" t="str">
            <v>NMINS Sale Ilm</v>
          </cell>
          <cell r="C46">
            <v>348</v>
          </cell>
          <cell r="D46">
            <v>399</v>
          </cell>
          <cell r="E46">
            <v>938</v>
          </cell>
          <cell r="F46">
            <v>700</v>
          </cell>
          <cell r="G46">
            <v>1052</v>
          </cell>
          <cell r="H46">
            <v>761</v>
          </cell>
          <cell r="I46">
            <v>783</v>
          </cell>
        </row>
        <row r="47">
          <cell r="B47" t="str">
            <v>STOCKS Sale Ilm</v>
          </cell>
          <cell r="C47">
            <v>32160</v>
          </cell>
          <cell r="D47">
            <v>12898.400390625</v>
          </cell>
          <cell r="E47">
            <v>22687.400390625</v>
          </cell>
          <cell r="F47">
            <v>7481.5</v>
          </cell>
          <cell r="G47">
            <v>13744.5</v>
          </cell>
          <cell r="H47">
            <v>20125.5</v>
          </cell>
          <cell r="I47">
            <v>13176.2001953125</v>
          </cell>
        </row>
        <row r="48">
          <cell r="A48" t="str">
            <v>Sale Ilm Total</v>
          </cell>
          <cell r="C48">
            <v>32508</v>
          </cell>
          <cell r="D48">
            <v>13297.400390625</v>
          </cell>
          <cell r="E48">
            <v>23625.400390625</v>
          </cell>
          <cell r="F48">
            <v>8181.5</v>
          </cell>
          <cell r="G48">
            <v>14796.5</v>
          </cell>
          <cell r="H48">
            <v>20886.5</v>
          </cell>
          <cell r="I48">
            <v>13959.2001953125</v>
          </cell>
        </row>
        <row r="49">
          <cell r="A49" t="str">
            <v>SR Ilm</v>
          </cell>
          <cell r="B49" t="str">
            <v>NMINS SR Ilm</v>
          </cell>
          <cell r="C49">
            <v>593</v>
          </cell>
          <cell r="D49">
            <v>664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STOCKS SR Ilm</v>
          </cell>
          <cell r="C50">
            <v>597</v>
          </cell>
          <cell r="D50">
            <v>1307</v>
          </cell>
          <cell r="E50">
            <v>837</v>
          </cell>
          <cell r="F50">
            <v>837</v>
          </cell>
          <cell r="G50">
            <v>602</v>
          </cell>
          <cell r="H50">
            <v>0</v>
          </cell>
          <cell r="I50">
            <v>0</v>
          </cell>
        </row>
        <row r="51">
          <cell r="A51" t="str">
            <v>SR Ilm Total</v>
          </cell>
          <cell r="C51">
            <v>1190</v>
          </cell>
          <cell r="D51">
            <v>1971</v>
          </cell>
          <cell r="E51">
            <v>837</v>
          </cell>
          <cell r="F51">
            <v>837</v>
          </cell>
          <cell r="G51">
            <v>602</v>
          </cell>
          <cell r="H51">
            <v>0</v>
          </cell>
          <cell r="I51">
            <v>0</v>
          </cell>
        </row>
        <row r="52">
          <cell r="A52" t="str">
            <v>Tiwest Ilm</v>
          </cell>
          <cell r="B52" t="str">
            <v>SR Tiwest Ilm</v>
          </cell>
          <cell r="C52">
            <v>2000</v>
          </cell>
          <cell r="D52">
            <v>1707</v>
          </cell>
          <cell r="E52">
            <v>1686.5999755859375</v>
          </cell>
          <cell r="F52">
            <v>1600</v>
          </cell>
          <cell r="G52">
            <v>1700</v>
          </cell>
          <cell r="H52">
            <v>800</v>
          </cell>
          <cell r="I52">
            <v>1670</v>
          </cell>
        </row>
        <row r="53">
          <cell r="B53" t="str">
            <v>STOCKS Tiwest Ilm</v>
          </cell>
          <cell r="C53">
            <v>16930.710693359375</v>
          </cell>
          <cell r="D53">
            <v>11663.310546875</v>
          </cell>
          <cell r="E53">
            <v>5271.9091796875</v>
          </cell>
          <cell r="F53">
            <v>7593.23681640625</v>
          </cell>
          <cell r="G53">
            <v>1558.2376708984375</v>
          </cell>
          <cell r="H53">
            <v>3852.907470703125</v>
          </cell>
          <cell r="I53">
            <v>5017</v>
          </cell>
        </row>
        <row r="54">
          <cell r="A54" t="str">
            <v>Tiwest Ilm Total</v>
          </cell>
          <cell r="C54">
            <v>18930.710693359375</v>
          </cell>
          <cell r="D54">
            <v>13370.310546875</v>
          </cell>
          <cell r="E54">
            <v>6958.5091552734375</v>
          </cell>
          <cell r="F54">
            <v>9193.23681640625</v>
          </cell>
          <cell r="G54">
            <v>3258.2376708984375</v>
          </cell>
          <cell r="H54">
            <v>4652.907470703125</v>
          </cell>
          <cell r="I54">
            <v>6687</v>
          </cell>
        </row>
        <row r="55">
          <cell r="A55" t="str">
            <v>IPL</v>
          </cell>
          <cell r="B55" t="str">
            <v>NMINS IPL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IPL 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Monazite</v>
          </cell>
          <cell r="B57" t="str">
            <v>NMINS Monazite</v>
          </cell>
          <cell r="C57">
            <v>1643</v>
          </cell>
          <cell r="D57">
            <v>1643</v>
          </cell>
          <cell r="E57">
            <v>1643</v>
          </cell>
          <cell r="F57">
            <v>1643</v>
          </cell>
          <cell r="G57">
            <v>1543</v>
          </cell>
          <cell r="H57">
            <v>1543</v>
          </cell>
          <cell r="I57">
            <v>1543</v>
          </cell>
        </row>
        <row r="58">
          <cell r="A58" t="str">
            <v>Monazite Total</v>
          </cell>
          <cell r="C58">
            <v>1643</v>
          </cell>
          <cell r="D58">
            <v>1643</v>
          </cell>
          <cell r="E58">
            <v>1643</v>
          </cell>
          <cell r="F58">
            <v>1643</v>
          </cell>
          <cell r="G58">
            <v>1543</v>
          </cell>
          <cell r="H58">
            <v>1543</v>
          </cell>
          <cell r="I58">
            <v>1543</v>
          </cell>
        </row>
        <row r="59">
          <cell r="A59" t="str">
            <v>H2SO4</v>
          </cell>
          <cell r="B59" t="str">
            <v>ZUP H2SO4</v>
          </cell>
          <cell r="C59">
            <v>0</v>
          </cell>
        </row>
        <row r="60">
          <cell r="A60" t="str">
            <v>H2SO4 Total</v>
          </cell>
          <cell r="C60">
            <v>0</v>
          </cell>
        </row>
        <row r="61">
          <cell r="A61" t="str">
            <v>Indian Ilm</v>
          </cell>
          <cell r="B61" t="str">
            <v>SR Indian Ilm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STOCKS Indian Ilm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922.440185546875</v>
          </cell>
          <cell r="I62">
            <v>922.44000244140625</v>
          </cell>
        </row>
        <row r="63">
          <cell r="A63" t="str">
            <v>Indian Ilm Total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922.440185546875</v>
          </cell>
          <cell r="I63">
            <v>922.44000244140625</v>
          </cell>
        </row>
        <row r="64">
          <cell r="A64" t="str">
            <v>PSize Zirc</v>
          </cell>
          <cell r="B64" t="str">
            <v>ZFP PSize Zirc</v>
          </cell>
          <cell r="C64">
            <v>125</v>
          </cell>
          <cell r="D64">
            <v>80</v>
          </cell>
          <cell r="E64">
            <v>0</v>
          </cell>
          <cell r="F64">
            <v>252</v>
          </cell>
          <cell r="G64">
            <v>119</v>
          </cell>
          <cell r="H64">
            <v>271</v>
          </cell>
          <cell r="I64">
            <v>0</v>
          </cell>
        </row>
        <row r="65">
          <cell r="A65" t="str">
            <v>PSize Zirc Total</v>
          </cell>
          <cell r="C65">
            <v>125</v>
          </cell>
          <cell r="D65">
            <v>80</v>
          </cell>
          <cell r="E65">
            <v>0</v>
          </cell>
          <cell r="F65">
            <v>252</v>
          </cell>
          <cell r="G65">
            <v>119</v>
          </cell>
          <cell r="H65">
            <v>271</v>
          </cell>
          <cell r="I65">
            <v>0</v>
          </cell>
        </row>
        <row r="66">
          <cell r="A66" t="str">
            <v>PCeram Zir</v>
          </cell>
          <cell r="B66" t="str">
            <v>ZFP PCeram Zir</v>
          </cell>
          <cell r="C66">
            <v>390</v>
          </cell>
          <cell r="D66">
            <v>245</v>
          </cell>
          <cell r="E66">
            <v>269</v>
          </cell>
          <cell r="F66">
            <v>312</v>
          </cell>
          <cell r="G66">
            <v>0</v>
          </cell>
          <cell r="H66">
            <v>333</v>
          </cell>
          <cell r="I66">
            <v>0</v>
          </cell>
        </row>
        <row r="67">
          <cell r="A67" t="str">
            <v>PCeram Zir Total</v>
          </cell>
          <cell r="C67">
            <v>390</v>
          </cell>
          <cell r="D67">
            <v>245</v>
          </cell>
          <cell r="E67">
            <v>269</v>
          </cell>
          <cell r="F67">
            <v>312</v>
          </cell>
          <cell r="G67">
            <v>0</v>
          </cell>
          <cell r="H67">
            <v>333</v>
          </cell>
          <cell r="I67">
            <v>0</v>
          </cell>
        </row>
        <row r="68">
          <cell r="A68" t="str">
            <v>PCeramZir</v>
          </cell>
          <cell r="B68" t="str">
            <v>STOCKS PCeramZir</v>
          </cell>
          <cell r="C68">
            <v>2827.8797912597656</v>
          </cell>
          <cell r="D68">
            <v>11496.479782104492</v>
          </cell>
          <cell r="E68">
            <v>17974.479782104492</v>
          </cell>
          <cell r="F68">
            <v>4744.8796844482422</v>
          </cell>
          <cell r="G68">
            <v>1619.7795867919922</v>
          </cell>
          <cell r="H68">
            <v>14739.139541625977</v>
          </cell>
          <cell r="I68">
            <v>3915.7393341064453</v>
          </cell>
        </row>
        <row r="69">
          <cell r="A69" t="str">
            <v>PCeramZir Total</v>
          </cell>
          <cell r="C69">
            <v>2827.8797912597656</v>
          </cell>
          <cell r="D69">
            <v>11496.479782104492</v>
          </cell>
          <cell r="E69">
            <v>17974.479782104492</v>
          </cell>
          <cell r="F69">
            <v>4744.8796844482422</v>
          </cell>
          <cell r="G69">
            <v>1619.7795867919922</v>
          </cell>
          <cell r="H69">
            <v>14739.139541625977</v>
          </cell>
          <cell r="I69">
            <v>3915.7393341064453</v>
          </cell>
        </row>
        <row r="70">
          <cell r="A70" t="str">
            <v>PSizeZirc</v>
          </cell>
          <cell r="B70" t="str">
            <v>STOCKS PSizeZirc</v>
          </cell>
          <cell r="C70">
            <v>5345.6098022460938</v>
          </cell>
          <cell r="D70">
            <v>9051.6600341796875</v>
          </cell>
          <cell r="E70">
            <v>11013.839965820313</v>
          </cell>
          <cell r="F70">
            <v>12540.249694824219</v>
          </cell>
          <cell r="G70">
            <v>7408.5798645019531</v>
          </cell>
          <cell r="H70">
            <v>10873.649993896484</v>
          </cell>
          <cell r="I70">
            <v>8439.0496063232422</v>
          </cell>
        </row>
        <row r="71">
          <cell r="A71" t="str">
            <v>PSizeZirc Total</v>
          </cell>
          <cell r="C71">
            <v>5345.6098022460938</v>
          </cell>
          <cell r="D71">
            <v>9051.6600341796875</v>
          </cell>
          <cell r="E71">
            <v>11013.839965820313</v>
          </cell>
          <cell r="F71">
            <v>12540.249694824219</v>
          </cell>
          <cell r="G71">
            <v>7408.5798645019531</v>
          </cell>
          <cell r="H71">
            <v>10873.649993896484</v>
          </cell>
          <cell r="I71">
            <v>8439.0496063232422</v>
          </cell>
        </row>
        <row r="72">
          <cell r="A72" t="str">
            <v>FZ</v>
          </cell>
          <cell r="B72" t="str">
            <v>NMINS FZ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FZ Total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Cyc Fd Std</v>
          </cell>
          <cell r="B74" t="str">
            <v>SR Cyc Fd Std</v>
          </cell>
          <cell r="C74">
            <v>0</v>
          </cell>
        </row>
        <row r="75">
          <cell r="A75" t="str">
            <v>Cyc Fd Std Total</v>
          </cell>
          <cell r="C75">
            <v>0</v>
          </cell>
        </row>
        <row r="76">
          <cell r="A76" t="str">
            <v>Capel Ilm</v>
          </cell>
          <cell r="B76" t="str">
            <v>SR Capel Ilm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STOCKS Capel Ilm</v>
          </cell>
          <cell r="C77">
            <v>0</v>
          </cell>
          <cell r="D77">
            <v>131</v>
          </cell>
          <cell r="E77">
            <v>172.30999755859375</v>
          </cell>
          <cell r="F77">
            <v>0</v>
          </cell>
          <cell r="G77">
            <v>365.27996826171875</v>
          </cell>
          <cell r="H77">
            <v>267.3399658203125</v>
          </cell>
          <cell r="I77">
            <v>204.25999450683594</v>
          </cell>
        </row>
        <row r="78">
          <cell r="A78" t="str">
            <v>Capel Ilm Total</v>
          </cell>
          <cell r="C78">
            <v>0</v>
          </cell>
          <cell r="D78">
            <v>131</v>
          </cell>
          <cell r="E78">
            <v>172.30999755859375</v>
          </cell>
          <cell r="F78">
            <v>0</v>
          </cell>
          <cell r="G78">
            <v>365.27996826171875</v>
          </cell>
          <cell r="H78">
            <v>267.3399658203125</v>
          </cell>
          <cell r="I78">
            <v>204.25999450683594</v>
          </cell>
        </row>
        <row r="79">
          <cell r="A79" t="str">
            <v>Leach Feed</v>
          </cell>
          <cell r="B79" t="str">
            <v>ZFP Leach Feed</v>
          </cell>
          <cell r="C79">
            <v>0</v>
          </cell>
          <cell r="D79">
            <v>0</v>
          </cell>
          <cell r="E79">
            <v>0</v>
          </cell>
          <cell r="F79">
            <v>365.0859375</v>
          </cell>
          <cell r="G79">
            <v>0</v>
          </cell>
          <cell r="H79">
            <v>99.5</v>
          </cell>
          <cell r="I79">
            <v>63</v>
          </cell>
        </row>
        <row r="80">
          <cell r="A80" t="str">
            <v>Leach Feed Total</v>
          </cell>
          <cell r="C80">
            <v>0</v>
          </cell>
          <cell r="D80">
            <v>0</v>
          </cell>
          <cell r="E80">
            <v>0</v>
          </cell>
          <cell r="F80">
            <v>365.0859375</v>
          </cell>
          <cell r="G80">
            <v>0</v>
          </cell>
          <cell r="H80">
            <v>99.5</v>
          </cell>
          <cell r="I80">
            <v>63</v>
          </cell>
        </row>
        <row r="81">
          <cell r="A81" t="str">
            <v>NoLeach Fd</v>
          </cell>
          <cell r="B81" t="str">
            <v>ZFP NoLeach Fd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37</v>
          </cell>
          <cell r="I81">
            <v>0</v>
          </cell>
        </row>
        <row r="82">
          <cell r="A82" t="str">
            <v>NoLeach Fd Total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</row>
        <row r="83">
          <cell r="A83" t="str">
            <v>ZFP Mags</v>
          </cell>
          <cell r="B83" t="str">
            <v>ZFP ZFP Mags</v>
          </cell>
          <cell r="C83">
            <v>0</v>
          </cell>
          <cell r="D83">
            <v>0.10000000149011612</v>
          </cell>
          <cell r="E83">
            <v>0</v>
          </cell>
          <cell r="F83">
            <v>0</v>
          </cell>
          <cell r="G83">
            <v>0</v>
          </cell>
          <cell r="H83">
            <v>40</v>
          </cell>
          <cell r="I83">
            <v>0</v>
          </cell>
        </row>
        <row r="84">
          <cell r="A84" t="str">
            <v>ZFP Mags Total</v>
          </cell>
          <cell r="C84">
            <v>0</v>
          </cell>
          <cell r="D84">
            <v>0.10000000149011612</v>
          </cell>
          <cell r="E84">
            <v>0</v>
          </cell>
          <cell r="F84">
            <v>0</v>
          </cell>
          <cell r="G84">
            <v>0</v>
          </cell>
          <cell r="H84">
            <v>40</v>
          </cell>
          <cell r="I84">
            <v>0</v>
          </cell>
        </row>
        <row r="85">
          <cell r="A85" t="str">
            <v>SEPR</v>
          </cell>
          <cell r="B85" t="str">
            <v>NMINS SEPR</v>
          </cell>
          <cell r="F85">
            <v>0</v>
          </cell>
          <cell r="G85">
            <v>511</v>
          </cell>
          <cell r="H85">
            <v>0</v>
          </cell>
          <cell r="I85">
            <v>0</v>
          </cell>
        </row>
        <row r="86">
          <cell r="B86" t="str">
            <v>STOCKS SEPR</v>
          </cell>
          <cell r="F86">
            <v>0</v>
          </cell>
          <cell r="G86">
            <v>1954</v>
          </cell>
          <cell r="H86">
            <v>7945</v>
          </cell>
          <cell r="I86">
            <v>2288</v>
          </cell>
        </row>
        <row r="87">
          <cell r="B87" t="str">
            <v>ZFP SEPR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SEPR Total</v>
          </cell>
          <cell r="F88">
            <v>0</v>
          </cell>
          <cell r="G88">
            <v>2465</v>
          </cell>
          <cell r="H88">
            <v>7945</v>
          </cell>
          <cell r="I88">
            <v>2288</v>
          </cell>
        </row>
        <row r="89">
          <cell r="A89" t="str">
            <v>Sulf Ilm</v>
          </cell>
          <cell r="B89" t="str">
            <v>SR Sulf Ilm</v>
          </cell>
          <cell r="H89">
            <v>0</v>
          </cell>
          <cell r="I89">
            <v>30</v>
          </cell>
        </row>
        <row r="90">
          <cell r="B90" t="str">
            <v>STOCKS Sulf Ilm</v>
          </cell>
          <cell r="H90">
            <v>0</v>
          </cell>
          <cell r="I90">
            <v>196</v>
          </cell>
        </row>
        <row r="91">
          <cell r="A91" t="str">
            <v>Sulf Ilm Total</v>
          </cell>
          <cell r="H91">
            <v>0</v>
          </cell>
          <cell r="I91">
            <v>226</v>
          </cell>
        </row>
        <row r="92">
          <cell r="A92" t="str">
            <v>CZ 1t Bag</v>
          </cell>
          <cell r="B92" t="str">
            <v>STOCKS CZ 1t Bag</v>
          </cell>
          <cell r="H92">
            <v>0</v>
          </cell>
          <cell r="I92">
            <v>0</v>
          </cell>
        </row>
        <row r="93">
          <cell r="A93" t="str">
            <v>CZ 1t Bag Total</v>
          </cell>
          <cell r="H93">
            <v>0</v>
          </cell>
          <cell r="I93">
            <v>0</v>
          </cell>
        </row>
        <row r="94">
          <cell r="A94" t="str">
            <v>PCZ 1t Bag</v>
          </cell>
          <cell r="B94" t="str">
            <v>STOCKS PCZ 1t Bag</v>
          </cell>
          <cell r="H94">
            <v>0</v>
          </cell>
          <cell r="I94">
            <v>9.9945068359375E-4</v>
          </cell>
        </row>
        <row r="95">
          <cell r="A95" t="str">
            <v>PCZ 1t Bag Total</v>
          </cell>
          <cell r="H95">
            <v>0</v>
          </cell>
          <cell r="I95">
            <v>9.9945068359375E-4</v>
          </cell>
        </row>
        <row r="96">
          <cell r="A96" t="str">
            <v>PSZ 1t Bag</v>
          </cell>
          <cell r="B96" t="str">
            <v>STOCKS PSZ 1t Bag</v>
          </cell>
          <cell r="H96">
            <v>0</v>
          </cell>
          <cell r="I96">
            <v>0</v>
          </cell>
        </row>
        <row r="97">
          <cell r="A97" t="str">
            <v>PSZ 1t Bag Total</v>
          </cell>
          <cell r="H97">
            <v>0</v>
          </cell>
          <cell r="I97">
            <v>0</v>
          </cell>
        </row>
        <row r="98">
          <cell r="A98" t="str">
            <v>PSZ 2t Bag</v>
          </cell>
          <cell r="B98" t="str">
            <v>STOCKS PSZ 2t Bag</v>
          </cell>
          <cell r="H98">
            <v>0</v>
          </cell>
          <cell r="I98">
            <v>3.0059814453125E-3</v>
          </cell>
        </row>
        <row r="99">
          <cell r="A99" t="str">
            <v>PSZ 2t Bag Total</v>
          </cell>
          <cell r="H99">
            <v>0</v>
          </cell>
          <cell r="I99">
            <v>3.0059814453125E-3</v>
          </cell>
        </row>
        <row r="100">
          <cell r="A100" t="str">
            <v>Rut 1t Bag</v>
          </cell>
          <cell r="B100" t="str">
            <v>STOCKS Rut 1t Bag</v>
          </cell>
          <cell r="H100">
            <v>0</v>
          </cell>
          <cell r="I100">
            <v>0</v>
          </cell>
        </row>
        <row r="101">
          <cell r="A101" t="str">
            <v>Rut 1t Bag Total</v>
          </cell>
          <cell r="H101">
            <v>0</v>
          </cell>
          <cell r="I101">
            <v>0</v>
          </cell>
        </row>
        <row r="102">
          <cell r="A102" t="str">
            <v>Rut 2t Bag</v>
          </cell>
          <cell r="B102" t="str">
            <v>STOCKS Rut 2t Bag</v>
          </cell>
          <cell r="H102">
            <v>0</v>
          </cell>
          <cell r="I102">
            <v>0</v>
          </cell>
        </row>
        <row r="103">
          <cell r="A103" t="str">
            <v>Rut 2t Bag Total</v>
          </cell>
          <cell r="H103">
            <v>0</v>
          </cell>
          <cell r="I10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H9">
            <v>75970.909079999998</v>
          </cell>
        </row>
        <row r="10">
          <cell r="J10">
            <v>832.58184000000006</v>
          </cell>
        </row>
        <row r="11">
          <cell r="J11">
            <v>474.98184000000003</v>
          </cell>
        </row>
      </sheetData>
      <sheetData sheetId="1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>
        <row r="2">
          <cell r="G2" t="str">
            <v>Continuous Forecasting</v>
          </cell>
          <cell r="L2" t="str">
            <v xml:space="preserve"> </v>
          </cell>
          <cell r="M2" t="str">
            <v xml:space="preserve"> </v>
          </cell>
        </row>
        <row r="5">
          <cell r="G5" t="str">
            <v>May Forecast Supplemental Information</v>
          </cell>
          <cell r="L5" t="str">
            <v xml:space="preserve"> </v>
          </cell>
          <cell r="M5" t="str">
            <v xml:space="preserve"> </v>
          </cell>
        </row>
        <row r="7">
          <cell r="B7" t="str">
            <v>Please Enter the Business Division Name:</v>
          </cell>
          <cell r="G7" t="str">
            <v>Minerals</v>
          </cell>
        </row>
        <row r="9">
          <cell r="B9" t="str">
            <v>Please enter the name of the officers to be contacted if any questions arise:</v>
          </cell>
        </row>
        <row r="11">
          <cell r="C11" t="str">
            <v>From Finance:</v>
          </cell>
          <cell r="I11" t="str">
            <v>Phone Number:</v>
          </cell>
        </row>
        <row r="12">
          <cell r="C12" t="str">
            <v>From Planning:</v>
          </cell>
          <cell r="I12" t="str">
            <v>Phone Number: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1125</v>
          </cell>
        </row>
      </sheetData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4">
          <cell r="A14">
            <v>1003101020</v>
          </cell>
          <cell r="H14">
            <v>0</v>
          </cell>
        </row>
        <row r="15">
          <cell r="A15">
            <v>1003151010</v>
          </cell>
          <cell r="H15">
            <v>0</v>
          </cell>
        </row>
        <row r="16">
          <cell r="A16">
            <v>1003151510</v>
          </cell>
          <cell r="H16">
            <v>0</v>
          </cell>
        </row>
        <row r="17">
          <cell r="A17">
            <v>1003152010</v>
          </cell>
          <cell r="H17">
            <v>0</v>
          </cell>
        </row>
        <row r="18">
          <cell r="A18">
            <v>1003152020</v>
          </cell>
          <cell r="H18">
            <v>0</v>
          </cell>
        </row>
        <row r="19">
          <cell r="A19">
            <v>1003152025</v>
          </cell>
          <cell r="H19">
            <v>0</v>
          </cell>
        </row>
        <row r="20">
          <cell r="A20">
            <v>1003153520</v>
          </cell>
          <cell r="H20">
            <v>0</v>
          </cell>
        </row>
        <row r="21">
          <cell r="A21">
            <v>1006101010</v>
          </cell>
          <cell r="H21">
            <v>0</v>
          </cell>
        </row>
        <row r="22">
          <cell r="A22">
            <v>1006101020</v>
          </cell>
          <cell r="H22">
            <v>0</v>
          </cell>
        </row>
        <row r="23">
          <cell r="A23">
            <v>1006101510</v>
          </cell>
          <cell r="H23">
            <v>225427.41745000001</v>
          </cell>
        </row>
        <row r="24">
          <cell r="A24">
            <v>1006102010</v>
          </cell>
          <cell r="H24">
            <v>0</v>
          </cell>
        </row>
        <row r="25">
          <cell r="A25">
            <v>1006103520</v>
          </cell>
          <cell r="H25">
            <v>0</v>
          </cell>
        </row>
        <row r="26">
          <cell r="A26">
            <v>1006301210</v>
          </cell>
          <cell r="H26">
            <v>0</v>
          </cell>
        </row>
        <row r="27">
          <cell r="A27">
            <v>1006302210</v>
          </cell>
          <cell r="H27">
            <v>0</v>
          </cell>
        </row>
        <row r="28">
          <cell r="A28">
            <v>1006302620</v>
          </cell>
          <cell r="H28">
            <v>0</v>
          </cell>
        </row>
        <row r="29">
          <cell r="A29">
            <v>1015102010</v>
          </cell>
          <cell r="H29">
            <v>2705.4212400000001</v>
          </cell>
        </row>
        <row r="30">
          <cell r="A30">
            <v>1015102120</v>
          </cell>
          <cell r="H30">
            <v>0</v>
          </cell>
        </row>
        <row r="31">
          <cell r="A31">
            <v>1015173120</v>
          </cell>
          <cell r="H31">
            <v>0</v>
          </cell>
        </row>
        <row r="32">
          <cell r="A32">
            <v>1015173510</v>
          </cell>
          <cell r="H32">
            <v>0</v>
          </cell>
        </row>
        <row r="33">
          <cell r="A33">
            <v>1015173620</v>
          </cell>
          <cell r="H33">
            <v>0</v>
          </cell>
        </row>
        <row r="34">
          <cell r="A34">
            <v>1015173710</v>
          </cell>
          <cell r="H34">
            <v>0</v>
          </cell>
        </row>
        <row r="35">
          <cell r="A35">
            <v>1015173810</v>
          </cell>
          <cell r="H35">
            <v>0</v>
          </cell>
        </row>
        <row r="36">
          <cell r="A36">
            <v>1015174010</v>
          </cell>
          <cell r="H36">
            <v>0</v>
          </cell>
        </row>
        <row r="37">
          <cell r="A37">
            <v>1015174120</v>
          </cell>
          <cell r="H37">
            <v>0</v>
          </cell>
        </row>
        <row r="38">
          <cell r="A38">
            <v>1021101020</v>
          </cell>
          <cell r="H38">
            <v>0</v>
          </cell>
        </row>
        <row r="39">
          <cell r="A39">
            <v>1021101120</v>
          </cell>
          <cell r="H39">
            <v>0</v>
          </cell>
        </row>
        <row r="40">
          <cell r="A40">
            <v>1021101620</v>
          </cell>
          <cell r="H40">
            <v>0</v>
          </cell>
        </row>
        <row r="41">
          <cell r="A41">
            <v>1021350025</v>
          </cell>
          <cell r="H41">
            <v>0</v>
          </cell>
        </row>
        <row r="42">
          <cell r="A42">
            <v>1033201520</v>
          </cell>
          <cell r="H42">
            <v>0</v>
          </cell>
        </row>
        <row r="43">
          <cell r="A43">
            <v>1033251020</v>
          </cell>
          <cell r="H43">
            <v>0</v>
          </cell>
        </row>
        <row r="44">
          <cell r="A44">
            <v>1024255520</v>
          </cell>
          <cell r="H44">
            <v>0</v>
          </cell>
        </row>
        <row r="45">
          <cell r="A45">
            <v>1033255520</v>
          </cell>
          <cell r="H45">
            <v>22557.223579999998</v>
          </cell>
        </row>
        <row r="46">
          <cell r="A46">
            <v>1033255521</v>
          </cell>
          <cell r="H46">
            <v>0</v>
          </cell>
        </row>
        <row r="47">
          <cell r="A47">
            <v>1033255525</v>
          </cell>
          <cell r="H47">
            <v>0</v>
          </cell>
        </row>
        <row r="48">
          <cell r="A48">
            <v>1033256020</v>
          </cell>
          <cell r="H48">
            <v>0</v>
          </cell>
        </row>
        <row r="49">
          <cell r="A49">
            <v>1051101020</v>
          </cell>
          <cell r="H49">
            <v>0</v>
          </cell>
        </row>
        <row r="50">
          <cell r="A50">
            <v>1033104020</v>
          </cell>
          <cell r="H50">
            <v>16060.98076</v>
          </cell>
        </row>
        <row r="51">
          <cell r="A51">
            <v>1024253510</v>
          </cell>
          <cell r="H51">
            <v>0</v>
          </cell>
        </row>
        <row r="52">
          <cell r="A52">
            <v>1024253515</v>
          </cell>
          <cell r="H52">
            <v>0</v>
          </cell>
        </row>
        <row r="53">
          <cell r="A53">
            <v>1024253620</v>
          </cell>
          <cell r="H53">
            <v>0</v>
          </cell>
        </row>
        <row r="54">
          <cell r="A54">
            <v>1024253625</v>
          </cell>
          <cell r="H54">
            <v>0</v>
          </cell>
        </row>
        <row r="55">
          <cell r="A55">
            <v>1024254025</v>
          </cell>
          <cell r="H55">
            <v>0</v>
          </cell>
        </row>
        <row r="56">
          <cell r="A56">
            <v>1024254125</v>
          </cell>
          <cell r="H56">
            <v>0</v>
          </cell>
        </row>
        <row r="57">
          <cell r="A57">
            <v>1024258000</v>
          </cell>
          <cell r="H57">
            <v>0</v>
          </cell>
        </row>
        <row r="58">
          <cell r="A58">
            <v>1027151010</v>
          </cell>
          <cell r="H58">
            <v>0</v>
          </cell>
        </row>
        <row r="59">
          <cell r="A59">
            <v>1027151020</v>
          </cell>
          <cell r="H59">
            <v>0</v>
          </cell>
        </row>
        <row r="60">
          <cell r="A60">
            <v>1027251010</v>
          </cell>
          <cell r="H60">
            <v>0</v>
          </cell>
        </row>
        <row r="61">
          <cell r="A61">
            <v>1027251520</v>
          </cell>
          <cell r="H61">
            <v>0</v>
          </cell>
        </row>
        <row r="62">
          <cell r="A62">
            <v>1033101020</v>
          </cell>
          <cell r="H62">
            <v>313000.91746000003</v>
          </cell>
        </row>
        <row r="63">
          <cell r="A63">
            <v>1033101520</v>
          </cell>
          <cell r="H63">
            <v>0</v>
          </cell>
        </row>
        <row r="64">
          <cell r="A64">
            <v>1033101521</v>
          </cell>
          <cell r="H64">
            <v>0</v>
          </cell>
        </row>
        <row r="65">
          <cell r="A65">
            <v>1033102020</v>
          </cell>
          <cell r="H65">
            <v>0</v>
          </cell>
        </row>
        <row r="66">
          <cell r="A66">
            <v>1033103020</v>
          </cell>
          <cell r="H66">
            <v>-7150</v>
          </cell>
        </row>
        <row r="67">
          <cell r="A67">
            <v>1033105020</v>
          </cell>
          <cell r="H67">
            <v>0</v>
          </cell>
        </row>
        <row r="68">
          <cell r="A68">
            <v>1033105520</v>
          </cell>
          <cell r="H68">
            <v>0</v>
          </cell>
        </row>
        <row r="69">
          <cell r="A69">
            <v>1033255530</v>
          </cell>
          <cell r="H69">
            <v>0</v>
          </cell>
        </row>
        <row r="70">
          <cell r="A70">
            <v>1033256030</v>
          </cell>
          <cell r="H70">
            <v>0</v>
          </cell>
        </row>
        <row r="71">
          <cell r="A71">
            <v>1033301621</v>
          </cell>
          <cell r="H71">
            <v>0</v>
          </cell>
        </row>
        <row r="72">
          <cell r="A72">
            <v>1033351020</v>
          </cell>
          <cell r="H72">
            <v>0</v>
          </cell>
        </row>
        <row r="73">
          <cell r="A73">
            <v>1033406550</v>
          </cell>
          <cell r="H73">
            <v>0</v>
          </cell>
        </row>
        <row r="74">
          <cell r="A74">
            <v>1033406551</v>
          </cell>
          <cell r="H74">
            <v>0</v>
          </cell>
        </row>
        <row r="75">
          <cell r="A75">
            <v>1033406600</v>
          </cell>
          <cell r="H75">
            <v>0</v>
          </cell>
        </row>
        <row r="76">
          <cell r="A76">
            <v>1033456001</v>
          </cell>
          <cell r="H76">
            <v>0</v>
          </cell>
        </row>
        <row r="77">
          <cell r="A77">
            <v>1033456101</v>
          </cell>
          <cell r="H77">
            <v>0</v>
          </cell>
        </row>
        <row r="78">
          <cell r="A78">
            <v>1033456102</v>
          </cell>
          <cell r="H78">
            <v>0</v>
          </cell>
        </row>
        <row r="79">
          <cell r="A79">
            <v>1033456201</v>
          </cell>
          <cell r="H79">
            <v>0</v>
          </cell>
        </row>
        <row r="80">
          <cell r="A80">
            <v>1033456202</v>
          </cell>
          <cell r="H80">
            <v>0</v>
          </cell>
        </row>
        <row r="81">
          <cell r="A81">
            <v>1033456203</v>
          </cell>
          <cell r="H81">
            <v>0</v>
          </cell>
        </row>
        <row r="82">
          <cell r="A82">
            <v>1033456204</v>
          </cell>
          <cell r="H82">
            <v>0</v>
          </cell>
        </row>
        <row r="83">
          <cell r="A83">
            <v>1033456205</v>
          </cell>
          <cell r="H83">
            <v>0</v>
          </cell>
        </row>
        <row r="84">
          <cell r="A84">
            <v>1033456302</v>
          </cell>
          <cell r="H84">
            <v>0</v>
          </cell>
        </row>
        <row r="85">
          <cell r="A85">
            <v>1033991020</v>
          </cell>
          <cell r="H85">
            <v>0</v>
          </cell>
        </row>
        <row r="86">
          <cell r="A86">
            <v>1033991021</v>
          </cell>
          <cell r="H86">
            <v>0</v>
          </cell>
        </row>
        <row r="87">
          <cell r="A87">
            <v>1033995010</v>
          </cell>
          <cell r="H87">
            <v>0</v>
          </cell>
        </row>
        <row r="88">
          <cell r="A88">
            <v>1039991020</v>
          </cell>
          <cell r="H88">
            <v>0</v>
          </cell>
        </row>
        <row r="89">
          <cell r="A89">
            <v>1039991120</v>
          </cell>
          <cell r="H89">
            <v>0</v>
          </cell>
        </row>
        <row r="90">
          <cell r="A90">
            <v>1040102520</v>
          </cell>
          <cell r="H90">
            <v>0</v>
          </cell>
        </row>
        <row r="91">
          <cell r="A91">
            <v>1051102020</v>
          </cell>
          <cell r="H91">
            <v>94.191210000000012</v>
          </cell>
        </row>
        <row r="92">
          <cell r="A92">
            <v>1021101125</v>
          </cell>
          <cell r="H92">
            <v>0</v>
          </cell>
        </row>
        <row r="93">
          <cell r="A93">
            <v>1021101625</v>
          </cell>
          <cell r="H93">
            <v>0</v>
          </cell>
        </row>
        <row r="94">
          <cell r="A94">
            <v>1048100020</v>
          </cell>
          <cell r="H94">
            <v>0</v>
          </cell>
        </row>
        <row r="95">
          <cell r="A95">
            <v>1048110020</v>
          </cell>
          <cell r="H95">
            <v>0</v>
          </cell>
        </row>
        <row r="96">
          <cell r="A96">
            <v>1048200020</v>
          </cell>
          <cell r="H96">
            <v>0</v>
          </cell>
        </row>
        <row r="97">
          <cell r="A97">
            <v>1048210020</v>
          </cell>
          <cell r="H97">
            <v>0</v>
          </cell>
        </row>
        <row r="98">
          <cell r="A98">
            <v>1048301020</v>
          </cell>
          <cell r="H98">
            <v>0</v>
          </cell>
        </row>
        <row r="99">
          <cell r="A99">
            <v>1048301120</v>
          </cell>
          <cell r="H99">
            <v>0</v>
          </cell>
        </row>
        <row r="100">
          <cell r="A100">
            <v>1048301520</v>
          </cell>
          <cell r="H100">
            <v>0</v>
          </cell>
        </row>
        <row r="101">
          <cell r="A101">
            <v>1048301620</v>
          </cell>
          <cell r="H101">
            <v>0</v>
          </cell>
        </row>
        <row r="102">
          <cell r="A102">
            <v>1048302020</v>
          </cell>
          <cell r="H102">
            <v>0</v>
          </cell>
        </row>
        <row r="103">
          <cell r="A103">
            <v>1048302120</v>
          </cell>
          <cell r="H103">
            <v>0</v>
          </cell>
        </row>
        <row r="104">
          <cell r="A104">
            <v>1048302520</v>
          </cell>
          <cell r="H104">
            <v>0</v>
          </cell>
        </row>
        <row r="105">
          <cell r="A105">
            <v>1048302620</v>
          </cell>
          <cell r="H105">
            <v>0</v>
          </cell>
        </row>
        <row r="106">
          <cell r="A106">
            <v>1048303020</v>
          </cell>
          <cell r="H106">
            <v>0</v>
          </cell>
        </row>
        <row r="107">
          <cell r="A107">
            <v>1048303120</v>
          </cell>
          <cell r="H107">
            <v>0</v>
          </cell>
        </row>
        <row r="108">
          <cell r="A108">
            <v>1048303520</v>
          </cell>
          <cell r="H108">
            <v>0</v>
          </cell>
        </row>
        <row r="109">
          <cell r="A109">
            <v>1048303620</v>
          </cell>
          <cell r="H109">
            <v>0</v>
          </cell>
        </row>
        <row r="110">
          <cell r="A110">
            <v>1048304020</v>
          </cell>
          <cell r="H110">
            <v>171769.05638999998</v>
          </cell>
        </row>
        <row r="111">
          <cell r="A111">
            <v>1048304120</v>
          </cell>
          <cell r="H111">
            <v>-121421.78539</v>
          </cell>
        </row>
        <row r="112">
          <cell r="A112">
            <v>1048304220</v>
          </cell>
          <cell r="H112">
            <v>0</v>
          </cell>
        </row>
        <row r="113">
          <cell r="A113">
            <v>1048304520</v>
          </cell>
          <cell r="H113">
            <v>4707.3496399999995</v>
          </cell>
        </row>
        <row r="114">
          <cell r="A114">
            <v>1048304620</v>
          </cell>
          <cell r="H114">
            <v>0</v>
          </cell>
        </row>
        <row r="115">
          <cell r="A115">
            <v>1048305020</v>
          </cell>
          <cell r="H115">
            <v>0</v>
          </cell>
        </row>
        <row r="116">
          <cell r="A116">
            <v>1048305120</v>
          </cell>
          <cell r="H116">
            <v>0</v>
          </cell>
        </row>
        <row r="117">
          <cell r="A117">
            <v>1048305220</v>
          </cell>
          <cell r="H117">
            <v>0</v>
          </cell>
        </row>
        <row r="118">
          <cell r="A118">
            <v>1048305520</v>
          </cell>
          <cell r="H118">
            <v>0</v>
          </cell>
        </row>
        <row r="119">
          <cell r="A119">
            <v>1048351020</v>
          </cell>
          <cell r="H119">
            <v>0</v>
          </cell>
        </row>
        <row r="120">
          <cell r="A120">
            <v>1048351120</v>
          </cell>
          <cell r="H120">
            <v>0</v>
          </cell>
        </row>
        <row r="121">
          <cell r="A121">
            <v>1048351220</v>
          </cell>
          <cell r="H121">
            <v>0</v>
          </cell>
        </row>
        <row r="122">
          <cell r="A122">
            <v>1048351320</v>
          </cell>
          <cell r="H122">
            <v>0</v>
          </cell>
        </row>
        <row r="123">
          <cell r="A123">
            <v>1048355020</v>
          </cell>
          <cell r="H123">
            <v>0</v>
          </cell>
        </row>
        <row r="124">
          <cell r="A124">
            <v>1048355120</v>
          </cell>
          <cell r="H124">
            <v>0</v>
          </cell>
        </row>
        <row r="125">
          <cell r="A125">
            <v>1048355220</v>
          </cell>
          <cell r="H125">
            <v>0</v>
          </cell>
        </row>
        <row r="126">
          <cell r="A126">
            <v>1048355320</v>
          </cell>
          <cell r="H126">
            <v>0</v>
          </cell>
        </row>
        <row r="127">
          <cell r="A127">
            <v>1042151020</v>
          </cell>
          <cell r="H127">
            <v>169197.43170000002</v>
          </cell>
        </row>
        <row r="128">
          <cell r="A128">
            <v>1042151050</v>
          </cell>
          <cell r="H128">
            <v>0</v>
          </cell>
        </row>
        <row r="129">
          <cell r="A129">
            <v>1006101515</v>
          </cell>
          <cell r="H129">
            <v>0</v>
          </cell>
        </row>
        <row r="130">
          <cell r="A130">
            <v>1006102015</v>
          </cell>
          <cell r="H130">
            <v>0</v>
          </cell>
        </row>
        <row r="131">
          <cell r="A131">
            <v>1015153010</v>
          </cell>
          <cell r="H131">
            <v>0</v>
          </cell>
        </row>
        <row r="132">
          <cell r="A132">
            <v>1015154010</v>
          </cell>
          <cell r="H132">
            <v>0</v>
          </cell>
        </row>
        <row r="133">
          <cell r="A133">
            <v>1015173010</v>
          </cell>
          <cell r="H133">
            <v>0</v>
          </cell>
        </row>
        <row r="134">
          <cell r="A134">
            <v>1015351010</v>
          </cell>
          <cell r="H134">
            <v>0</v>
          </cell>
        </row>
        <row r="135">
          <cell r="A135">
            <v>1030101010</v>
          </cell>
          <cell r="H135">
            <v>0</v>
          </cell>
        </row>
        <row r="136">
          <cell r="A136">
            <v>1030101020</v>
          </cell>
          <cell r="H136">
            <v>0</v>
          </cell>
        </row>
        <row r="137">
          <cell r="A137">
            <v>1030101021</v>
          </cell>
          <cell r="H137">
            <v>0</v>
          </cell>
        </row>
        <row r="138">
          <cell r="A138">
            <v>1030101120</v>
          </cell>
          <cell r="H138">
            <v>0</v>
          </cell>
        </row>
        <row r="139">
          <cell r="A139">
            <v>1030151020</v>
          </cell>
          <cell r="H139">
            <v>5845.4216100000003</v>
          </cell>
        </row>
        <row r="140">
          <cell r="A140">
            <v>1030151120</v>
          </cell>
          <cell r="H140">
            <v>0</v>
          </cell>
        </row>
        <row r="141">
          <cell r="A141">
            <v>1030152520</v>
          </cell>
          <cell r="H141">
            <v>0</v>
          </cell>
        </row>
        <row r="142">
          <cell r="A142">
            <v>1030152620</v>
          </cell>
          <cell r="H142">
            <v>0</v>
          </cell>
        </row>
        <row r="143">
          <cell r="A143">
            <v>1033251025</v>
          </cell>
          <cell r="H143">
            <v>0</v>
          </cell>
        </row>
        <row r="144">
          <cell r="A144">
            <v>1039991210</v>
          </cell>
          <cell r="H144">
            <v>0</v>
          </cell>
        </row>
        <row r="145">
          <cell r="A145">
            <v>1039991215</v>
          </cell>
          <cell r="H145">
            <v>0</v>
          </cell>
        </row>
        <row r="146">
          <cell r="A146">
            <v>1039991220</v>
          </cell>
          <cell r="H146">
            <v>0</v>
          </cell>
        </row>
        <row r="147">
          <cell r="A147">
            <v>1039991320</v>
          </cell>
          <cell r="H147">
            <v>0</v>
          </cell>
        </row>
        <row r="148">
          <cell r="A148">
            <v>1042153020</v>
          </cell>
          <cell r="H148">
            <v>0</v>
          </cell>
        </row>
        <row r="149">
          <cell r="A149">
            <v>1054100020</v>
          </cell>
          <cell r="H149">
            <v>0</v>
          </cell>
        </row>
        <row r="150">
          <cell r="A150">
            <v>1054100030</v>
          </cell>
          <cell r="H150">
            <v>0</v>
          </cell>
        </row>
        <row r="151">
          <cell r="A151">
            <v>1054600020</v>
          </cell>
          <cell r="H151">
            <v>0</v>
          </cell>
        </row>
        <row r="152">
          <cell r="A152">
            <v>1054900001</v>
          </cell>
          <cell r="H152">
            <v>0</v>
          </cell>
        </row>
        <row r="153">
          <cell r="A153">
            <v>1054900002</v>
          </cell>
          <cell r="H153">
            <v>0</v>
          </cell>
        </row>
        <row r="154">
          <cell r="A154">
            <v>1054900003</v>
          </cell>
          <cell r="H154">
            <v>0</v>
          </cell>
        </row>
        <row r="155">
          <cell r="A155">
            <v>1054990020</v>
          </cell>
          <cell r="H155">
            <v>0</v>
          </cell>
        </row>
        <row r="156">
          <cell r="A156">
            <v>1040101020</v>
          </cell>
          <cell r="H156">
            <v>164307.56513999999</v>
          </cell>
        </row>
        <row r="157">
          <cell r="A157">
            <v>1040104020</v>
          </cell>
          <cell r="H157">
            <v>0</v>
          </cell>
        </row>
        <row r="158">
          <cell r="A158">
            <v>1024255525</v>
          </cell>
          <cell r="H158">
            <v>0</v>
          </cell>
        </row>
        <row r="159">
          <cell r="A159">
            <v>1033107030</v>
          </cell>
          <cell r="H159">
            <v>0</v>
          </cell>
        </row>
        <row r="160">
          <cell r="A160">
            <v>1033202020</v>
          </cell>
          <cell r="H160">
            <v>0</v>
          </cell>
        </row>
        <row r="161">
          <cell r="A161">
            <v>1045101050</v>
          </cell>
          <cell r="H161">
            <v>0</v>
          </cell>
        </row>
        <row r="162">
          <cell r="A162">
            <v>1045101550</v>
          </cell>
          <cell r="H162">
            <v>0</v>
          </cell>
        </row>
        <row r="163">
          <cell r="A163">
            <v>1045106050</v>
          </cell>
          <cell r="H163">
            <v>0</v>
          </cell>
        </row>
        <row r="164">
          <cell r="A164">
            <v>1045106550</v>
          </cell>
          <cell r="H164">
            <v>0</v>
          </cell>
        </row>
        <row r="165">
          <cell r="A165">
            <v>1045153050</v>
          </cell>
          <cell r="H165">
            <v>0</v>
          </cell>
        </row>
        <row r="166">
          <cell r="A166">
            <v>1045153150</v>
          </cell>
          <cell r="H166">
            <v>0</v>
          </cell>
        </row>
        <row r="167">
          <cell r="A167">
            <v>1045153550</v>
          </cell>
          <cell r="H167">
            <v>658449.34133000008</v>
          </cell>
        </row>
        <row r="168">
          <cell r="A168">
            <v>1045153650</v>
          </cell>
          <cell r="H168">
            <v>0</v>
          </cell>
        </row>
        <row r="169">
          <cell r="A169">
            <v>1045154550</v>
          </cell>
          <cell r="H169">
            <v>0</v>
          </cell>
        </row>
        <row r="170">
          <cell r="A170">
            <v>1045154650</v>
          </cell>
          <cell r="H170">
            <v>0</v>
          </cell>
        </row>
        <row r="171">
          <cell r="A171">
            <v>1045201050</v>
          </cell>
          <cell r="H171">
            <v>0</v>
          </cell>
        </row>
        <row r="172">
          <cell r="A172">
            <v>1045206050</v>
          </cell>
          <cell r="H172">
            <v>0</v>
          </cell>
        </row>
        <row r="173">
          <cell r="A173">
            <v>1045251050</v>
          </cell>
          <cell r="H173">
            <v>341186.47391999996</v>
          </cell>
        </row>
        <row r="174">
          <cell r="A174">
            <v>1045301050</v>
          </cell>
          <cell r="H174">
            <v>4766798.7673599999</v>
          </cell>
        </row>
        <row r="175">
          <cell r="A175">
            <v>1045306050</v>
          </cell>
          <cell r="H175">
            <v>-1653304.48336</v>
          </cell>
        </row>
        <row r="176">
          <cell r="A176">
            <v>1045351050</v>
          </cell>
          <cell r="H176">
            <v>0</v>
          </cell>
        </row>
        <row r="177">
          <cell r="A177">
            <v>1045356050</v>
          </cell>
          <cell r="H177">
            <v>0</v>
          </cell>
        </row>
        <row r="178">
          <cell r="A178">
            <v>1045451050</v>
          </cell>
          <cell r="H178">
            <v>5783347.079619999</v>
          </cell>
        </row>
        <row r="179">
          <cell r="A179">
            <v>1045451250</v>
          </cell>
          <cell r="H179">
            <v>0</v>
          </cell>
        </row>
        <row r="180">
          <cell r="A180">
            <v>1045456050</v>
          </cell>
          <cell r="H180">
            <v>-3267249.7306199996</v>
          </cell>
        </row>
        <row r="181">
          <cell r="A181">
            <v>1045501050</v>
          </cell>
          <cell r="H181">
            <v>0</v>
          </cell>
        </row>
        <row r="182">
          <cell r="A182">
            <v>1045501250</v>
          </cell>
          <cell r="H182">
            <v>0</v>
          </cell>
        </row>
        <row r="183">
          <cell r="A183">
            <v>1045506050</v>
          </cell>
          <cell r="H183">
            <v>0</v>
          </cell>
        </row>
        <row r="184">
          <cell r="A184">
            <v>1045506250</v>
          </cell>
          <cell r="H184">
            <v>0</v>
          </cell>
        </row>
        <row r="185">
          <cell r="A185">
            <v>1045626050</v>
          </cell>
          <cell r="H185">
            <v>0</v>
          </cell>
        </row>
        <row r="186">
          <cell r="A186">
            <v>1033104025</v>
          </cell>
          <cell r="H186">
            <v>0</v>
          </cell>
        </row>
        <row r="187">
          <cell r="A187">
            <v>1006997030</v>
          </cell>
          <cell r="H187">
            <v>0</v>
          </cell>
        </row>
        <row r="188">
          <cell r="A188">
            <v>1024151015</v>
          </cell>
          <cell r="H188">
            <v>0</v>
          </cell>
        </row>
        <row r="189">
          <cell r="A189">
            <v>1024253525</v>
          </cell>
          <cell r="H189">
            <v>0</v>
          </cell>
        </row>
        <row r="190">
          <cell r="A190">
            <v>1024307020</v>
          </cell>
          <cell r="H190">
            <v>0</v>
          </cell>
        </row>
        <row r="191">
          <cell r="A191">
            <v>1027251125</v>
          </cell>
          <cell r="H191">
            <v>0</v>
          </cell>
        </row>
        <row r="192">
          <cell r="A192">
            <v>1033101025</v>
          </cell>
          <cell r="H192">
            <v>0</v>
          </cell>
        </row>
        <row r="193">
          <cell r="A193">
            <v>1033105525</v>
          </cell>
          <cell r="H193">
            <v>0</v>
          </cell>
        </row>
        <row r="194">
          <cell r="A194">
            <v>1033253520</v>
          </cell>
          <cell r="H194">
            <v>0</v>
          </cell>
        </row>
        <row r="195">
          <cell r="A195">
            <v>1033991015</v>
          </cell>
          <cell r="H195">
            <v>0</v>
          </cell>
        </row>
        <row r="196">
          <cell r="A196">
            <v>1033991025</v>
          </cell>
          <cell r="H196">
            <v>0</v>
          </cell>
        </row>
        <row r="197">
          <cell r="A197">
            <v>1039991010</v>
          </cell>
          <cell r="H197">
            <v>0</v>
          </cell>
        </row>
        <row r="198">
          <cell r="A198">
            <v>1039991025</v>
          </cell>
          <cell r="H198">
            <v>0</v>
          </cell>
        </row>
        <row r="199">
          <cell r="A199">
            <v>1039991125</v>
          </cell>
          <cell r="H199">
            <v>0</v>
          </cell>
        </row>
        <row r="200">
          <cell r="A200">
            <v>1051151020</v>
          </cell>
          <cell r="H200">
            <v>0</v>
          </cell>
        </row>
        <row r="201">
          <cell r="A201">
            <v>1048150020</v>
          </cell>
          <cell r="H201">
            <v>0</v>
          </cell>
        </row>
        <row r="202">
          <cell r="A202">
            <v>1048160020</v>
          </cell>
          <cell r="H202">
            <v>0</v>
          </cell>
        </row>
        <row r="203">
          <cell r="A203">
            <v>3012151000</v>
          </cell>
          <cell r="H203">
            <v>0</v>
          </cell>
        </row>
        <row r="204">
          <cell r="A204">
            <v>3012152500</v>
          </cell>
          <cell r="H204">
            <v>0</v>
          </cell>
        </row>
        <row r="205">
          <cell r="A205">
            <v>3012152700</v>
          </cell>
          <cell r="H205">
            <v>0</v>
          </cell>
        </row>
        <row r="206">
          <cell r="A206">
            <v>3012153000</v>
          </cell>
          <cell r="H206">
            <v>0</v>
          </cell>
        </row>
        <row r="207">
          <cell r="A207">
            <v>3012152000</v>
          </cell>
          <cell r="H207">
            <v>0</v>
          </cell>
        </row>
        <row r="208">
          <cell r="A208">
            <v>3003101000</v>
          </cell>
          <cell r="H208">
            <v>-784807</v>
          </cell>
        </row>
        <row r="209">
          <cell r="A209">
            <v>3003101500</v>
          </cell>
          <cell r="H209">
            <v>0</v>
          </cell>
        </row>
        <row r="210">
          <cell r="A210">
            <v>3003101600</v>
          </cell>
          <cell r="H210">
            <v>0</v>
          </cell>
        </row>
        <row r="211">
          <cell r="A211">
            <v>3003101700</v>
          </cell>
          <cell r="H211">
            <v>0</v>
          </cell>
        </row>
        <row r="212">
          <cell r="A212">
            <v>3003101722</v>
          </cell>
          <cell r="H212">
            <v>0</v>
          </cell>
        </row>
        <row r="213">
          <cell r="A213">
            <v>3003102000</v>
          </cell>
          <cell r="H213">
            <v>0</v>
          </cell>
        </row>
        <row r="214">
          <cell r="A214">
            <v>3003102500</v>
          </cell>
          <cell r="H214">
            <v>0</v>
          </cell>
        </row>
        <row r="215">
          <cell r="A215">
            <v>3012151500</v>
          </cell>
          <cell r="H215">
            <v>0</v>
          </cell>
        </row>
        <row r="216">
          <cell r="A216">
            <v>3009101000</v>
          </cell>
          <cell r="H216">
            <v>8684.8112000000001</v>
          </cell>
        </row>
        <row r="217">
          <cell r="A217">
            <v>3009101010</v>
          </cell>
          <cell r="H217">
            <v>0</v>
          </cell>
        </row>
        <row r="218">
          <cell r="A218">
            <v>3009101500</v>
          </cell>
          <cell r="H218">
            <v>233.92457000000002</v>
          </cell>
        </row>
        <row r="219">
          <cell r="A219">
            <v>3009102000</v>
          </cell>
          <cell r="H219">
            <v>0</v>
          </cell>
        </row>
        <row r="220">
          <cell r="A220">
            <v>3009151000</v>
          </cell>
          <cell r="H220">
            <v>0</v>
          </cell>
        </row>
        <row r="221">
          <cell r="A221">
            <v>3009151500</v>
          </cell>
          <cell r="H221">
            <v>0</v>
          </cell>
        </row>
        <row r="222">
          <cell r="A222">
            <v>3009201000</v>
          </cell>
          <cell r="H222">
            <v>0</v>
          </cell>
        </row>
        <row r="223">
          <cell r="A223">
            <v>3009201500</v>
          </cell>
          <cell r="H223">
            <v>0</v>
          </cell>
        </row>
        <row r="224">
          <cell r="A224">
            <v>3009251000</v>
          </cell>
          <cell r="H224">
            <v>0</v>
          </cell>
        </row>
        <row r="225">
          <cell r="A225">
            <v>3009251500</v>
          </cell>
          <cell r="H225">
            <v>0</v>
          </cell>
        </row>
        <row r="226">
          <cell r="A226">
            <v>3009252000</v>
          </cell>
          <cell r="H226">
            <v>0</v>
          </cell>
        </row>
        <row r="227">
          <cell r="A227">
            <v>3009301000</v>
          </cell>
          <cell r="H227">
            <v>0</v>
          </cell>
        </row>
        <row r="228">
          <cell r="A228">
            <v>3009301500</v>
          </cell>
          <cell r="H228">
            <v>0</v>
          </cell>
        </row>
        <row r="229">
          <cell r="A229">
            <v>3009351000</v>
          </cell>
          <cell r="H229">
            <v>0</v>
          </cell>
        </row>
        <row r="230">
          <cell r="A230">
            <v>3009351500</v>
          </cell>
          <cell r="H230">
            <v>0</v>
          </cell>
        </row>
        <row r="231">
          <cell r="A231">
            <v>3009352000</v>
          </cell>
          <cell r="H231">
            <v>0</v>
          </cell>
        </row>
        <row r="232">
          <cell r="A232">
            <v>3009352500</v>
          </cell>
          <cell r="H232">
            <v>0</v>
          </cell>
        </row>
        <row r="233">
          <cell r="A233">
            <v>3009353000</v>
          </cell>
          <cell r="H233">
            <v>0</v>
          </cell>
        </row>
        <row r="234">
          <cell r="A234">
            <v>3009353500</v>
          </cell>
          <cell r="H234">
            <v>0</v>
          </cell>
        </row>
        <row r="235">
          <cell r="A235">
            <v>3009354000</v>
          </cell>
          <cell r="H235">
            <v>0</v>
          </cell>
        </row>
        <row r="236">
          <cell r="A236">
            <v>3009401000</v>
          </cell>
          <cell r="H236">
            <v>0</v>
          </cell>
        </row>
        <row r="237">
          <cell r="A237">
            <v>3009401500</v>
          </cell>
          <cell r="H237">
            <v>0</v>
          </cell>
        </row>
        <row r="238">
          <cell r="A238">
            <v>3009451000</v>
          </cell>
          <cell r="H238">
            <v>0</v>
          </cell>
        </row>
        <row r="239">
          <cell r="A239">
            <v>3006101000</v>
          </cell>
          <cell r="H239">
            <v>-2659107.6270499998</v>
          </cell>
        </row>
        <row r="240">
          <cell r="A240">
            <v>3006101500</v>
          </cell>
          <cell r="H240">
            <v>0</v>
          </cell>
        </row>
        <row r="241">
          <cell r="A241">
            <v>3006102000</v>
          </cell>
          <cell r="H241">
            <v>0</v>
          </cell>
        </row>
        <row r="242">
          <cell r="A242">
            <v>2027259521</v>
          </cell>
          <cell r="H242">
            <v>0</v>
          </cell>
        </row>
        <row r="243">
          <cell r="A243">
            <v>2027201010</v>
          </cell>
          <cell r="H243">
            <v>0</v>
          </cell>
        </row>
        <row r="244">
          <cell r="A244">
            <v>2027201020</v>
          </cell>
          <cell r="H244">
            <v>-37786.397920000003</v>
          </cell>
        </row>
        <row r="245">
          <cell r="A245">
            <v>2027201521</v>
          </cell>
          <cell r="H245">
            <v>0</v>
          </cell>
        </row>
        <row r="246">
          <cell r="A246">
            <v>2027254520</v>
          </cell>
          <cell r="H246">
            <v>0</v>
          </cell>
        </row>
        <row r="247">
          <cell r="A247">
            <v>2027256006</v>
          </cell>
          <cell r="H247">
            <v>0</v>
          </cell>
        </row>
        <row r="248">
          <cell r="A248">
            <v>2027256012</v>
          </cell>
          <cell r="H248">
            <v>0</v>
          </cell>
        </row>
        <row r="249">
          <cell r="A249">
            <v>2027256206</v>
          </cell>
          <cell r="H249">
            <v>0</v>
          </cell>
        </row>
        <row r="250">
          <cell r="A250">
            <v>2048101510</v>
          </cell>
          <cell r="H250">
            <v>0</v>
          </cell>
        </row>
        <row r="251">
          <cell r="A251">
            <v>2027101020</v>
          </cell>
          <cell r="H251">
            <v>-159346.83201999997</v>
          </cell>
        </row>
        <row r="252">
          <cell r="A252">
            <v>2027101030</v>
          </cell>
          <cell r="H252">
            <v>0</v>
          </cell>
        </row>
        <row r="253">
          <cell r="A253">
            <v>2027101520</v>
          </cell>
          <cell r="H253">
            <v>-2358</v>
          </cell>
        </row>
        <row r="254">
          <cell r="A254">
            <v>2027103020</v>
          </cell>
          <cell r="H254">
            <v>0</v>
          </cell>
        </row>
        <row r="255">
          <cell r="A255">
            <v>2027105023</v>
          </cell>
          <cell r="H255">
            <v>0</v>
          </cell>
        </row>
        <row r="256">
          <cell r="A256">
            <v>2027105024</v>
          </cell>
          <cell r="H256">
            <v>0</v>
          </cell>
        </row>
        <row r="257">
          <cell r="A257">
            <v>2027105025</v>
          </cell>
          <cell r="H257">
            <v>0</v>
          </cell>
        </row>
        <row r="258">
          <cell r="A258">
            <v>2027105026</v>
          </cell>
          <cell r="H258">
            <v>0</v>
          </cell>
        </row>
        <row r="259">
          <cell r="A259">
            <v>2027255520</v>
          </cell>
          <cell r="H259">
            <v>0</v>
          </cell>
        </row>
        <row r="260">
          <cell r="A260">
            <v>2027255521</v>
          </cell>
          <cell r="H260">
            <v>0</v>
          </cell>
        </row>
        <row r="261">
          <cell r="A261">
            <v>2027255522</v>
          </cell>
          <cell r="H261">
            <v>0</v>
          </cell>
        </row>
        <row r="262">
          <cell r="A262">
            <v>2027255523</v>
          </cell>
          <cell r="H262">
            <v>0</v>
          </cell>
        </row>
        <row r="263">
          <cell r="A263">
            <v>2027255524</v>
          </cell>
          <cell r="H263">
            <v>0</v>
          </cell>
        </row>
        <row r="264">
          <cell r="A264">
            <v>2027255525</v>
          </cell>
          <cell r="H264">
            <v>0</v>
          </cell>
        </row>
        <row r="265">
          <cell r="A265">
            <v>2027255526</v>
          </cell>
          <cell r="H265">
            <v>0</v>
          </cell>
        </row>
        <row r="266">
          <cell r="A266">
            <v>2027255527</v>
          </cell>
          <cell r="H266">
            <v>0</v>
          </cell>
        </row>
        <row r="267">
          <cell r="A267">
            <v>2027255528</v>
          </cell>
          <cell r="H267">
            <v>0</v>
          </cell>
        </row>
        <row r="268">
          <cell r="A268">
            <v>2027255529</v>
          </cell>
          <cell r="H268">
            <v>0</v>
          </cell>
        </row>
        <row r="269">
          <cell r="A269">
            <v>2027255620</v>
          </cell>
          <cell r="H269">
            <v>0</v>
          </cell>
        </row>
        <row r="270">
          <cell r="A270">
            <v>2027255621</v>
          </cell>
          <cell r="H270">
            <v>0</v>
          </cell>
        </row>
        <row r="271">
          <cell r="A271">
            <v>2027255622</v>
          </cell>
          <cell r="H271">
            <v>0</v>
          </cell>
        </row>
        <row r="272">
          <cell r="A272">
            <v>2027255624</v>
          </cell>
          <cell r="H272">
            <v>0</v>
          </cell>
        </row>
        <row r="273">
          <cell r="A273">
            <v>2027256302</v>
          </cell>
          <cell r="H273">
            <v>4278.9188900000054</v>
          </cell>
        </row>
        <row r="274">
          <cell r="A274">
            <v>2027256535</v>
          </cell>
          <cell r="H274">
            <v>0</v>
          </cell>
        </row>
        <row r="275">
          <cell r="A275">
            <v>2027259520</v>
          </cell>
          <cell r="H275">
            <v>-5572.4883600000003</v>
          </cell>
        </row>
        <row r="276">
          <cell r="A276">
            <v>2027991020</v>
          </cell>
          <cell r="H276">
            <v>0</v>
          </cell>
        </row>
        <row r="277">
          <cell r="A277">
            <v>2036991120</v>
          </cell>
          <cell r="H277">
            <v>0</v>
          </cell>
        </row>
        <row r="278">
          <cell r="A278">
            <v>2027253520</v>
          </cell>
          <cell r="H278">
            <v>-83138.517439999996</v>
          </cell>
        </row>
        <row r="279">
          <cell r="A279">
            <v>2027259540</v>
          </cell>
          <cell r="H279">
            <v>0</v>
          </cell>
        </row>
        <row r="280">
          <cell r="A280">
            <v>2012201620</v>
          </cell>
          <cell r="H280">
            <v>0</v>
          </cell>
        </row>
        <row r="281">
          <cell r="A281">
            <v>2015101120</v>
          </cell>
          <cell r="H281">
            <v>0</v>
          </cell>
        </row>
        <row r="282">
          <cell r="A282">
            <v>2015101620</v>
          </cell>
          <cell r="H282">
            <v>0</v>
          </cell>
        </row>
        <row r="283">
          <cell r="A283">
            <v>2015103520</v>
          </cell>
          <cell r="H283">
            <v>0</v>
          </cell>
        </row>
        <row r="284">
          <cell r="A284">
            <v>2039101020</v>
          </cell>
          <cell r="H284">
            <v>0</v>
          </cell>
        </row>
        <row r="285">
          <cell r="A285">
            <v>2039101220</v>
          </cell>
          <cell r="H285">
            <v>0</v>
          </cell>
        </row>
        <row r="286">
          <cell r="A286">
            <v>2039101520</v>
          </cell>
          <cell r="H286">
            <v>0</v>
          </cell>
        </row>
        <row r="287">
          <cell r="A287">
            <v>2003101010</v>
          </cell>
          <cell r="H287">
            <v>0</v>
          </cell>
        </row>
        <row r="288">
          <cell r="A288">
            <v>2003104010</v>
          </cell>
          <cell r="H288">
            <v>0</v>
          </cell>
        </row>
        <row r="289">
          <cell r="A289">
            <v>2003105230</v>
          </cell>
          <cell r="H289">
            <v>-202787.51791</v>
          </cell>
        </row>
        <row r="290">
          <cell r="A290">
            <v>2003151010</v>
          </cell>
          <cell r="H290">
            <v>0</v>
          </cell>
        </row>
        <row r="291">
          <cell r="A291">
            <v>2003151020</v>
          </cell>
          <cell r="H291">
            <v>0</v>
          </cell>
        </row>
        <row r="292">
          <cell r="A292">
            <v>2003151120</v>
          </cell>
          <cell r="H292">
            <v>0</v>
          </cell>
        </row>
        <row r="293">
          <cell r="A293">
            <v>2003151510</v>
          </cell>
          <cell r="H293">
            <v>0</v>
          </cell>
        </row>
        <row r="294">
          <cell r="A294">
            <v>2003151515</v>
          </cell>
          <cell r="H294">
            <v>0</v>
          </cell>
        </row>
        <row r="295">
          <cell r="A295">
            <v>2003151520</v>
          </cell>
          <cell r="H295">
            <v>0</v>
          </cell>
        </row>
        <row r="296">
          <cell r="A296">
            <v>2003151620</v>
          </cell>
          <cell r="H296">
            <v>0</v>
          </cell>
        </row>
        <row r="297">
          <cell r="A297">
            <v>2012154010</v>
          </cell>
          <cell r="H297">
            <v>0</v>
          </cell>
        </row>
        <row r="298">
          <cell r="A298">
            <v>2018101010</v>
          </cell>
          <cell r="H298">
            <v>0</v>
          </cell>
        </row>
        <row r="299">
          <cell r="A299">
            <v>2018103520</v>
          </cell>
          <cell r="H299">
            <v>0</v>
          </cell>
        </row>
        <row r="300">
          <cell r="A300">
            <v>2018151010</v>
          </cell>
          <cell r="H300">
            <v>0</v>
          </cell>
        </row>
        <row r="301">
          <cell r="A301">
            <v>2018153520</v>
          </cell>
          <cell r="H301">
            <v>0</v>
          </cell>
        </row>
        <row r="302">
          <cell r="A302">
            <v>2021301520</v>
          </cell>
          <cell r="H302">
            <v>0</v>
          </cell>
        </row>
        <row r="303">
          <cell r="A303">
            <v>2021301525</v>
          </cell>
          <cell r="H303">
            <v>0</v>
          </cell>
        </row>
        <row r="304">
          <cell r="A304">
            <v>2021401010</v>
          </cell>
          <cell r="H304">
            <v>0</v>
          </cell>
        </row>
        <row r="305">
          <cell r="A305">
            <v>2021401120</v>
          </cell>
          <cell r="H305">
            <v>0</v>
          </cell>
        </row>
        <row r="306">
          <cell r="A306">
            <v>2036102010</v>
          </cell>
          <cell r="H306">
            <v>0</v>
          </cell>
        </row>
        <row r="307">
          <cell r="A307">
            <v>2048201016</v>
          </cell>
          <cell r="H307">
            <v>0</v>
          </cell>
        </row>
        <row r="308">
          <cell r="A308">
            <v>2048202510</v>
          </cell>
          <cell r="H308">
            <v>0</v>
          </cell>
        </row>
        <row r="309">
          <cell r="A309">
            <v>2027152010</v>
          </cell>
          <cell r="H309">
            <v>-36724.836070000005</v>
          </cell>
        </row>
        <row r="310">
          <cell r="A310">
            <v>2027301120</v>
          </cell>
          <cell r="H310">
            <v>0</v>
          </cell>
        </row>
        <row r="311">
          <cell r="A311">
            <v>2027304020</v>
          </cell>
          <cell r="H311">
            <v>0</v>
          </cell>
        </row>
        <row r="312">
          <cell r="A312">
            <v>2027202020</v>
          </cell>
          <cell r="H312">
            <v>-32329.767370000016</v>
          </cell>
        </row>
        <row r="313">
          <cell r="A313">
            <v>2027202021</v>
          </cell>
          <cell r="H313">
            <v>0</v>
          </cell>
        </row>
        <row r="314">
          <cell r="A314">
            <v>2039151020</v>
          </cell>
          <cell r="H314">
            <v>0</v>
          </cell>
        </row>
        <row r="315">
          <cell r="A315">
            <v>2039151520</v>
          </cell>
          <cell r="H315">
            <v>0</v>
          </cell>
        </row>
        <row r="316">
          <cell r="A316">
            <v>2039152020</v>
          </cell>
          <cell r="H316">
            <v>0</v>
          </cell>
        </row>
        <row r="317">
          <cell r="A317">
            <v>2030100020</v>
          </cell>
          <cell r="H317">
            <v>-203616.53456999999</v>
          </cell>
        </row>
        <row r="318">
          <cell r="A318">
            <v>2030101020</v>
          </cell>
          <cell r="H318">
            <v>0</v>
          </cell>
        </row>
        <row r="319">
          <cell r="A319">
            <v>2030990020</v>
          </cell>
          <cell r="H319">
            <v>0</v>
          </cell>
        </row>
        <row r="320">
          <cell r="A320">
            <v>2027253526</v>
          </cell>
          <cell r="H320">
            <v>0</v>
          </cell>
        </row>
        <row r="321">
          <cell r="A321">
            <v>2027102021</v>
          </cell>
          <cell r="H321">
            <v>0</v>
          </cell>
        </row>
        <row r="322">
          <cell r="A322">
            <v>2027103520</v>
          </cell>
          <cell r="H322">
            <v>0</v>
          </cell>
        </row>
        <row r="323">
          <cell r="A323">
            <v>2027103525</v>
          </cell>
          <cell r="H323">
            <v>0</v>
          </cell>
        </row>
        <row r="324">
          <cell r="A324">
            <v>2027259525</v>
          </cell>
          <cell r="H324">
            <v>0</v>
          </cell>
        </row>
        <row r="325">
          <cell r="A325">
            <v>2027991015</v>
          </cell>
          <cell r="H325">
            <v>0</v>
          </cell>
        </row>
        <row r="326">
          <cell r="A326">
            <v>2027991025</v>
          </cell>
          <cell r="H326">
            <v>0</v>
          </cell>
        </row>
        <row r="327">
          <cell r="A327">
            <v>2036991125</v>
          </cell>
          <cell r="H327">
            <v>0</v>
          </cell>
        </row>
        <row r="328">
          <cell r="A328">
            <v>2036991320</v>
          </cell>
          <cell r="H328">
            <v>0</v>
          </cell>
        </row>
        <row r="329">
          <cell r="A329">
            <v>2015101020</v>
          </cell>
          <cell r="H329">
            <v>0</v>
          </cell>
        </row>
        <row r="330">
          <cell r="A330">
            <v>2015101125</v>
          </cell>
          <cell r="H330">
            <v>0</v>
          </cell>
        </row>
        <row r="331">
          <cell r="A331">
            <v>2015101625</v>
          </cell>
          <cell r="H331">
            <v>-315676.36018999998</v>
          </cell>
        </row>
        <row r="332">
          <cell r="A332">
            <v>2039151525</v>
          </cell>
          <cell r="H332">
            <v>0</v>
          </cell>
        </row>
        <row r="333">
          <cell r="A333">
            <v>2039152025</v>
          </cell>
          <cell r="H333">
            <v>0</v>
          </cell>
        </row>
        <row r="334">
          <cell r="A334">
            <v>2039152040</v>
          </cell>
          <cell r="H334">
            <v>0</v>
          </cell>
        </row>
        <row r="335">
          <cell r="A335">
            <v>2003104510</v>
          </cell>
          <cell r="H335">
            <v>-608070.37158000004</v>
          </cell>
        </row>
        <row r="336">
          <cell r="A336">
            <v>2003105220</v>
          </cell>
          <cell r="H336">
            <v>-1653437.0260000001</v>
          </cell>
        </row>
        <row r="337">
          <cell r="A337">
            <v>2018101011</v>
          </cell>
          <cell r="H337">
            <v>0</v>
          </cell>
        </row>
        <row r="338">
          <cell r="A338">
            <v>2021151010</v>
          </cell>
          <cell r="H338">
            <v>0</v>
          </cell>
        </row>
        <row r="339">
          <cell r="A339">
            <v>2021151120</v>
          </cell>
          <cell r="H339">
            <v>0</v>
          </cell>
        </row>
        <row r="340">
          <cell r="A340">
            <v>2021301010</v>
          </cell>
          <cell r="H340">
            <v>0</v>
          </cell>
        </row>
        <row r="341">
          <cell r="A341">
            <v>2021351010</v>
          </cell>
          <cell r="H341">
            <v>0</v>
          </cell>
        </row>
        <row r="342">
          <cell r="A342">
            <v>2021401015</v>
          </cell>
          <cell r="H342">
            <v>0</v>
          </cell>
        </row>
        <row r="343">
          <cell r="A343">
            <v>2021401125</v>
          </cell>
          <cell r="H343">
            <v>0</v>
          </cell>
        </row>
        <row r="344">
          <cell r="A344">
            <v>2021451020</v>
          </cell>
          <cell r="H344">
            <v>0</v>
          </cell>
        </row>
        <row r="345">
          <cell r="A345">
            <v>2021452010</v>
          </cell>
          <cell r="H345">
            <v>0</v>
          </cell>
        </row>
        <row r="346">
          <cell r="A346">
            <v>2021452030</v>
          </cell>
          <cell r="H346">
            <v>0</v>
          </cell>
        </row>
        <row r="347">
          <cell r="A347">
            <v>2021454010</v>
          </cell>
          <cell r="H347">
            <v>0</v>
          </cell>
        </row>
        <row r="348">
          <cell r="A348">
            <v>2027259510</v>
          </cell>
          <cell r="H348">
            <v>0</v>
          </cell>
        </row>
        <row r="349">
          <cell r="A349">
            <v>2036102015</v>
          </cell>
          <cell r="H349">
            <v>0</v>
          </cell>
        </row>
        <row r="350">
          <cell r="A350">
            <v>2036991010</v>
          </cell>
          <cell r="H350">
            <v>0</v>
          </cell>
        </row>
        <row r="351">
          <cell r="A351">
            <v>2036991020</v>
          </cell>
          <cell r="H351">
            <v>0</v>
          </cell>
        </row>
        <row r="352">
          <cell r="A352">
            <v>2036991210</v>
          </cell>
          <cell r="H352">
            <v>0</v>
          </cell>
        </row>
        <row r="353">
          <cell r="A353">
            <v>2048101010</v>
          </cell>
          <cell r="H353">
            <v>0</v>
          </cell>
        </row>
        <row r="354">
          <cell r="A354">
            <v>2048101015</v>
          </cell>
          <cell r="H354">
            <v>0</v>
          </cell>
        </row>
        <row r="355">
          <cell r="A355">
            <v>2048102020</v>
          </cell>
          <cell r="H355">
            <v>0</v>
          </cell>
        </row>
        <row r="356">
          <cell r="A356">
            <v>2048102025</v>
          </cell>
          <cell r="H356">
            <v>0</v>
          </cell>
        </row>
        <row r="357">
          <cell r="A357">
            <v>2048202010</v>
          </cell>
          <cell r="H357">
            <v>0</v>
          </cell>
        </row>
        <row r="358">
          <cell r="A358">
            <v>2027107030</v>
          </cell>
          <cell r="H358">
            <v>0</v>
          </cell>
        </row>
        <row r="359">
          <cell r="A359">
            <v>2027253525</v>
          </cell>
          <cell r="H359">
            <v>0</v>
          </cell>
        </row>
        <row r="360">
          <cell r="A360">
            <v>2027201520</v>
          </cell>
          <cell r="H360">
            <v>0</v>
          </cell>
        </row>
        <row r="361">
          <cell r="A361">
            <v>2027202025</v>
          </cell>
          <cell r="H361">
            <v>0</v>
          </cell>
        </row>
        <row r="362">
          <cell r="A362">
            <v>2042101020</v>
          </cell>
          <cell r="H362">
            <v>-742009.08779999998</v>
          </cell>
        </row>
        <row r="363">
          <cell r="A363">
            <v>1033601010</v>
          </cell>
          <cell r="H363">
            <v>0</v>
          </cell>
        </row>
        <row r="364">
          <cell r="A364">
            <v>8010022050</v>
          </cell>
          <cell r="H364">
            <v>0</v>
          </cell>
        </row>
        <row r="365">
          <cell r="A365">
            <v>9610000200</v>
          </cell>
          <cell r="H365">
            <v>0</v>
          </cell>
        </row>
        <row r="366">
          <cell r="A366">
            <v>9610000400</v>
          </cell>
          <cell r="H366">
            <v>0</v>
          </cell>
        </row>
        <row r="367">
          <cell r="A367">
            <v>9610000500</v>
          </cell>
          <cell r="H367">
            <v>0</v>
          </cell>
        </row>
        <row r="368">
          <cell r="A368">
            <v>9720000080</v>
          </cell>
          <cell r="H368">
            <v>0</v>
          </cell>
        </row>
        <row r="369">
          <cell r="A369">
            <v>9720000090</v>
          </cell>
          <cell r="H369">
            <v>0</v>
          </cell>
        </row>
        <row r="370">
          <cell r="A370">
            <v>9720000100</v>
          </cell>
          <cell r="H370">
            <v>0</v>
          </cell>
        </row>
        <row r="371">
          <cell r="A371">
            <v>9720000110</v>
          </cell>
          <cell r="H371">
            <v>0</v>
          </cell>
        </row>
        <row r="372">
          <cell r="A372">
            <v>9720000120</v>
          </cell>
          <cell r="H372">
            <v>0</v>
          </cell>
        </row>
        <row r="373">
          <cell r="A373">
            <v>9720000130</v>
          </cell>
          <cell r="H373">
            <v>0</v>
          </cell>
        </row>
        <row r="374">
          <cell r="A374">
            <v>9720000140</v>
          </cell>
          <cell r="H374">
            <v>0</v>
          </cell>
        </row>
        <row r="375">
          <cell r="A375">
            <v>9721100000</v>
          </cell>
          <cell r="H375">
            <v>0</v>
          </cell>
        </row>
        <row r="376">
          <cell r="A376">
            <v>9721200000</v>
          </cell>
          <cell r="H376">
            <v>0</v>
          </cell>
        </row>
        <row r="377">
          <cell r="A377">
            <v>9900000000</v>
          </cell>
          <cell r="H377">
            <v>0</v>
          </cell>
        </row>
        <row r="378">
          <cell r="A378">
            <v>1006101520</v>
          </cell>
          <cell r="H378">
            <v>0</v>
          </cell>
        </row>
        <row r="379">
          <cell r="A379">
            <v>1006102520</v>
          </cell>
          <cell r="H379">
            <v>0</v>
          </cell>
        </row>
        <row r="380">
          <cell r="A380">
            <v>1006151010</v>
          </cell>
          <cell r="H380">
            <v>0</v>
          </cell>
        </row>
        <row r="381">
          <cell r="A381">
            <v>1006151510</v>
          </cell>
          <cell r="H381">
            <v>0</v>
          </cell>
        </row>
        <row r="382">
          <cell r="A382">
            <v>1006152010</v>
          </cell>
          <cell r="H382">
            <v>0</v>
          </cell>
        </row>
        <row r="383">
          <cell r="A383">
            <v>1006152020</v>
          </cell>
          <cell r="H383">
            <v>0</v>
          </cell>
        </row>
        <row r="384">
          <cell r="A384">
            <v>1006153520</v>
          </cell>
          <cell r="H384">
            <v>0</v>
          </cell>
        </row>
        <row r="385">
          <cell r="A385">
            <v>1006201010</v>
          </cell>
          <cell r="H385">
            <v>0</v>
          </cell>
        </row>
        <row r="386">
          <cell r="A386">
            <v>1006201020</v>
          </cell>
          <cell r="H386">
            <v>0</v>
          </cell>
        </row>
        <row r="387">
          <cell r="A387">
            <v>1006201120</v>
          </cell>
          <cell r="H387">
            <v>0</v>
          </cell>
        </row>
        <row r="388">
          <cell r="A388">
            <v>1006201520</v>
          </cell>
          <cell r="H388">
            <v>0</v>
          </cell>
        </row>
        <row r="389">
          <cell r="A389">
            <v>1006201525</v>
          </cell>
          <cell r="H389">
            <v>0</v>
          </cell>
        </row>
        <row r="390">
          <cell r="A390">
            <v>1006251010</v>
          </cell>
          <cell r="H390">
            <v>0</v>
          </cell>
        </row>
        <row r="391">
          <cell r="A391">
            <v>1006251520</v>
          </cell>
          <cell r="H391">
            <v>0</v>
          </cell>
        </row>
        <row r="392">
          <cell r="A392">
            <v>1006252020</v>
          </cell>
          <cell r="H392">
            <v>0</v>
          </cell>
        </row>
        <row r="393">
          <cell r="A393">
            <v>1006252520</v>
          </cell>
          <cell r="H393">
            <v>0</v>
          </cell>
        </row>
        <row r="394">
          <cell r="A394">
            <v>1006253520</v>
          </cell>
          <cell r="H394">
            <v>0</v>
          </cell>
        </row>
        <row r="395">
          <cell r="A395">
            <v>1006301010</v>
          </cell>
          <cell r="H395">
            <v>0</v>
          </cell>
        </row>
        <row r="396">
          <cell r="A396">
            <v>1006301020</v>
          </cell>
          <cell r="H396">
            <v>0</v>
          </cell>
        </row>
        <row r="397">
          <cell r="A397">
            <v>1006301220</v>
          </cell>
          <cell r="H397">
            <v>0</v>
          </cell>
        </row>
        <row r="398">
          <cell r="A398">
            <v>1006301420</v>
          </cell>
          <cell r="H398">
            <v>0</v>
          </cell>
        </row>
        <row r="399">
          <cell r="A399">
            <v>1006301620</v>
          </cell>
          <cell r="H399">
            <v>0</v>
          </cell>
        </row>
        <row r="400">
          <cell r="A400">
            <v>1006301820</v>
          </cell>
          <cell r="H400">
            <v>0</v>
          </cell>
        </row>
        <row r="401">
          <cell r="A401">
            <v>1006301825</v>
          </cell>
          <cell r="H401">
            <v>0</v>
          </cell>
        </row>
        <row r="402">
          <cell r="A402">
            <v>1006302020</v>
          </cell>
          <cell r="H402">
            <v>0</v>
          </cell>
        </row>
        <row r="403">
          <cell r="A403">
            <v>1006302220</v>
          </cell>
          <cell r="H403">
            <v>0</v>
          </cell>
        </row>
        <row r="404">
          <cell r="A404">
            <v>1006302410</v>
          </cell>
          <cell r="H404">
            <v>0</v>
          </cell>
        </row>
        <row r="405">
          <cell r="A405">
            <v>1006302420</v>
          </cell>
          <cell r="H405">
            <v>0</v>
          </cell>
        </row>
        <row r="406">
          <cell r="A406">
            <v>1006302820</v>
          </cell>
          <cell r="H406">
            <v>0</v>
          </cell>
        </row>
        <row r="407">
          <cell r="A407">
            <v>1006303020</v>
          </cell>
          <cell r="H407">
            <v>0</v>
          </cell>
        </row>
        <row r="408">
          <cell r="A408">
            <v>1006303025</v>
          </cell>
          <cell r="H408">
            <v>0</v>
          </cell>
        </row>
        <row r="409">
          <cell r="A409">
            <v>1006303220</v>
          </cell>
          <cell r="H409">
            <v>0</v>
          </cell>
        </row>
        <row r="410">
          <cell r="A410">
            <v>1006991010</v>
          </cell>
          <cell r="H410">
            <v>0</v>
          </cell>
        </row>
        <row r="411">
          <cell r="A411">
            <v>1006991020</v>
          </cell>
          <cell r="H411">
            <v>0</v>
          </cell>
        </row>
        <row r="412">
          <cell r="A412">
            <v>1006991510</v>
          </cell>
          <cell r="H412">
            <v>0</v>
          </cell>
        </row>
        <row r="413">
          <cell r="A413">
            <v>1006992020</v>
          </cell>
          <cell r="H413">
            <v>0</v>
          </cell>
        </row>
        <row r="414">
          <cell r="A414">
            <v>1006992520</v>
          </cell>
          <cell r="H414">
            <v>0</v>
          </cell>
        </row>
        <row r="415">
          <cell r="A415">
            <v>1006993010</v>
          </cell>
          <cell r="H415">
            <v>0</v>
          </cell>
        </row>
        <row r="416">
          <cell r="A416">
            <v>1006993015</v>
          </cell>
          <cell r="H416">
            <v>0</v>
          </cell>
        </row>
        <row r="417">
          <cell r="A417">
            <v>1006993520</v>
          </cell>
          <cell r="H417">
            <v>0</v>
          </cell>
        </row>
        <row r="418">
          <cell r="A418">
            <v>1006993525</v>
          </cell>
          <cell r="H418">
            <v>0</v>
          </cell>
        </row>
        <row r="419">
          <cell r="A419">
            <v>1006994010</v>
          </cell>
          <cell r="H419">
            <v>0</v>
          </cell>
        </row>
        <row r="420">
          <cell r="A420">
            <v>1006994015</v>
          </cell>
          <cell r="H420">
            <v>0</v>
          </cell>
        </row>
        <row r="421">
          <cell r="A421">
            <v>1006994020</v>
          </cell>
          <cell r="H421">
            <v>0</v>
          </cell>
        </row>
        <row r="422">
          <cell r="A422">
            <v>1006994520</v>
          </cell>
          <cell r="H422">
            <v>0</v>
          </cell>
        </row>
        <row r="423">
          <cell r="A423">
            <v>1006994525</v>
          </cell>
          <cell r="H423">
            <v>0</v>
          </cell>
        </row>
        <row r="424">
          <cell r="A424">
            <v>1006995520</v>
          </cell>
          <cell r="H424">
            <v>0</v>
          </cell>
        </row>
        <row r="425">
          <cell r="A425">
            <v>1009101010</v>
          </cell>
          <cell r="H425">
            <v>0</v>
          </cell>
        </row>
        <row r="426">
          <cell r="A426">
            <v>1009101020</v>
          </cell>
          <cell r="H426">
            <v>0</v>
          </cell>
        </row>
        <row r="427">
          <cell r="A427">
            <v>1009101120</v>
          </cell>
          <cell r="H427">
            <v>0</v>
          </cell>
        </row>
        <row r="428">
          <cell r="A428">
            <v>1012101010</v>
          </cell>
          <cell r="H428">
            <v>0</v>
          </cell>
        </row>
        <row r="429">
          <cell r="A429">
            <v>1012101020</v>
          </cell>
          <cell r="H429">
            <v>0</v>
          </cell>
        </row>
        <row r="430">
          <cell r="A430">
            <v>1012101120</v>
          </cell>
          <cell r="H430">
            <v>0</v>
          </cell>
        </row>
        <row r="431">
          <cell r="A431">
            <v>1012151010</v>
          </cell>
          <cell r="H431">
            <v>0</v>
          </cell>
        </row>
        <row r="432">
          <cell r="A432">
            <v>1012151020</v>
          </cell>
          <cell r="H432">
            <v>0</v>
          </cell>
        </row>
        <row r="433">
          <cell r="A433">
            <v>1012151120</v>
          </cell>
          <cell r="H433">
            <v>0</v>
          </cell>
        </row>
        <row r="434">
          <cell r="A434">
            <v>1012171010</v>
          </cell>
          <cell r="H434">
            <v>0</v>
          </cell>
        </row>
        <row r="435">
          <cell r="A435">
            <v>1012171020</v>
          </cell>
          <cell r="H435">
            <v>0</v>
          </cell>
        </row>
        <row r="436">
          <cell r="A436">
            <v>1012171120</v>
          </cell>
          <cell r="H436">
            <v>0</v>
          </cell>
        </row>
        <row r="437">
          <cell r="A437">
            <v>1012201010</v>
          </cell>
          <cell r="H437">
            <v>0</v>
          </cell>
        </row>
        <row r="438">
          <cell r="A438">
            <v>1012201020</v>
          </cell>
          <cell r="H438">
            <v>0</v>
          </cell>
        </row>
        <row r="439">
          <cell r="A439">
            <v>1012201120</v>
          </cell>
          <cell r="H439">
            <v>0</v>
          </cell>
        </row>
        <row r="440">
          <cell r="A440">
            <v>1012251010</v>
          </cell>
          <cell r="H440">
            <v>0</v>
          </cell>
        </row>
        <row r="441">
          <cell r="A441">
            <v>1012251020</v>
          </cell>
          <cell r="H441">
            <v>0</v>
          </cell>
        </row>
        <row r="442">
          <cell r="A442">
            <v>1012251120</v>
          </cell>
          <cell r="H442">
            <v>0</v>
          </cell>
        </row>
        <row r="443">
          <cell r="A443">
            <v>1012991010</v>
          </cell>
          <cell r="H443">
            <v>0</v>
          </cell>
        </row>
        <row r="444">
          <cell r="A444">
            <v>1012991120</v>
          </cell>
          <cell r="H444">
            <v>0</v>
          </cell>
        </row>
        <row r="445">
          <cell r="A445">
            <v>1015101010</v>
          </cell>
          <cell r="H445">
            <v>0</v>
          </cell>
        </row>
        <row r="446">
          <cell r="A446">
            <v>1015101120</v>
          </cell>
          <cell r="H446">
            <v>0</v>
          </cell>
        </row>
        <row r="447">
          <cell r="A447">
            <v>1015101510</v>
          </cell>
          <cell r="H447">
            <v>0</v>
          </cell>
        </row>
        <row r="448">
          <cell r="A448">
            <v>1015101620</v>
          </cell>
          <cell r="H448">
            <v>0</v>
          </cell>
        </row>
        <row r="449">
          <cell r="A449">
            <v>1015151010</v>
          </cell>
          <cell r="H449">
            <v>0</v>
          </cell>
        </row>
        <row r="450">
          <cell r="A450">
            <v>1015151120</v>
          </cell>
          <cell r="H450">
            <v>0</v>
          </cell>
        </row>
        <row r="451">
          <cell r="A451">
            <v>1015151510</v>
          </cell>
          <cell r="H451">
            <v>0</v>
          </cell>
        </row>
        <row r="452">
          <cell r="A452">
            <v>1015151620</v>
          </cell>
          <cell r="H452">
            <v>0</v>
          </cell>
        </row>
        <row r="453">
          <cell r="A453">
            <v>1015152010</v>
          </cell>
          <cell r="H453">
            <v>0</v>
          </cell>
        </row>
        <row r="454">
          <cell r="A454">
            <v>1015152120</v>
          </cell>
          <cell r="H454">
            <v>0</v>
          </cell>
        </row>
        <row r="455">
          <cell r="A455">
            <v>1015152510</v>
          </cell>
          <cell r="H455">
            <v>0</v>
          </cell>
        </row>
        <row r="456">
          <cell r="A456">
            <v>1015152620</v>
          </cell>
          <cell r="H456">
            <v>0</v>
          </cell>
        </row>
        <row r="457">
          <cell r="A457">
            <v>1015153120</v>
          </cell>
          <cell r="H457">
            <v>0</v>
          </cell>
        </row>
        <row r="458">
          <cell r="A458">
            <v>1015153510</v>
          </cell>
          <cell r="H458">
            <v>0</v>
          </cell>
        </row>
        <row r="459">
          <cell r="A459">
            <v>1015153620</v>
          </cell>
          <cell r="H459">
            <v>0</v>
          </cell>
        </row>
        <row r="460">
          <cell r="A460">
            <v>1015154120</v>
          </cell>
          <cell r="H460">
            <v>0</v>
          </cell>
        </row>
        <row r="461">
          <cell r="A461">
            <v>1015154220</v>
          </cell>
          <cell r="H461">
            <v>0</v>
          </cell>
        </row>
        <row r="462">
          <cell r="A462">
            <v>1015174220</v>
          </cell>
          <cell r="H462">
            <v>0</v>
          </cell>
        </row>
        <row r="463">
          <cell r="A463">
            <v>1015201020</v>
          </cell>
          <cell r="H463">
            <v>0</v>
          </cell>
        </row>
        <row r="464">
          <cell r="A464">
            <v>1015201120</v>
          </cell>
          <cell r="H464">
            <v>0</v>
          </cell>
        </row>
        <row r="465">
          <cell r="A465">
            <v>1015201520</v>
          </cell>
          <cell r="H465">
            <v>0</v>
          </cell>
        </row>
        <row r="466">
          <cell r="A466">
            <v>1015201620</v>
          </cell>
          <cell r="H466">
            <v>0</v>
          </cell>
        </row>
        <row r="467">
          <cell r="A467">
            <v>1015251020</v>
          </cell>
          <cell r="H467">
            <v>0</v>
          </cell>
        </row>
        <row r="468">
          <cell r="A468">
            <v>1015251120</v>
          </cell>
          <cell r="H468">
            <v>0</v>
          </cell>
        </row>
        <row r="469">
          <cell r="A469">
            <v>1015251520</v>
          </cell>
          <cell r="H469">
            <v>0</v>
          </cell>
        </row>
        <row r="470">
          <cell r="A470">
            <v>1015251620</v>
          </cell>
          <cell r="H470">
            <v>0</v>
          </cell>
        </row>
        <row r="471">
          <cell r="A471">
            <v>1015301530</v>
          </cell>
          <cell r="H471">
            <v>0</v>
          </cell>
        </row>
        <row r="472">
          <cell r="A472">
            <v>1015301540</v>
          </cell>
          <cell r="H472">
            <v>0</v>
          </cell>
        </row>
        <row r="473">
          <cell r="A473">
            <v>1015302000</v>
          </cell>
          <cell r="H473">
            <v>0</v>
          </cell>
        </row>
        <row r="474">
          <cell r="A474">
            <v>1015302010</v>
          </cell>
          <cell r="H474">
            <v>0</v>
          </cell>
        </row>
        <row r="475">
          <cell r="A475">
            <v>1015302030</v>
          </cell>
          <cell r="H475">
            <v>0</v>
          </cell>
        </row>
        <row r="476">
          <cell r="A476">
            <v>1015302040</v>
          </cell>
          <cell r="H476">
            <v>0</v>
          </cell>
        </row>
        <row r="477">
          <cell r="A477">
            <v>1015304030</v>
          </cell>
          <cell r="H477">
            <v>0</v>
          </cell>
        </row>
        <row r="478">
          <cell r="A478">
            <v>1015304040</v>
          </cell>
          <cell r="H478">
            <v>0</v>
          </cell>
        </row>
        <row r="479">
          <cell r="A479">
            <v>1015351020</v>
          </cell>
          <cell r="H479">
            <v>0</v>
          </cell>
        </row>
        <row r="480">
          <cell r="A480">
            <v>1015451010</v>
          </cell>
          <cell r="H480">
            <v>0</v>
          </cell>
        </row>
        <row r="481">
          <cell r="A481">
            <v>1015451020</v>
          </cell>
          <cell r="H481">
            <v>0</v>
          </cell>
        </row>
        <row r="482">
          <cell r="A482">
            <v>1015451030</v>
          </cell>
          <cell r="H482">
            <v>0</v>
          </cell>
        </row>
        <row r="483">
          <cell r="A483">
            <v>1015991010</v>
          </cell>
          <cell r="H483">
            <v>0</v>
          </cell>
        </row>
        <row r="484">
          <cell r="A484">
            <v>1015991020</v>
          </cell>
          <cell r="H484">
            <v>0</v>
          </cell>
        </row>
        <row r="485">
          <cell r="A485">
            <v>1015991120</v>
          </cell>
          <cell r="H485">
            <v>0</v>
          </cell>
        </row>
        <row r="486">
          <cell r="A486">
            <v>1015992020</v>
          </cell>
          <cell r="H486">
            <v>0</v>
          </cell>
        </row>
        <row r="487">
          <cell r="A487">
            <v>1021101520</v>
          </cell>
          <cell r="H487">
            <v>0</v>
          </cell>
        </row>
        <row r="488">
          <cell r="A488">
            <v>1021102020</v>
          </cell>
          <cell r="H488">
            <v>0</v>
          </cell>
        </row>
        <row r="489">
          <cell r="A489">
            <v>1021102120</v>
          </cell>
          <cell r="H489">
            <v>0</v>
          </cell>
        </row>
        <row r="490">
          <cell r="A490">
            <v>1021102125</v>
          </cell>
          <cell r="H490">
            <v>0</v>
          </cell>
        </row>
        <row r="491">
          <cell r="A491">
            <v>1021102520</v>
          </cell>
          <cell r="H491">
            <v>0</v>
          </cell>
        </row>
        <row r="492">
          <cell r="A492">
            <v>1021102620</v>
          </cell>
          <cell r="H492">
            <v>0</v>
          </cell>
        </row>
        <row r="493">
          <cell r="A493">
            <v>1021102625</v>
          </cell>
          <cell r="H493">
            <v>0</v>
          </cell>
        </row>
        <row r="494">
          <cell r="A494">
            <v>1021103020</v>
          </cell>
          <cell r="H494">
            <v>0</v>
          </cell>
        </row>
        <row r="495">
          <cell r="A495">
            <v>1021103120</v>
          </cell>
          <cell r="H495">
            <v>0</v>
          </cell>
        </row>
        <row r="496">
          <cell r="A496">
            <v>1021103125</v>
          </cell>
          <cell r="H496">
            <v>0</v>
          </cell>
        </row>
        <row r="497">
          <cell r="A497">
            <v>1021103520</v>
          </cell>
          <cell r="H497">
            <v>0</v>
          </cell>
        </row>
        <row r="498">
          <cell r="A498">
            <v>1021151020</v>
          </cell>
          <cell r="H498">
            <v>0</v>
          </cell>
        </row>
        <row r="499">
          <cell r="A499">
            <v>1021151120</v>
          </cell>
          <cell r="H499">
            <v>0</v>
          </cell>
        </row>
        <row r="500">
          <cell r="A500">
            <v>1021151125</v>
          </cell>
          <cell r="H500">
            <v>0</v>
          </cell>
        </row>
        <row r="501">
          <cell r="A501">
            <v>1021151520</v>
          </cell>
          <cell r="H501">
            <v>0</v>
          </cell>
        </row>
        <row r="502">
          <cell r="A502">
            <v>1021151620</v>
          </cell>
          <cell r="H502">
            <v>0</v>
          </cell>
        </row>
        <row r="503">
          <cell r="A503">
            <v>1021151625</v>
          </cell>
          <cell r="H503">
            <v>0</v>
          </cell>
        </row>
        <row r="504">
          <cell r="A504">
            <v>1021152020</v>
          </cell>
          <cell r="H504">
            <v>0</v>
          </cell>
        </row>
        <row r="505">
          <cell r="A505">
            <v>1021152120</v>
          </cell>
          <cell r="H505">
            <v>0</v>
          </cell>
        </row>
        <row r="506">
          <cell r="A506">
            <v>1021152125</v>
          </cell>
          <cell r="H506">
            <v>0</v>
          </cell>
        </row>
        <row r="507">
          <cell r="A507">
            <v>1021152520</v>
          </cell>
          <cell r="H507">
            <v>0</v>
          </cell>
        </row>
        <row r="508">
          <cell r="A508">
            <v>1021152620</v>
          </cell>
          <cell r="H508">
            <v>0</v>
          </cell>
        </row>
        <row r="509">
          <cell r="A509">
            <v>1021152625</v>
          </cell>
          <cell r="H509">
            <v>0</v>
          </cell>
        </row>
        <row r="510">
          <cell r="A510">
            <v>1021153020</v>
          </cell>
          <cell r="H510">
            <v>0</v>
          </cell>
        </row>
        <row r="511">
          <cell r="A511">
            <v>1021153120</v>
          </cell>
          <cell r="H511">
            <v>0</v>
          </cell>
        </row>
        <row r="512">
          <cell r="A512">
            <v>1021153125</v>
          </cell>
          <cell r="H512">
            <v>0</v>
          </cell>
        </row>
        <row r="513">
          <cell r="A513">
            <v>1021153620</v>
          </cell>
          <cell r="H513">
            <v>0</v>
          </cell>
        </row>
        <row r="514">
          <cell r="A514">
            <v>1021201020</v>
          </cell>
          <cell r="H514">
            <v>0</v>
          </cell>
        </row>
        <row r="515">
          <cell r="A515">
            <v>1021201120</v>
          </cell>
          <cell r="H515">
            <v>0</v>
          </cell>
        </row>
        <row r="516">
          <cell r="A516">
            <v>1021201125</v>
          </cell>
          <cell r="H516">
            <v>0</v>
          </cell>
        </row>
        <row r="517">
          <cell r="A517">
            <v>1021201520</v>
          </cell>
          <cell r="H517">
            <v>0</v>
          </cell>
        </row>
        <row r="518">
          <cell r="A518">
            <v>1021201620</v>
          </cell>
          <cell r="H518">
            <v>0</v>
          </cell>
        </row>
        <row r="519">
          <cell r="A519">
            <v>1021201625</v>
          </cell>
          <cell r="H519">
            <v>0</v>
          </cell>
        </row>
        <row r="520">
          <cell r="A520">
            <v>1021202020</v>
          </cell>
          <cell r="H520">
            <v>0</v>
          </cell>
        </row>
        <row r="521">
          <cell r="A521">
            <v>1021202120</v>
          </cell>
          <cell r="H521">
            <v>0</v>
          </cell>
        </row>
        <row r="522">
          <cell r="A522">
            <v>1021202125</v>
          </cell>
          <cell r="H522">
            <v>0</v>
          </cell>
        </row>
        <row r="523">
          <cell r="A523">
            <v>1021202520</v>
          </cell>
          <cell r="H523">
            <v>0</v>
          </cell>
        </row>
        <row r="524">
          <cell r="A524">
            <v>1021202620</v>
          </cell>
          <cell r="H524">
            <v>0</v>
          </cell>
        </row>
        <row r="525">
          <cell r="A525">
            <v>1021202625</v>
          </cell>
          <cell r="H525">
            <v>0</v>
          </cell>
        </row>
        <row r="526">
          <cell r="A526">
            <v>1021203020</v>
          </cell>
          <cell r="H526">
            <v>0</v>
          </cell>
        </row>
        <row r="527">
          <cell r="A527">
            <v>1021203120</v>
          </cell>
          <cell r="H527">
            <v>0</v>
          </cell>
        </row>
        <row r="528">
          <cell r="A528">
            <v>1021203125</v>
          </cell>
          <cell r="H528">
            <v>0</v>
          </cell>
        </row>
        <row r="529">
          <cell r="A529">
            <v>1021203720</v>
          </cell>
          <cell r="H529">
            <v>0</v>
          </cell>
        </row>
        <row r="530">
          <cell r="A530">
            <v>1021251520</v>
          </cell>
          <cell r="H530">
            <v>0</v>
          </cell>
        </row>
        <row r="531">
          <cell r="A531">
            <v>1021251620</v>
          </cell>
          <cell r="H531">
            <v>0</v>
          </cell>
        </row>
        <row r="532">
          <cell r="A532">
            <v>1021251625</v>
          </cell>
          <cell r="H532">
            <v>0</v>
          </cell>
        </row>
        <row r="533">
          <cell r="A533">
            <v>1021301020</v>
          </cell>
          <cell r="H533">
            <v>0</v>
          </cell>
        </row>
        <row r="534">
          <cell r="A534">
            <v>1021301520</v>
          </cell>
          <cell r="H534">
            <v>0</v>
          </cell>
        </row>
        <row r="535">
          <cell r="A535">
            <v>1021302020</v>
          </cell>
          <cell r="H535">
            <v>0</v>
          </cell>
        </row>
        <row r="536">
          <cell r="A536">
            <v>1021302520</v>
          </cell>
          <cell r="H536">
            <v>0</v>
          </cell>
        </row>
        <row r="537">
          <cell r="A537">
            <v>1021303020</v>
          </cell>
          <cell r="H537">
            <v>0</v>
          </cell>
        </row>
        <row r="538">
          <cell r="A538">
            <v>1021350020</v>
          </cell>
          <cell r="H538">
            <v>0</v>
          </cell>
        </row>
        <row r="539">
          <cell r="A539">
            <v>1021360010</v>
          </cell>
          <cell r="H539">
            <v>0</v>
          </cell>
        </row>
        <row r="540">
          <cell r="A540">
            <v>1021360020</v>
          </cell>
          <cell r="H540">
            <v>0</v>
          </cell>
        </row>
        <row r="541">
          <cell r="A541">
            <v>1021501010</v>
          </cell>
          <cell r="H541">
            <v>0</v>
          </cell>
        </row>
        <row r="542">
          <cell r="A542">
            <v>1021990020</v>
          </cell>
          <cell r="H542">
            <v>0</v>
          </cell>
        </row>
        <row r="543">
          <cell r="A543">
            <v>1021990025</v>
          </cell>
          <cell r="H543">
            <v>0</v>
          </cell>
        </row>
        <row r="544">
          <cell r="A544">
            <v>1021991010</v>
          </cell>
          <cell r="H544">
            <v>0</v>
          </cell>
        </row>
        <row r="545">
          <cell r="A545">
            <v>1021991020</v>
          </cell>
          <cell r="H545">
            <v>0</v>
          </cell>
        </row>
        <row r="546">
          <cell r="A546">
            <v>1021991025</v>
          </cell>
          <cell r="H546">
            <v>0</v>
          </cell>
        </row>
        <row r="547">
          <cell r="A547">
            <v>1021991120</v>
          </cell>
          <cell r="H547">
            <v>0</v>
          </cell>
        </row>
        <row r="548">
          <cell r="A548">
            <v>1021991125</v>
          </cell>
          <cell r="H548">
            <v>0</v>
          </cell>
        </row>
        <row r="549">
          <cell r="A549">
            <v>1021991220</v>
          </cell>
          <cell r="H549">
            <v>0</v>
          </cell>
        </row>
        <row r="550">
          <cell r="A550">
            <v>1021991225</v>
          </cell>
          <cell r="H550">
            <v>0</v>
          </cell>
        </row>
        <row r="551">
          <cell r="A551">
            <v>1021991520</v>
          </cell>
          <cell r="H551">
            <v>0</v>
          </cell>
        </row>
        <row r="552">
          <cell r="A552">
            <v>1021991525</v>
          </cell>
          <cell r="H552">
            <v>0</v>
          </cell>
        </row>
        <row r="553">
          <cell r="A553">
            <v>1021991620</v>
          </cell>
          <cell r="H553">
            <v>0</v>
          </cell>
        </row>
        <row r="554">
          <cell r="A554">
            <v>1021991625</v>
          </cell>
          <cell r="H554">
            <v>0</v>
          </cell>
        </row>
        <row r="555">
          <cell r="A555">
            <v>1021991720</v>
          </cell>
          <cell r="H555">
            <v>0</v>
          </cell>
        </row>
        <row r="556">
          <cell r="A556">
            <v>1021991725</v>
          </cell>
          <cell r="H556">
            <v>0</v>
          </cell>
        </row>
        <row r="557">
          <cell r="A557">
            <v>1021992020</v>
          </cell>
          <cell r="H557">
            <v>0</v>
          </cell>
        </row>
        <row r="558">
          <cell r="A558">
            <v>1021992025</v>
          </cell>
          <cell r="H558">
            <v>0</v>
          </cell>
        </row>
        <row r="559">
          <cell r="A559">
            <v>1021992120</v>
          </cell>
          <cell r="H559">
            <v>0</v>
          </cell>
        </row>
        <row r="560">
          <cell r="A560">
            <v>1021992125</v>
          </cell>
          <cell r="H560">
            <v>0</v>
          </cell>
        </row>
        <row r="561">
          <cell r="A561">
            <v>1021992220</v>
          </cell>
          <cell r="H561">
            <v>0</v>
          </cell>
        </row>
        <row r="562">
          <cell r="A562">
            <v>1021992225</v>
          </cell>
          <cell r="H562">
            <v>0</v>
          </cell>
        </row>
        <row r="563">
          <cell r="A563">
            <v>1021992520</v>
          </cell>
          <cell r="H563">
            <v>0</v>
          </cell>
        </row>
        <row r="564">
          <cell r="A564">
            <v>1021992525</v>
          </cell>
          <cell r="H564">
            <v>0</v>
          </cell>
        </row>
        <row r="565">
          <cell r="A565">
            <v>1021992620</v>
          </cell>
          <cell r="H565">
            <v>0</v>
          </cell>
        </row>
        <row r="566">
          <cell r="A566">
            <v>1021992625</v>
          </cell>
          <cell r="H566">
            <v>0</v>
          </cell>
        </row>
        <row r="567">
          <cell r="A567">
            <v>1021992720</v>
          </cell>
          <cell r="H567">
            <v>0</v>
          </cell>
        </row>
        <row r="568">
          <cell r="A568">
            <v>1021992725</v>
          </cell>
          <cell r="H568">
            <v>0</v>
          </cell>
        </row>
        <row r="569">
          <cell r="A569">
            <v>1021993020</v>
          </cell>
          <cell r="H569">
            <v>0</v>
          </cell>
        </row>
        <row r="570">
          <cell r="A570">
            <v>1021993025</v>
          </cell>
          <cell r="H570">
            <v>0</v>
          </cell>
        </row>
        <row r="571">
          <cell r="A571">
            <v>1021993120</v>
          </cell>
          <cell r="H571">
            <v>0</v>
          </cell>
        </row>
        <row r="572">
          <cell r="A572">
            <v>1021993125</v>
          </cell>
          <cell r="H572">
            <v>0</v>
          </cell>
        </row>
        <row r="573">
          <cell r="A573">
            <v>1021993220</v>
          </cell>
          <cell r="H573">
            <v>0</v>
          </cell>
        </row>
        <row r="574">
          <cell r="A574">
            <v>1021993225</v>
          </cell>
          <cell r="H574">
            <v>0</v>
          </cell>
        </row>
        <row r="575">
          <cell r="A575">
            <v>1021993520</v>
          </cell>
          <cell r="H575">
            <v>0</v>
          </cell>
        </row>
        <row r="576">
          <cell r="A576">
            <v>1021993620</v>
          </cell>
          <cell r="H576">
            <v>0</v>
          </cell>
        </row>
        <row r="577">
          <cell r="A577">
            <v>1021993720</v>
          </cell>
          <cell r="H577">
            <v>0</v>
          </cell>
        </row>
        <row r="578">
          <cell r="A578">
            <v>1024101010</v>
          </cell>
          <cell r="H578">
            <v>0</v>
          </cell>
        </row>
        <row r="579">
          <cell r="A579">
            <v>1024101020</v>
          </cell>
          <cell r="H579">
            <v>0</v>
          </cell>
        </row>
        <row r="580">
          <cell r="A580">
            <v>1024101120</v>
          </cell>
          <cell r="H580">
            <v>0</v>
          </cell>
        </row>
        <row r="581">
          <cell r="A581">
            <v>1024151010</v>
          </cell>
          <cell r="H581">
            <v>0</v>
          </cell>
        </row>
        <row r="582">
          <cell r="A582">
            <v>1024151020</v>
          </cell>
          <cell r="H582">
            <v>0</v>
          </cell>
        </row>
        <row r="583">
          <cell r="A583">
            <v>1024151025</v>
          </cell>
          <cell r="H583">
            <v>0</v>
          </cell>
        </row>
        <row r="584">
          <cell r="A584">
            <v>1024151120</v>
          </cell>
          <cell r="H584">
            <v>0</v>
          </cell>
        </row>
        <row r="585">
          <cell r="A585">
            <v>1024151125</v>
          </cell>
          <cell r="H585">
            <v>0</v>
          </cell>
        </row>
        <row r="586">
          <cell r="A586">
            <v>1024151510</v>
          </cell>
          <cell r="H586">
            <v>0</v>
          </cell>
        </row>
        <row r="587">
          <cell r="A587">
            <v>1024151520</v>
          </cell>
          <cell r="H587">
            <v>0</v>
          </cell>
        </row>
        <row r="588">
          <cell r="A588">
            <v>1024151620</v>
          </cell>
          <cell r="H588">
            <v>0</v>
          </cell>
        </row>
        <row r="589">
          <cell r="A589">
            <v>1024152020</v>
          </cell>
          <cell r="H589">
            <v>0</v>
          </cell>
        </row>
        <row r="590">
          <cell r="A590">
            <v>1024152520</v>
          </cell>
          <cell r="H590">
            <v>0</v>
          </cell>
        </row>
        <row r="591">
          <cell r="A591">
            <v>1024153015</v>
          </cell>
          <cell r="H591">
            <v>0</v>
          </cell>
        </row>
        <row r="592">
          <cell r="A592">
            <v>1024153120</v>
          </cell>
          <cell r="H592">
            <v>0</v>
          </cell>
        </row>
        <row r="593">
          <cell r="A593">
            <v>1024153520</v>
          </cell>
          <cell r="H593">
            <v>0</v>
          </cell>
        </row>
        <row r="594">
          <cell r="A594">
            <v>1024154020</v>
          </cell>
          <cell r="H594">
            <v>0</v>
          </cell>
        </row>
        <row r="595">
          <cell r="A595">
            <v>1024154520</v>
          </cell>
          <cell r="H595">
            <v>0</v>
          </cell>
        </row>
        <row r="596">
          <cell r="A596">
            <v>1024201010</v>
          </cell>
          <cell r="H596">
            <v>0</v>
          </cell>
        </row>
        <row r="597">
          <cell r="A597">
            <v>1024201015</v>
          </cell>
          <cell r="H597">
            <v>0</v>
          </cell>
        </row>
        <row r="598">
          <cell r="A598">
            <v>1024201020</v>
          </cell>
          <cell r="H598">
            <v>0</v>
          </cell>
        </row>
        <row r="599">
          <cell r="A599">
            <v>1024201025</v>
          </cell>
          <cell r="H599">
            <v>0</v>
          </cell>
        </row>
        <row r="600">
          <cell r="A600">
            <v>1024201120</v>
          </cell>
          <cell r="H600">
            <v>0</v>
          </cell>
        </row>
        <row r="601">
          <cell r="A601">
            <v>1024201125</v>
          </cell>
          <cell r="H601">
            <v>0</v>
          </cell>
        </row>
        <row r="602">
          <cell r="A602">
            <v>1024201520</v>
          </cell>
          <cell r="H602">
            <v>0</v>
          </cell>
        </row>
        <row r="603">
          <cell r="A603">
            <v>1024202020</v>
          </cell>
          <cell r="H603">
            <v>0</v>
          </cell>
        </row>
        <row r="604">
          <cell r="A604">
            <v>1024202520</v>
          </cell>
          <cell r="H604">
            <v>0</v>
          </cell>
        </row>
        <row r="605">
          <cell r="A605">
            <v>1024203010</v>
          </cell>
          <cell r="H605">
            <v>0</v>
          </cell>
        </row>
        <row r="606">
          <cell r="A606">
            <v>1024203120</v>
          </cell>
          <cell r="H606">
            <v>0</v>
          </cell>
        </row>
        <row r="607">
          <cell r="A607">
            <v>1024203520</v>
          </cell>
          <cell r="H607">
            <v>0</v>
          </cell>
        </row>
        <row r="608">
          <cell r="A608">
            <v>1024204020</v>
          </cell>
          <cell r="H608">
            <v>0</v>
          </cell>
        </row>
        <row r="609">
          <cell r="A609">
            <v>1024204520</v>
          </cell>
          <cell r="H609">
            <v>0</v>
          </cell>
        </row>
        <row r="610">
          <cell r="A610">
            <v>1024250010</v>
          </cell>
          <cell r="H610">
            <v>0</v>
          </cell>
        </row>
        <row r="611">
          <cell r="A611">
            <v>1024250120</v>
          </cell>
          <cell r="H611">
            <v>0</v>
          </cell>
        </row>
        <row r="612">
          <cell r="A612">
            <v>1024250510</v>
          </cell>
          <cell r="H612">
            <v>0</v>
          </cell>
        </row>
        <row r="613">
          <cell r="A613">
            <v>1024250620</v>
          </cell>
          <cell r="H613">
            <v>0</v>
          </cell>
        </row>
        <row r="614">
          <cell r="A614">
            <v>1024251020</v>
          </cell>
          <cell r="H614">
            <v>0</v>
          </cell>
        </row>
        <row r="615">
          <cell r="A615">
            <v>1024251520</v>
          </cell>
          <cell r="H615">
            <v>0</v>
          </cell>
        </row>
        <row r="616">
          <cell r="A616">
            <v>1024252020</v>
          </cell>
          <cell r="H616">
            <v>0</v>
          </cell>
        </row>
        <row r="617">
          <cell r="A617">
            <v>1024252520</v>
          </cell>
          <cell r="H617">
            <v>0</v>
          </cell>
        </row>
        <row r="618">
          <cell r="A618">
            <v>1024253020</v>
          </cell>
          <cell r="H618">
            <v>0</v>
          </cell>
        </row>
        <row r="619">
          <cell r="A619">
            <v>1024253520</v>
          </cell>
          <cell r="H619">
            <v>0</v>
          </cell>
        </row>
        <row r="620">
          <cell r="A620">
            <v>1024253530</v>
          </cell>
          <cell r="H620">
            <v>0</v>
          </cell>
        </row>
        <row r="621">
          <cell r="A621">
            <v>1024253630</v>
          </cell>
          <cell r="H621">
            <v>0</v>
          </cell>
        </row>
        <row r="622">
          <cell r="A622">
            <v>1024254010</v>
          </cell>
          <cell r="H622">
            <v>0</v>
          </cell>
        </row>
        <row r="623">
          <cell r="A623">
            <v>1024254011</v>
          </cell>
          <cell r="H623">
            <v>0</v>
          </cell>
        </row>
        <row r="624">
          <cell r="A624">
            <v>1024254015</v>
          </cell>
          <cell r="H624">
            <v>0</v>
          </cell>
        </row>
        <row r="625">
          <cell r="A625">
            <v>1024254020</v>
          </cell>
          <cell r="H625">
            <v>0</v>
          </cell>
        </row>
        <row r="626">
          <cell r="A626">
            <v>1024254120</v>
          </cell>
          <cell r="H626">
            <v>0</v>
          </cell>
        </row>
        <row r="627">
          <cell r="A627">
            <v>1024254515</v>
          </cell>
          <cell r="H627">
            <v>0</v>
          </cell>
        </row>
        <row r="628">
          <cell r="A628">
            <v>1024254520</v>
          </cell>
          <cell r="H628">
            <v>0</v>
          </cell>
        </row>
        <row r="629">
          <cell r="A629">
            <v>1024254625</v>
          </cell>
          <cell r="H629">
            <v>0</v>
          </cell>
        </row>
        <row r="630">
          <cell r="A630">
            <v>1024255020</v>
          </cell>
          <cell r="H630">
            <v>0</v>
          </cell>
        </row>
        <row r="631">
          <cell r="A631">
            <v>1024256000</v>
          </cell>
          <cell r="H631">
            <v>0</v>
          </cell>
        </row>
        <row r="632">
          <cell r="A632">
            <v>1024256020</v>
          </cell>
          <cell r="H632">
            <v>0</v>
          </cell>
        </row>
        <row r="633">
          <cell r="A633">
            <v>1024256520</v>
          </cell>
          <cell r="H633">
            <v>0</v>
          </cell>
        </row>
        <row r="634">
          <cell r="A634">
            <v>1024257020</v>
          </cell>
          <cell r="H634">
            <v>0</v>
          </cell>
        </row>
        <row r="635">
          <cell r="A635">
            <v>1024257030</v>
          </cell>
          <cell r="H635">
            <v>0</v>
          </cell>
        </row>
        <row r="636">
          <cell r="A636">
            <v>1024258050</v>
          </cell>
          <cell r="H636">
            <v>0</v>
          </cell>
        </row>
        <row r="637">
          <cell r="A637">
            <v>1024301010</v>
          </cell>
          <cell r="H637">
            <v>0</v>
          </cell>
        </row>
        <row r="638">
          <cell r="A638">
            <v>1024301011</v>
          </cell>
          <cell r="H638">
            <v>0</v>
          </cell>
        </row>
        <row r="639">
          <cell r="A639">
            <v>1024301015</v>
          </cell>
          <cell r="H639">
            <v>0</v>
          </cell>
        </row>
        <row r="640">
          <cell r="A640">
            <v>1024301120</v>
          </cell>
          <cell r="H640">
            <v>0</v>
          </cell>
        </row>
        <row r="641">
          <cell r="A641">
            <v>1024301510</v>
          </cell>
          <cell r="H641">
            <v>0</v>
          </cell>
        </row>
        <row r="642">
          <cell r="A642">
            <v>1024301620</v>
          </cell>
          <cell r="H642">
            <v>0</v>
          </cell>
        </row>
        <row r="643">
          <cell r="A643">
            <v>1024302020</v>
          </cell>
          <cell r="H643">
            <v>0</v>
          </cell>
        </row>
        <row r="644">
          <cell r="A644">
            <v>1024302520</v>
          </cell>
          <cell r="H644">
            <v>0</v>
          </cell>
        </row>
        <row r="645">
          <cell r="A645">
            <v>1024303010</v>
          </cell>
          <cell r="H645">
            <v>0</v>
          </cell>
        </row>
        <row r="646">
          <cell r="A646">
            <v>1024303020</v>
          </cell>
          <cell r="H646">
            <v>0</v>
          </cell>
        </row>
        <row r="647">
          <cell r="A647">
            <v>1024304020</v>
          </cell>
          <cell r="H647">
            <v>0</v>
          </cell>
        </row>
        <row r="648">
          <cell r="A648">
            <v>1024351020</v>
          </cell>
          <cell r="H648">
            <v>0</v>
          </cell>
        </row>
        <row r="649">
          <cell r="A649">
            <v>1024351021</v>
          </cell>
          <cell r="H649">
            <v>0</v>
          </cell>
        </row>
        <row r="650">
          <cell r="A650">
            <v>1024351022</v>
          </cell>
          <cell r="H650">
            <v>0</v>
          </cell>
        </row>
        <row r="651">
          <cell r="A651">
            <v>1027101010</v>
          </cell>
          <cell r="H651">
            <v>0</v>
          </cell>
        </row>
        <row r="652">
          <cell r="A652">
            <v>1027101020</v>
          </cell>
          <cell r="H652">
            <v>0</v>
          </cell>
        </row>
        <row r="653">
          <cell r="A653">
            <v>1027101110</v>
          </cell>
          <cell r="H653">
            <v>0</v>
          </cell>
        </row>
        <row r="654">
          <cell r="A654">
            <v>1027101520</v>
          </cell>
          <cell r="H654">
            <v>0</v>
          </cell>
        </row>
        <row r="655">
          <cell r="A655">
            <v>1027151015</v>
          </cell>
          <cell r="H655">
            <v>0</v>
          </cell>
        </row>
        <row r="656">
          <cell r="A656">
            <v>1027151025</v>
          </cell>
          <cell r="H656">
            <v>0</v>
          </cell>
        </row>
        <row r="657">
          <cell r="A657">
            <v>1027151120</v>
          </cell>
          <cell r="H657">
            <v>0</v>
          </cell>
        </row>
        <row r="658">
          <cell r="A658">
            <v>1027151125</v>
          </cell>
          <cell r="H658">
            <v>0</v>
          </cell>
        </row>
        <row r="659">
          <cell r="A659">
            <v>1027151520</v>
          </cell>
          <cell r="H659">
            <v>0</v>
          </cell>
        </row>
        <row r="660">
          <cell r="A660">
            <v>1027151525</v>
          </cell>
          <cell r="H660">
            <v>0</v>
          </cell>
        </row>
        <row r="661">
          <cell r="A661">
            <v>1027152020</v>
          </cell>
          <cell r="H661">
            <v>0</v>
          </cell>
        </row>
        <row r="662">
          <cell r="A662">
            <v>1027201010</v>
          </cell>
          <cell r="H662">
            <v>0</v>
          </cell>
        </row>
        <row r="663">
          <cell r="A663">
            <v>1027201015</v>
          </cell>
          <cell r="H663">
            <v>0</v>
          </cell>
        </row>
        <row r="664">
          <cell r="A664">
            <v>1027201020</v>
          </cell>
          <cell r="H664">
            <v>0</v>
          </cell>
        </row>
        <row r="665">
          <cell r="A665">
            <v>1027201025</v>
          </cell>
          <cell r="H665">
            <v>0</v>
          </cell>
        </row>
        <row r="666">
          <cell r="A666">
            <v>1027201120</v>
          </cell>
          <cell r="H666">
            <v>0</v>
          </cell>
        </row>
        <row r="667">
          <cell r="A667">
            <v>1027201125</v>
          </cell>
          <cell r="H667">
            <v>0</v>
          </cell>
        </row>
        <row r="668">
          <cell r="A668">
            <v>1027201520</v>
          </cell>
          <cell r="H668">
            <v>0</v>
          </cell>
        </row>
        <row r="669">
          <cell r="A669">
            <v>1027201525</v>
          </cell>
          <cell r="H669">
            <v>0</v>
          </cell>
        </row>
        <row r="670">
          <cell r="A670">
            <v>1027202020</v>
          </cell>
          <cell r="H670">
            <v>0</v>
          </cell>
        </row>
        <row r="671">
          <cell r="A671">
            <v>1027251015</v>
          </cell>
          <cell r="H671">
            <v>0</v>
          </cell>
        </row>
        <row r="672">
          <cell r="A672">
            <v>1027251020</v>
          </cell>
          <cell r="H672">
            <v>0</v>
          </cell>
        </row>
        <row r="673">
          <cell r="A673">
            <v>1027251025</v>
          </cell>
          <cell r="H673">
            <v>0</v>
          </cell>
        </row>
        <row r="674">
          <cell r="A674">
            <v>1027251120</v>
          </cell>
          <cell r="H674">
            <v>0</v>
          </cell>
        </row>
        <row r="675">
          <cell r="A675">
            <v>1027251525</v>
          </cell>
          <cell r="H675">
            <v>0</v>
          </cell>
        </row>
        <row r="676">
          <cell r="A676">
            <v>1027252020</v>
          </cell>
          <cell r="H676">
            <v>0</v>
          </cell>
        </row>
        <row r="677">
          <cell r="A677">
            <v>1027301015</v>
          </cell>
          <cell r="H677">
            <v>0</v>
          </cell>
        </row>
        <row r="678">
          <cell r="A678">
            <v>1027301120</v>
          </cell>
          <cell r="H678">
            <v>0</v>
          </cell>
        </row>
        <row r="679">
          <cell r="A679">
            <v>1027301125</v>
          </cell>
          <cell r="H679">
            <v>0</v>
          </cell>
        </row>
        <row r="680">
          <cell r="A680">
            <v>1027301520</v>
          </cell>
          <cell r="H680">
            <v>0</v>
          </cell>
        </row>
        <row r="681">
          <cell r="A681">
            <v>1027301525</v>
          </cell>
          <cell r="H681">
            <v>0</v>
          </cell>
        </row>
        <row r="682">
          <cell r="A682">
            <v>1027302020</v>
          </cell>
          <cell r="H682">
            <v>0</v>
          </cell>
        </row>
        <row r="683">
          <cell r="A683">
            <v>1027311010</v>
          </cell>
          <cell r="H683">
            <v>0</v>
          </cell>
        </row>
        <row r="684">
          <cell r="A684">
            <v>1027351020</v>
          </cell>
          <cell r="H684">
            <v>0</v>
          </cell>
        </row>
        <row r="685">
          <cell r="A685">
            <v>1030101510</v>
          </cell>
          <cell r="H685">
            <v>0</v>
          </cell>
        </row>
        <row r="686">
          <cell r="A686">
            <v>1030101620</v>
          </cell>
          <cell r="H686">
            <v>0</v>
          </cell>
        </row>
        <row r="687">
          <cell r="A687">
            <v>1030101720</v>
          </cell>
          <cell r="H687">
            <v>0</v>
          </cell>
        </row>
        <row r="688">
          <cell r="A688">
            <v>1030101725</v>
          </cell>
          <cell r="H688">
            <v>0</v>
          </cell>
        </row>
        <row r="689">
          <cell r="A689">
            <v>1030102020</v>
          </cell>
          <cell r="H689">
            <v>0</v>
          </cell>
        </row>
        <row r="690">
          <cell r="A690">
            <v>1030102520</v>
          </cell>
          <cell r="H690">
            <v>0</v>
          </cell>
        </row>
        <row r="691">
          <cell r="A691">
            <v>1030103020</v>
          </cell>
          <cell r="H691">
            <v>0</v>
          </cell>
        </row>
        <row r="692">
          <cell r="A692">
            <v>1030103520</v>
          </cell>
          <cell r="H692">
            <v>0</v>
          </cell>
        </row>
        <row r="693">
          <cell r="A693">
            <v>1030151520</v>
          </cell>
          <cell r="H693">
            <v>0</v>
          </cell>
        </row>
        <row r="694">
          <cell r="A694">
            <v>1030153020</v>
          </cell>
          <cell r="H694">
            <v>0</v>
          </cell>
        </row>
        <row r="695">
          <cell r="A695">
            <v>1030201020</v>
          </cell>
          <cell r="H695">
            <v>0</v>
          </cell>
        </row>
        <row r="696">
          <cell r="A696">
            <v>1030201030</v>
          </cell>
          <cell r="H696">
            <v>0</v>
          </cell>
        </row>
        <row r="697">
          <cell r="A697">
            <v>1030202010</v>
          </cell>
          <cell r="H697">
            <v>0</v>
          </cell>
        </row>
        <row r="698">
          <cell r="A698">
            <v>1030202020</v>
          </cell>
          <cell r="H698">
            <v>0</v>
          </cell>
        </row>
        <row r="699">
          <cell r="A699">
            <v>1030202030</v>
          </cell>
          <cell r="H699">
            <v>0</v>
          </cell>
        </row>
        <row r="700">
          <cell r="A700">
            <v>1030301010</v>
          </cell>
          <cell r="H700">
            <v>0</v>
          </cell>
        </row>
        <row r="701">
          <cell r="A701">
            <v>1030301510</v>
          </cell>
          <cell r="H701">
            <v>0</v>
          </cell>
        </row>
        <row r="702">
          <cell r="A702">
            <v>1030301520</v>
          </cell>
          <cell r="H702">
            <v>0</v>
          </cell>
        </row>
        <row r="703">
          <cell r="A703">
            <v>1033101021</v>
          </cell>
          <cell r="H703">
            <v>0</v>
          </cell>
        </row>
        <row r="704">
          <cell r="A704">
            <v>1033101620</v>
          </cell>
          <cell r="H704">
            <v>0</v>
          </cell>
        </row>
        <row r="705">
          <cell r="A705">
            <v>1033101720</v>
          </cell>
          <cell r="H705">
            <v>0</v>
          </cell>
        </row>
        <row r="706">
          <cell r="A706">
            <v>1033101820</v>
          </cell>
          <cell r="H706">
            <v>0</v>
          </cell>
        </row>
        <row r="707">
          <cell r="A707">
            <v>1033102520</v>
          </cell>
          <cell r="H707">
            <v>0</v>
          </cell>
        </row>
        <row r="708">
          <cell r="A708">
            <v>1033103520</v>
          </cell>
          <cell r="H708">
            <v>0</v>
          </cell>
        </row>
        <row r="709">
          <cell r="A709">
            <v>1033104021</v>
          </cell>
          <cell r="H709">
            <v>0</v>
          </cell>
        </row>
        <row r="710">
          <cell r="A710">
            <v>1033104022</v>
          </cell>
          <cell r="H710">
            <v>0</v>
          </cell>
        </row>
        <row r="711">
          <cell r="A711">
            <v>1033104023</v>
          </cell>
          <cell r="H711">
            <v>0</v>
          </cell>
        </row>
        <row r="712">
          <cell r="A712">
            <v>1033104520</v>
          </cell>
          <cell r="H712">
            <v>0</v>
          </cell>
        </row>
        <row r="713">
          <cell r="A713">
            <v>1033104521</v>
          </cell>
          <cell r="H713">
            <v>0</v>
          </cell>
        </row>
        <row r="714">
          <cell r="A714">
            <v>1033104522</v>
          </cell>
          <cell r="H714">
            <v>0</v>
          </cell>
        </row>
        <row r="715">
          <cell r="A715">
            <v>1033104523</v>
          </cell>
          <cell r="H715">
            <v>0</v>
          </cell>
        </row>
        <row r="716">
          <cell r="A716">
            <v>1033104524</v>
          </cell>
          <cell r="H716">
            <v>0</v>
          </cell>
        </row>
        <row r="717">
          <cell r="A717">
            <v>1033104525</v>
          </cell>
          <cell r="H717">
            <v>0</v>
          </cell>
        </row>
        <row r="718">
          <cell r="A718">
            <v>1033104526</v>
          </cell>
          <cell r="H718">
            <v>0</v>
          </cell>
        </row>
        <row r="719">
          <cell r="A719">
            <v>1033105530</v>
          </cell>
          <cell r="H719">
            <v>0</v>
          </cell>
        </row>
        <row r="720">
          <cell r="A720">
            <v>1033106020</v>
          </cell>
          <cell r="H720">
            <v>0</v>
          </cell>
        </row>
        <row r="721">
          <cell r="A721">
            <v>1033151020</v>
          </cell>
          <cell r="H721">
            <v>0</v>
          </cell>
        </row>
        <row r="722">
          <cell r="A722">
            <v>1033151120</v>
          </cell>
          <cell r="H722">
            <v>0</v>
          </cell>
        </row>
        <row r="723">
          <cell r="A723">
            <v>1033151220</v>
          </cell>
          <cell r="H723">
            <v>0</v>
          </cell>
        </row>
        <row r="724">
          <cell r="A724">
            <v>1033151320</v>
          </cell>
          <cell r="H724">
            <v>0</v>
          </cell>
        </row>
        <row r="725">
          <cell r="A725">
            <v>1033151420</v>
          </cell>
          <cell r="H725">
            <v>0</v>
          </cell>
        </row>
        <row r="726">
          <cell r="A726">
            <v>1033201020</v>
          </cell>
          <cell r="H726">
            <v>0</v>
          </cell>
        </row>
        <row r="727">
          <cell r="A727">
            <v>1033202520</v>
          </cell>
          <cell r="H727">
            <v>0</v>
          </cell>
        </row>
        <row r="728">
          <cell r="A728">
            <v>1033203020</v>
          </cell>
          <cell r="H728">
            <v>0</v>
          </cell>
        </row>
        <row r="729">
          <cell r="A729">
            <v>1033203030</v>
          </cell>
          <cell r="H729">
            <v>0</v>
          </cell>
        </row>
        <row r="730">
          <cell r="A730">
            <v>1033203040</v>
          </cell>
          <cell r="H730">
            <v>0</v>
          </cell>
        </row>
        <row r="731">
          <cell r="A731">
            <v>1033203050</v>
          </cell>
          <cell r="H731">
            <v>0</v>
          </cell>
        </row>
        <row r="732">
          <cell r="A732">
            <v>1033251520</v>
          </cell>
          <cell r="H732">
            <v>0</v>
          </cell>
        </row>
        <row r="733">
          <cell r="A733">
            <v>1033252021</v>
          </cell>
          <cell r="H733">
            <v>0</v>
          </cell>
        </row>
        <row r="734">
          <cell r="A734">
            <v>1033252521</v>
          </cell>
          <cell r="H734">
            <v>0</v>
          </cell>
        </row>
        <row r="735">
          <cell r="A735">
            <v>1033252522</v>
          </cell>
          <cell r="H735">
            <v>0</v>
          </cell>
        </row>
        <row r="736">
          <cell r="A736">
            <v>1033252523</v>
          </cell>
          <cell r="H736">
            <v>0</v>
          </cell>
        </row>
        <row r="737">
          <cell r="A737">
            <v>1033252524</v>
          </cell>
          <cell r="H737">
            <v>0</v>
          </cell>
        </row>
        <row r="738">
          <cell r="A738">
            <v>1033252525</v>
          </cell>
          <cell r="H738">
            <v>0</v>
          </cell>
        </row>
        <row r="739">
          <cell r="A739">
            <v>1033253020</v>
          </cell>
          <cell r="H739">
            <v>0</v>
          </cell>
        </row>
        <row r="740">
          <cell r="A740">
            <v>1033254020</v>
          </cell>
          <cell r="H740">
            <v>0</v>
          </cell>
        </row>
        <row r="741">
          <cell r="A741">
            <v>1033254120</v>
          </cell>
          <cell r="H741">
            <v>0</v>
          </cell>
        </row>
        <row r="742">
          <cell r="A742">
            <v>1033254520</v>
          </cell>
          <cell r="H742">
            <v>0</v>
          </cell>
        </row>
        <row r="743">
          <cell r="A743">
            <v>1033255020</v>
          </cell>
          <cell r="H743">
            <v>0</v>
          </cell>
        </row>
        <row r="744">
          <cell r="A744">
            <v>1033456206</v>
          </cell>
          <cell r="H744">
            <v>0</v>
          </cell>
        </row>
        <row r="745">
          <cell r="A745">
            <v>1033456207</v>
          </cell>
          <cell r="H745">
            <v>0</v>
          </cell>
        </row>
        <row r="746">
          <cell r="A746">
            <v>1033456208</v>
          </cell>
          <cell r="H746">
            <v>0</v>
          </cell>
        </row>
        <row r="747">
          <cell r="A747">
            <v>1033456209</v>
          </cell>
          <cell r="H747">
            <v>0</v>
          </cell>
        </row>
        <row r="748">
          <cell r="A748">
            <v>1033456210</v>
          </cell>
          <cell r="H748">
            <v>0</v>
          </cell>
        </row>
        <row r="749">
          <cell r="A749">
            <v>1033456301</v>
          </cell>
          <cell r="H749">
            <v>0</v>
          </cell>
        </row>
        <row r="750">
          <cell r="A750">
            <v>1033456400</v>
          </cell>
          <cell r="H750">
            <v>0</v>
          </cell>
        </row>
        <row r="751">
          <cell r="A751">
            <v>1033551020</v>
          </cell>
          <cell r="H751">
            <v>0</v>
          </cell>
        </row>
        <row r="752">
          <cell r="A752">
            <v>1033551520</v>
          </cell>
          <cell r="H752">
            <v>0</v>
          </cell>
        </row>
        <row r="753">
          <cell r="A753">
            <v>1033551620</v>
          </cell>
          <cell r="H753">
            <v>0</v>
          </cell>
        </row>
        <row r="754">
          <cell r="A754">
            <v>1033991022</v>
          </cell>
          <cell r="H754">
            <v>0</v>
          </cell>
        </row>
        <row r="755">
          <cell r="A755">
            <v>1033991023</v>
          </cell>
          <cell r="H755">
            <v>0</v>
          </cell>
        </row>
        <row r="756">
          <cell r="A756">
            <v>1033991520</v>
          </cell>
          <cell r="H756">
            <v>0</v>
          </cell>
        </row>
        <row r="757">
          <cell r="A757">
            <v>1033992020</v>
          </cell>
          <cell r="H757">
            <v>0</v>
          </cell>
        </row>
        <row r="758">
          <cell r="A758">
            <v>1033993320</v>
          </cell>
          <cell r="H758">
            <v>0</v>
          </cell>
        </row>
        <row r="759">
          <cell r="A759">
            <v>1033994020</v>
          </cell>
          <cell r="H759">
            <v>0</v>
          </cell>
        </row>
        <row r="760">
          <cell r="A760">
            <v>1033995120</v>
          </cell>
          <cell r="H760">
            <v>0</v>
          </cell>
        </row>
        <row r="761">
          <cell r="A761">
            <v>1033995210</v>
          </cell>
          <cell r="H761">
            <v>0</v>
          </cell>
        </row>
        <row r="762">
          <cell r="A762">
            <v>1033995310</v>
          </cell>
          <cell r="H762">
            <v>0</v>
          </cell>
        </row>
        <row r="763">
          <cell r="A763">
            <v>1033995420</v>
          </cell>
          <cell r="H763">
            <v>0</v>
          </cell>
        </row>
        <row r="764">
          <cell r="A764">
            <v>1033995520</v>
          </cell>
          <cell r="H764">
            <v>0</v>
          </cell>
        </row>
        <row r="765">
          <cell r="A765">
            <v>1033995550</v>
          </cell>
          <cell r="H765">
            <v>0</v>
          </cell>
        </row>
        <row r="766">
          <cell r="A766">
            <v>1033995620</v>
          </cell>
          <cell r="H766">
            <v>0</v>
          </cell>
        </row>
        <row r="767">
          <cell r="A767">
            <v>1033995720</v>
          </cell>
          <cell r="H767">
            <v>0</v>
          </cell>
        </row>
        <row r="768">
          <cell r="A768">
            <v>1033995725</v>
          </cell>
          <cell r="H768">
            <v>0</v>
          </cell>
        </row>
        <row r="769">
          <cell r="A769">
            <v>1033995820</v>
          </cell>
          <cell r="H769">
            <v>0</v>
          </cell>
        </row>
        <row r="770">
          <cell r="A770">
            <v>1033995920</v>
          </cell>
          <cell r="H770">
            <v>0</v>
          </cell>
        </row>
        <row r="771">
          <cell r="A771">
            <v>1033996020</v>
          </cell>
          <cell r="H771">
            <v>0</v>
          </cell>
        </row>
        <row r="772">
          <cell r="A772">
            <v>1033996120</v>
          </cell>
          <cell r="H772">
            <v>0</v>
          </cell>
        </row>
        <row r="773">
          <cell r="A773">
            <v>1033996220</v>
          </cell>
          <cell r="H773">
            <v>0</v>
          </cell>
        </row>
        <row r="774">
          <cell r="A774">
            <v>1033996221</v>
          </cell>
          <cell r="H774">
            <v>0</v>
          </cell>
        </row>
        <row r="775">
          <cell r="A775">
            <v>1033996225</v>
          </cell>
          <cell r="H775">
            <v>0</v>
          </cell>
        </row>
        <row r="776">
          <cell r="A776">
            <v>1033996320</v>
          </cell>
          <cell r="H776">
            <v>0</v>
          </cell>
        </row>
        <row r="777">
          <cell r="A777">
            <v>1033996420</v>
          </cell>
          <cell r="H777">
            <v>0</v>
          </cell>
        </row>
        <row r="778">
          <cell r="A778">
            <v>1033996520</v>
          </cell>
          <cell r="H778">
            <v>0</v>
          </cell>
        </row>
        <row r="779">
          <cell r="A779">
            <v>1033996525</v>
          </cell>
          <cell r="H779">
            <v>0</v>
          </cell>
        </row>
        <row r="780">
          <cell r="A780">
            <v>1033996530</v>
          </cell>
          <cell r="H780">
            <v>0</v>
          </cell>
        </row>
        <row r="781">
          <cell r="A781">
            <v>1033996620</v>
          </cell>
          <cell r="H781">
            <v>0</v>
          </cell>
        </row>
        <row r="782">
          <cell r="A782">
            <v>1033996625</v>
          </cell>
          <cell r="H782">
            <v>0</v>
          </cell>
        </row>
        <row r="783">
          <cell r="A783">
            <v>1036101020</v>
          </cell>
          <cell r="H783">
            <v>0</v>
          </cell>
        </row>
        <row r="784">
          <cell r="A784">
            <v>1036101520</v>
          </cell>
          <cell r="H784">
            <v>0</v>
          </cell>
        </row>
        <row r="785">
          <cell r="A785">
            <v>1036102020</v>
          </cell>
          <cell r="H785">
            <v>0</v>
          </cell>
        </row>
        <row r="786">
          <cell r="A786">
            <v>1036102520</v>
          </cell>
          <cell r="H786">
            <v>0</v>
          </cell>
        </row>
        <row r="787">
          <cell r="A787">
            <v>1036103020</v>
          </cell>
          <cell r="H787">
            <v>0</v>
          </cell>
        </row>
        <row r="788">
          <cell r="A788">
            <v>1036103520</v>
          </cell>
          <cell r="H788">
            <v>0</v>
          </cell>
        </row>
        <row r="789">
          <cell r="A789">
            <v>1036104020</v>
          </cell>
          <cell r="H789">
            <v>0</v>
          </cell>
        </row>
        <row r="790">
          <cell r="A790">
            <v>1036104520</v>
          </cell>
          <cell r="H790">
            <v>0</v>
          </cell>
        </row>
        <row r="791">
          <cell r="A791">
            <v>1036105020</v>
          </cell>
          <cell r="H791">
            <v>0</v>
          </cell>
        </row>
        <row r="792">
          <cell r="A792">
            <v>1039991420</v>
          </cell>
          <cell r="H792">
            <v>0</v>
          </cell>
        </row>
        <row r="793">
          <cell r="A793">
            <v>1039991510</v>
          </cell>
          <cell r="H793">
            <v>0</v>
          </cell>
        </row>
        <row r="794">
          <cell r="A794">
            <v>1039991520</v>
          </cell>
          <cell r="H794">
            <v>0</v>
          </cell>
        </row>
        <row r="795">
          <cell r="A795">
            <v>1039991620</v>
          </cell>
          <cell r="H795">
            <v>0</v>
          </cell>
        </row>
        <row r="796">
          <cell r="A796">
            <v>1040101520</v>
          </cell>
          <cell r="H796">
            <v>0</v>
          </cell>
        </row>
        <row r="797">
          <cell r="A797">
            <v>1040101620</v>
          </cell>
          <cell r="H797">
            <v>0</v>
          </cell>
        </row>
        <row r="798">
          <cell r="A798">
            <v>1040102020</v>
          </cell>
          <cell r="H798">
            <v>0</v>
          </cell>
        </row>
        <row r="799">
          <cell r="A799">
            <v>1040102120</v>
          </cell>
          <cell r="H799">
            <v>0</v>
          </cell>
        </row>
        <row r="800">
          <cell r="A800">
            <v>1040103020</v>
          </cell>
          <cell r="H800">
            <v>0</v>
          </cell>
        </row>
        <row r="801">
          <cell r="A801">
            <v>1040103520</v>
          </cell>
          <cell r="H801">
            <v>0</v>
          </cell>
        </row>
        <row r="802">
          <cell r="A802">
            <v>1042151010</v>
          </cell>
          <cell r="H802">
            <v>0</v>
          </cell>
        </row>
        <row r="803">
          <cell r="A803">
            <v>1042151030</v>
          </cell>
          <cell r="H803">
            <v>0</v>
          </cell>
        </row>
        <row r="804">
          <cell r="A804">
            <v>1042151035</v>
          </cell>
          <cell r="H804">
            <v>0</v>
          </cell>
        </row>
        <row r="805">
          <cell r="A805">
            <v>1042151040</v>
          </cell>
          <cell r="H805">
            <v>0</v>
          </cell>
        </row>
        <row r="806">
          <cell r="A806">
            <v>1042152020</v>
          </cell>
          <cell r="H806">
            <v>0</v>
          </cell>
        </row>
        <row r="807">
          <cell r="A807">
            <v>1042153520</v>
          </cell>
          <cell r="H807">
            <v>0</v>
          </cell>
        </row>
        <row r="808">
          <cell r="A808">
            <v>1045101000</v>
          </cell>
          <cell r="H808">
            <v>0</v>
          </cell>
        </row>
        <row r="809">
          <cell r="A809">
            <v>1045101500</v>
          </cell>
          <cell r="H809">
            <v>0</v>
          </cell>
        </row>
        <row r="810">
          <cell r="A810">
            <v>1045106000</v>
          </cell>
          <cell r="H810">
            <v>0</v>
          </cell>
        </row>
        <row r="811">
          <cell r="A811">
            <v>1045106500</v>
          </cell>
          <cell r="H811">
            <v>0</v>
          </cell>
        </row>
        <row r="812">
          <cell r="A812">
            <v>1045107000</v>
          </cell>
          <cell r="H812">
            <v>0</v>
          </cell>
        </row>
        <row r="813">
          <cell r="A813">
            <v>1045107050</v>
          </cell>
          <cell r="H813">
            <v>0</v>
          </cell>
        </row>
        <row r="814">
          <cell r="A814">
            <v>1045153000</v>
          </cell>
          <cell r="H814">
            <v>0</v>
          </cell>
        </row>
        <row r="815">
          <cell r="A815">
            <v>1045153100</v>
          </cell>
          <cell r="H815">
            <v>0</v>
          </cell>
        </row>
        <row r="816">
          <cell r="A816">
            <v>1045153500</v>
          </cell>
          <cell r="H816">
            <v>0</v>
          </cell>
        </row>
        <row r="817">
          <cell r="A817">
            <v>1045153600</v>
          </cell>
          <cell r="H817">
            <v>0</v>
          </cell>
        </row>
        <row r="818">
          <cell r="A818">
            <v>1045154000</v>
          </cell>
          <cell r="H818">
            <v>0</v>
          </cell>
        </row>
        <row r="819">
          <cell r="A819">
            <v>1045154050</v>
          </cell>
          <cell r="H819">
            <v>0</v>
          </cell>
        </row>
        <row r="820">
          <cell r="A820">
            <v>1045154100</v>
          </cell>
          <cell r="H820">
            <v>0</v>
          </cell>
        </row>
        <row r="821">
          <cell r="A821">
            <v>1045154150</v>
          </cell>
          <cell r="H821">
            <v>0</v>
          </cell>
        </row>
        <row r="822">
          <cell r="A822">
            <v>1045154500</v>
          </cell>
          <cell r="H822">
            <v>0</v>
          </cell>
        </row>
        <row r="823">
          <cell r="A823">
            <v>1045154600</v>
          </cell>
          <cell r="H823">
            <v>0</v>
          </cell>
        </row>
        <row r="824">
          <cell r="A824">
            <v>1045155000</v>
          </cell>
          <cell r="H824">
            <v>0</v>
          </cell>
        </row>
        <row r="825">
          <cell r="A825">
            <v>1045155050</v>
          </cell>
          <cell r="H825">
            <v>0</v>
          </cell>
        </row>
        <row r="826">
          <cell r="A826">
            <v>1045155100</v>
          </cell>
          <cell r="H826">
            <v>0</v>
          </cell>
        </row>
        <row r="827">
          <cell r="A827">
            <v>1045155150</v>
          </cell>
          <cell r="H827">
            <v>0</v>
          </cell>
        </row>
        <row r="828">
          <cell r="A828">
            <v>1045201000</v>
          </cell>
          <cell r="H828">
            <v>0</v>
          </cell>
        </row>
        <row r="829">
          <cell r="A829">
            <v>1045206000</v>
          </cell>
          <cell r="H829">
            <v>0</v>
          </cell>
        </row>
        <row r="830">
          <cell r="A830">
            <v>1045251150</v>
          </cell>
          <cell r="H830">
            <v>0</v>
          </cell>
        </row>
        <row r="831">
          <cell r="A831">
            <v>1045256150</v>
          </cell>
          <cell r="H831">
            <v>0</v>
          </cell>
        </row>
        <row r="832">
          <cell r="A832">
            <v>1045302050</v>
          </cell>
          <cell r="H832">
            <v>0</v>
          </cell>
        </row>
        <row r="833">
          <cell r="A833">
            <v>1045307050</v>
          </cell>
          <cell r="H833">
            <v>0</v>
          </cell>
        </row>
        <row r="834">
          <cell r="A834">
            <v>1045352050</v>
          </cell>
          <cell r="H834">
            <v>0</v>
          </cell>
        </row>
        <row r="835">
          <cell r="A835">
            <v>1045357050</v>
          </cell>
          <cell r="H835">
            <v>0</v>
          </cell>
        </row>
        <row r="836">
          <cell r="A836">
            <v>1045451150</v>
          </cell>
          <cell r="H836">
            <v>0</v>
          </cell>
        </row>
        <row r="837">
          <cell r="A837">
            <v>1045452050</v>
          </cell>
          <cell r="H837">
            <v>0</v>
          </cell>
        </row>
        <row r="838">
          <cell r="A838">
            <v>1045456150</v>
          </cell>
          <cell r="H838">
            <v>0</v>
          </cell>
        </row>
        <row r="839">
          <cell r="A839">
            <v>1045457050</v>
          </cell>
          <cell r="H839">
            <v>0</v>
          </cell>
        </row>
        <row r="840">
          <cell r="A840">
            <v>1045601050</v>
          </cell>
          <cell r="H840">
            <v>0</v>
          </cell>
        </row>
        <row r="841">
          <cell r="A841">
            <v>1045606050</v>
          </cell>
          <cell r="H841">
            <v>0</v>
          </cell>
        </row>
        <row r="842">
          <cell r="A842">
            <v>1045611050</v>
          </cell>
          <cell r="H842">
            <v>0</v>
          </cell>
        </row>
        <row r="843">
          <cell r="A843">
            <v>1045621050</v>
          </cell>
          <cell r="H843">
            <v>0</v>
          </cell>
        </row>
        <row r="844">
          <cell r="A844">
            <v>1045631050</v>
          </cell>
          <cell r="H844">
            <v>0</v>
          </cell>
        </row>
        <row r="845">
          <cell r="A845">
            <v>1045636050</v>
          </cell>
          <cell r="H845">
            <v>0</v>
          </cell>
        </row>
        <row r="846">
          <cell r="A846">
            <v>1051101520</v>
          </cell>
          <cell r="H846">
            <v>0</v>
          </cell>
        </row>
        <row r="847">
          <cell r="A847">
            <v>1051151025</v>
          </cell>
          <cell r="H847">
            <v>0</v>
          </cell>
        </row>
        <row r="848">
          <cell r="A848">
            <v>1051151120</v>
          </cell>
          <cell r="H848">
            <v>0</v>
          </cell>
        </row>
        <row r="849">
          <cell r="A849">
            <v>1051151520</v>
          </cell>
          <cell r="H849">
            <v>0</v>
          </cell>
        </row>
        <row r="850">
          <cell r="A850">
            <v>1051201020</v>
          </cell>
          <cell r="H850">
            <v>0</v>
          </cell>
        </row>
        <row r="851">
          <cell r="A851">
            <v>1051991520</v>
          </cell>
          <cell r="H851">
            <v>0</v>
          </cell>
        </row>
        <row r="852">
          <cell r="A852">
            <v>1057101010</v>
          </cell>
          <cell r="H852">
            <v>0</v>
          </cell>
        </row>
        <row r="853">
          <cell r="A853">
            <v>1057101015</v>
          </cell>
          <cell r="H853">
            <v>0</v>
          </cell>
        </row>
        <row r="854">
          <cell r="A854">
            <v>1057101020</v>
          </cell>
          <cell r="H854">
            <v>0</v>
          </cell>
        </row>
        <row r="855">
          <cell r="A855">
            <v>1057101520</v>
          </cell>
          <cell r="H855">
            <v>0</v>
          </cell>
        </row>
        <row r="856">
          <cell r="A856">
            <v>1057102020</v>
          </cell>
          <cell r="H856">
            <v>0</v>
          </cell>
        </row>
        <row r="857">
          <cell r="A857">
            <v>1057102025</v>
          </cell>
          <cell r="H857">
            <v>0</v>
          </cell>
        </row>
        <row r="858">
          <cell r="A858">
            <v>1057102030</v>
          </cell>
          <cell r="H858">
            <v>0</v>
          </cell>
        </row>
        <row r="859">
          <cell r="A859">
            <v>1057300520</v>
          </cell>
          <cell r="H859">
            <v>0</v>
          </cell>
        </row>
        <row r="860">
          <cell r="A860">
            <v>1057300620</v>
          </cell>
          <cell r="H860">
            <v>0</v>
          </cell>
        </row>
        <row r="861">
          <cell r="A861">
            <v>1057301020</v>
          </cell>
          <cell r="H861">
            <v>0</v>
          </cell>
        </row>
        <row r="862">
          <cell r="A862">
            <v>1057301120</v>
          </cell>
          <cell r="H862">
            <v>0</v>
          </cell>
        </row>
        <row r="863">
          <cell r="A863">
            <v>1057301520</v>
          </cell>
          <cell r="H863">
            <v>0</v>
          </cell>
        </row>
        <row r="864">
          <cell r="A864">
            <v>1057301620</v>
          </cell>
          <cell r="H864">
            <v>0</v>
          </cell>
        </row>
        <row r="865">
          <cell r="A865">
            <v>1057302020</v>
          </cell>
          <cell r="H865">
            <v>0</v>
          </cell>
        </row>
        <row r="866">
          <cell r="A866">
            <v>1057302120</v>
          </cell>
          <cell r="H866">
            <v>0</v>
          </cell>
        </row>
        <row r="867">
          <cell r="A867">
            <v>1057302520</v>
          </cell>
          <cell r="H867">
            <v>0</v>
          </cell>
        </row>
        <row r="868">
          <cell r="A868">
            <v>1057302620</v>
          </cell>
          <cell r="H868">
            <v>0</v>
          </cell>
        </row>
        <row r="869">
          <cell r="A869">
            <v>1057303020</v>
          </cell>
          <cell r="H869">
            <v>0</v>
          </cell>
        </row>
        <row r="870">
          <cell r="A870">
            <v>1057303120</v>
          </cell>
          <cell r="H870">
            <v>0</v>
          </cell>
        </row>
        <row r="871">
          <cell r="A871">
            <v>3003103000</v>
          </cell>
          <cell r="H871">
            <v>0</v>
          </cell>
        </row>
        <row r="872">
          <cell r="A872">
            <v>3003103500</v>
          </cell>
          <cell r="H872">
            <v>0</v>
          </cell>
        </row>
        <row r="873">
          <cell r="A873">
            <v>3003104000</v>
          </cell>
          <cell r="H873">
            <v>0</v>
          </cell>
        </row>
        <row r="874">
          <cell r="A874">
            <v>3003111000</v>
          </cell>
          <cell r="H874">
            <v>0</v>
          </cell>
        </row>
        <row r="875">
          <cell r="A875">
            <v>3003151000</v>
          </cell>
          <cell r="H875">
            <v>0</v>
          </cell>
        </row>
        <row r="876">
          <cell r="A876">
            <v>3003151010</v>
          </cell>
          <cell r="H876">
            <v>0</v>
          </cell>
        </row>
        <row r="877">
          <cell r="A877">
            <v>3003151510</v>
          </cell>
          <cell r="H877">
            <v>0</v>
          </cell>
        </row>
        <row r="878">
          <cell r="A878">
            <v>3003152020</v>
          </cell>
          <cell r="H878">
            <v>0</v>
          </cell>
        </row>
        <row r="879">
          <cell r="A879">
            <v>3003200010</v>
          </cell>
          <cell r="H879">
            <v>0</v>
          </cell>
        </row>
        <row r="880">
          <cell r="A880">
            <v>3003201010</v>
          </cell>
          <cell r="H880">
            <v>0</v>
          </cell>
        </row>
        <row r="881">
          <cell r="A881">
            <v>3003201510</v>
          </cell>
          <cell r="H881">
            <v>0</v>
          </cell>
        </row>
        <row r="882">
          <cell r="A882">
            <v>3003202020</v>
          </cell>
          <cell r="H882">
            <v>0</v>
          </cell>
        </row>
        <row r="883">
          <cell r="A883">
            <v>3003251010</v>
          </cell>
          <cell r="H883">
            <v>0</v>
          </cell>
        </row>
        <row r="884">
          <cell r="A884">
            <v>3006102100</v>
          </cell>
          <cell r="H884">
            <v>0</v>
          </cell>
        </row>
        <row r="885">
          <cell r="A885">
            <v>3006103000</v>
          </cell>
          <cell r="H885">
            <v>0</v>
          </cell>
        </row>
        <row r="886">
          <cell r="A886">
            <v>3009101020</v>
          </cell>
          <cell r="H886">
            <v>0</v>
          </cell>
        </row>
        <row r="887">
          <cell r="A887">
            <v>3009101200</v>
          </cell>
          <cell r="H887">
            <v>0</v>
          </cell>
        </row>
        <row r="888">
          <cell r="A888">
            <v>3009451500</v>
          </cell>
          <cell r="H888">
            <v>0</v>
          </cell>
        </row>
        <row r="889">
          <cell r="A889">
            <v>3009500000</v>
          </cell>
          <cell r="H889">
            <v>0</v>
          </cell>
        </row>
        <row r="890">
          <cell r="A890">
            <v>3010101010</v>
          </cell>
          <cell r="H890">
            <v>0</v>
          </cell>
        </row>
        <row r="891">
          <cell r="A891">
            <v>3012101000</v>
          </cell>
          <cell r="H891">
            <v>0</v>
          </cell>
        </row>
        <row r="892">
          <cell r="A892">
            <v>3012101500</v>
          </cell>
          <cell r="H892">
            <v>0</v>
          </cell>
        </row>
        <row r="893">
          <cell r="A893">
            <v>3012101700</v>
          </cell>
          <cell r="H893">
            <v>0</v>
          </cell>
        </row>
        <row r="894">
          <cell r="A894">
            <v>3012151100</v>
          </cell>
          <cell r="H894">
            <v>0</v>
          </cell>
        </row>
        <row r="895">
          <cell r="A895">
            <v>3012151200</v>
          </cell>
          <cell r="H895">
            <v>0</v>
          </cell>
        </row>
        <row r="896">
          <cell r="A896">
            <v>3012152050</v>
          </cell>
          <cell r="H896">
            <v>0</v>
          </cell>
        </row>
        <row r="897">
          <cell r="A897">
            <v>3015101000</v>
          </cell>
          <cell r="H897">
            <v>0</v>
          </cell>
        </row>
        <row r="898">
          <cell r="A898">
            <v>3050601000</v>
          </cell>
          <cell r="H898">
            <v>0</v>
          </cell>
        </row>
        <row r="899">
          <cell r="A899">
            <v>9022002015</v>
          </cell>
          <cell r="H899">
            <v>0</v>
          </cell>
        </row>
        <row r="900">
          <cell r="A900">
            <v>9022002018</v>
          </cell>
          <cell r="H900">
            <v>0</v>
          </cell>
        </row>
        <row r="901">
          <cell r="A901">
            <v>9022002019</v>
          </cell>
          <cell r="H901">
            <v>0</v>
          </cell>
        </row>
        <row r="902">
          <cell r="A902">
            <v>9051090121</v>
          </cell>
          <cell r="H902">
            <v>0</v>
          </cell>
        </row>
        <row r="903">
          <cell r="A903">
            <v>9051090420</v>
          </cell>
          <cell r="H903">
            <v>0</v>
          </cell>
        </row>
        <row r="904">
          <cell r="A904">
            <v>9051090430</v>
          </cell>
          <cell r="H904">
            <v>0</v>
          </cell>
        </row>
        <row r="905">
          <cell r="A905">
            <v>9500000010</v>
          </cell>
          <cell r="H905">
            <v>0</v>
          </cell>
        </row>
        <row r="906">
          <cell r="A906">
            <v>9500000015</v>
          </cell>
          <cell r="H906">
            <v>0</v>
          </cell>
        </row>
        <row r="907">
          <cell r="A907">
            <v>9500000020</v>
          </cell>
          <cell r="H907">
            <v>0</v>
          </cell>
        </row>
        <row r="908">
          <cell r="A908">
            <v>9500000030</v>
          </cell>
          <cell r="H908">
            <v>0</v>
          </cell>
        </row>
        <row r="909">
          <cell r="A909">
            <v>9500000040</v>
          </cell>
          <cell r="H909">
            <v>0</v>
          </cell>
        </row>
        <row r="910">
          <cell r="A910">
            <v>9500000050</v>
          </cell>
          <cell r="H910">
            <v>0</v>
          </cell>
        </row>
        <row r="911">
          <cell r="A911">
            <v>9500000060</v>
          </cell>
          <cell r="H911">
            <v>0</v>
          </cell>
        </row>
        <row r="912">
          <cell r="A912">
            <v>9500000070</v>
          </cell>
          <cell r="H912">
            <v>0</v>
          </cell>
        </row>
        <row r="913">
          <cell r="A913">
            <v>9500000080</v>
          </cell>
          <cell r="H913">
            <v>0</v>
          </cell>
        </row>
        <row r="914">
          <cell r="A914">
            <v>9500000090</v>
          </cell>
          <cell r="H914">
            <v>0</v>
          </cell>
        </row>
        <row r="915">
          <cell r="A915">
            <v>9500000100</v>
          </cell>
          <cell r="H915">
            <v>0</v>
          </cell>
        </row>
        <row r="916">
          <cell r="A916">
            <v>9500000110</v>
          </cell>
          <cell r="H916">
            <v>0</v>
          </cell>
        </row>
        <row r="917">
          <cell r="A917">
            <v>9500000120</v>
          </cell>
          <cell r="H917">
            <v>0</v>
          </cell>
        </row>
        <row r="918">
          <cell r="A918">
            <v>9500009040</v>
          </cell>
          <cell r="H918">
            <v>0</v>
          </cell>
        </row>
        <row r="919">
          <cell r="A919">
            <v>9500009050</v>
          </cell>
          <cell r="H919">
            <v>0</v>
          </cell>
        </row>
        <row r="920">
          <cell r="A920">
            <v>9500009060</v>
          </cell>
          <cell r="H920">
            <v>0</v>
          </cell>
        </row>
        <row r="921">
          <cell r="A921">
            <v>9500009070</v>
          </cell>
          <cell r="H921">
            <v>0</v>
          </cell>
        </row>
        <row r="922">
          <cell r="A922">
            <v>9500009080</v>
          </cell>
          <cell r="H922">
            <v>0</v>
          </cell>
        </row>
        <row r="923">
          <cell r="A923">
            <v>9500009090</v>
          </cell>
          <cell r="H923">
            <v>0</v>
          </cell>
        </row>
        <row r="924">
          <cell r="A924">
            <v>9500090010</v>
          </cell>
          <cell r="H924">
            <v>0</v>
          </cell>
        </row>
        <row r="925">
          <cell r="A925">
            <v>9590001010</v>
          </cell>
          <cell r="H925">
            <v>0</v>
          </cell>
        </row>
        <row r="926">
          <cell r="A926">
            <v>9590002010</v>
          </cell>
          <cell r="H926">
            <v>0</v>
          </cell>
        </row>
        <row r="927">
          <cell r="A927">
            <v>9590003010</v>
          </cell>
          <cell r="H927">
            <v>0</v>
          </cell>
        </row>
        <row r="928">
          <cell r="A928">
            <v>9590003020</v>
          </cell>
          <cell r="H928">
            <v>0</v>
          </cell>
        </row>
        <row r="929">
          <cell r="A929">
            <v>9590004010</v>
          </cell>
          <cell r="H929">
            <v>0</v>
          </cell>
        </row>
        <row r="930">
          <cell r="A930">
            <v>9590004020</v>
          </cell>
          <cell r="H930">
            <v>0</v>
          </cell>
        </row>
        <row r="931">
          <cell r="A931">
            <v>9590004110</v>
          </cell>
          <cell r="H931">
            <v>0</v>
          </cell>
        </row>
        <row r="932">
          <cell r="A932">
            <v>9590005010</v>
          </cell>
          <cell r="H932">
            <v>0</v>
          </cell>
        </row>
        <row r="933">
          <cell r="A933">
            <v>9590005020</v>
          </cell>
          <cell r="H933">
            <v>0</v>
          </cell>
        </row>
        <row r="934">
          <cell r="A934">
            <v>9590006010</v>
          </cell>
          <cell r="H934">
            <v>0</v>
          </cell>
        </row>
        <row r="935">
          <cell r="A935">
            <v>9590007010</v>
          </cell>
          <cell r="H935">
            <v>0</v>
          </cell>
        </row>
        <row r="936">
          <cell r="A936">
            <v>9590008010</v>
          </cell>
          <cell r="H936">
            <v>0</v>
          </cell>
        </row>
        <row r="937">
          <cell r="A937">
            <v>9590008020</v>
          </cell>
          <cell r="H937">
            <v>0</v>
          </cell>
        </row>
        <row r="938">
          <cell r="A938">
            <v>9590008030</v>
          </cell>
          <cell r="H938">
            <v>0</v>
          </cell>
        </row>
        <row r="939">
          <cell r="A939">
            <v>9590009010</v>
          </cell>
          <cell r="H939">
            <v>0</v>
          </cell>
        </row>
        <row r="940">
          <cell r="A940">
            <v>9590009020</v>
          </cell>
          <cell r="H940">
            <v>0</v>
          </cell>
        </row>
        <row r="941">
          <cell r="A941">
            <v>9590009030</v>
          </cell>
          <cell r="H941">
            <v>0</v>
          </cell>
        </row>
        <row r="942">
          <cell r="A942">
            <v>9590009040</v>
          </cell>
          <cell r="H942">
            <v>0</v>
          </cell>
        </row>
        <row r="943">
          <cell r="A943">
            <v>9590009050</v>
          </cell>
          <cell r="H943">
            <v>0</v>
          </cell>
        </row>
        <row r="944">
          <cell r="A944">
            <v>9590009060</v>
          </cell>
          <cell r="H944">
            <v>0</v>
          </cell>
        </row>
        <row r="945">
          <cell r="A945">
            <v>9590009070</v>
          </cell>
          <cell r="H945">
            <v>0</v>
          </cell>
        </row>
        <row r="946">
          <cell r="A946">
            <v>9590010010</v>
          </cell>
          <cell r="H946">
            <v>0</v>
          </cell>
        </row>
        <row r="947">
          <cell r="A947">
            <v>9590011010</v>
          </cell>
          <cell r="H947">
            <v>0</v>
          </cell>
        </row>
        <row r="948">
          <cell r="A948">
            <v>9590012010</v>
          </cell>
          <cell r="H948">
            <v>0</v>
          </cell>
        </row>
        <row r="949">
          <cell r="A949">
            <v>9590012020</v>
          </cell>
          <cell r="H949">
            <v>0</v>
          </cell>
        </row>
        <row r="950">
          <cell r="A950">
            <v>9590013010</v>
          </cell>
          <cell r="H950">
            <v>0</v>
          </cell>
        </row>
        <row r="951">
          <cell r="A951">
            <v>9590013030</v>
          </cell>
          <cell r="H951">
            <v>0</v>
          </cell>
        </row>
        <row r="952">
          <cell r="A952">
            <v>9590013040</v>
          </cell>
          <cell r="H952">
            <v>0</v>
          </cell>
        </row>
        <row r="953">
          <cell r="A953">
            <v>9590013050</v>
          </cell>
          <cell r="H953">
            <v>0</v>
          </cell>
        </row>
        <row r="954">
          <cell r="A954">
            <v>9590014010</v>
          </cell>
          <cell r="H954">
            <v>0</v>
          </cell>
        </row>
        <row r="955">
          <cell r="A955">
            <v>9590015010</v>
          </cell>
          <cell r="H955">
            <v>0</v>
          </cell>
        </row>
        <row r="956">
          <cell r="A956">
            <v>9590090020</v>
          </cell>
          <cell r="H956">
            <v>0</v>
          </cell>
        </row>
        <row r="957">
          <cell r="A957">
            <v>9590090030</v>
          </cell>
          <cell r="H957">
            <v>0</v>
          </cell>
        </row>
        <row r="958">
          <cell r="A958">
            <v>9590090040</v>
          </cell>
          <cell r="H958">
            <v>0</v>
          </cell>
        </row>
        <row r="959">
          <cell r="A959">
            <v>9590090050</v>
          </cell>
          <cell r="H959">
            <v>0</v>
          </cell>
        </row>
        <row r="960">
          <cell r="A960">
            <v>9590090060</v>
          </cell>
          <cell r="H960">
            <v>0</v>
          </cell>
        </row>
        <row r="961">
          <cell r="A961">
            <v>9590090070</v>
          </cell>
          <cell r="H961">
            <v>0</v>
          </cell>
        </row>
        <row r="962">
          <cell r="A962">
            <v>2003101020</v>
          </cell>
          <cell r="H962">
            <v>0</v>
          </cell>
        </row>
        <row r="963">
          <cell r="A963">
            <v>2003101510</v>
          </cell>
          <cell r="H963">
            <v>0</v>
          </cell>
        </row>
        <row r="964">
          <cell r="A964">
            <v>2003101520</v>
          </cell>
          <cell r="H964">
            <v>0</v>
          </cell>
        </row>
        <row r="965">
          <cell r="A965">
            <v>2003102020</v>
          </cell>
          <cell r="H965">
            <v>0</v>
          </cell>
        </row>
        <row r="966">
          <cell r="A966">
            <v>2003102220</v>
          </cell>
          <cell r="H966">
            <v>0</v>
          </cell>
        </row>
        <row r="967">
          <cell r="A967">
            <v>2003102510</v>
          </cell>
          <cell r="H967">
            <v>0</v>
          </cell>
        </row>
        <row r="968">
          <cell r="A968">
            <v>2003102520</v>
          </cell>
          <cell r="H968">
            <v>0</v>
          </cell>
        </row>
        <row r="969">
          <cell r="A969">
            <v>2003103010</v>
          </cell>
          <cell r="H969">
            <v>0</v>
          </cell>
        </row>
        <row r="970">
          <cell r="A970">
            <v>2003103020</v>
          </cell>
          <cell r="H970">
            <v>0</v>
          </cell>
        </row>
        <row r="971">
          <cell r="A971">
            <v>2003103520</v>
          </cell>
          <cell r="H971">
            <v>0</v>
          </cell>
        </row>
        <row r="972">
          <cell r="A972">
            <v>2003103720</v>
          </cell>
          <cell r="H972">
            <v>0</v>
          </cell>
        </row>
        <row r="973">
          <cell r="A973">
            <v>2003104020</v>
          </cell>
          <cell r="H973">
            <v>0</v>
          </cell>
        </row>
        <row r="974">
          <cell r="A974">
            <v>2003104520</v>
          </cell>
          <cell r="H974">
            <v>0</v>
          </cell>
        </row>
        <row r="975">
          <cell r="A975">
            <v>2003105020</v>
          </cell>
          <cell r="H975">
            <v>0</v>
          </cell>
        </row>
        <row r="976">
          <cell r="A976">
            <v>2003105510</v>
          </cell>
          <cell r="H976">
            <v>0</v>
          </cell>
        </row>
        <row r="977">
          <cell r="A977">
            <v>2003105515</v>
          </cell>
          <cell r="H977">
            <v>0</v>
          </cell>
        </row>
        <row r="978">
          <cell r="A978">
            <v>2003106020</v>
          </cell>
          <cell r="H978">
            <v>0</v>
          </cell>
        </row>
        <row r="979">
          <cell r="A979">
            <v>2003201010</v>
          </cell>
          <cell r="H979">
            <v>0</v>
          </cell>
        </row>
        <row r="980">
          <cell r="A980">
            <v>2003201020</v>
          </cell>
          <cell r="H980">
            <v>0</v>
          </cell>
        </row>
        <row r="981">
          <cell r="A981">
            <v>2003201120</v>
          </cell>
          <cell r="H981">
            <v>0</v>
          </cell>
        </row>
        <row r="982">
          <cell r="A982">
            <v>2003251010</v>
          </cell>
          <cell r="H982">
            <v>0</v>
          </cell>
        </row>
        <row r="983">
          <cell r="A983">
            <v>2003251020</v>
          </cell>
          <cell r="H983">
            <v>0</v>
          </cell>
        </row>
        <row r="984">
          <cell r="A984">
            <v>2003251120</v>
          </cell>
          <cell r="H984">
            <v>0</v>
          </cell>
        </row>
        <row r="985">
          <cell r="A985">
            <v>2003251510</v>
          </cell>
          <cell r="H985">
            <v>0</v>
          </cell>
        </row>
        <row r="986">
          <cell r="A986">
            <v>2003251520</v>
          </cell>
          <cell r="H986">
            <v>0</v>
          </cell>
        </row>
        <row r="987">
          <cell r="A987">
            <v>2003251620</v>
          </cell>
          <cell r="H987">
            <v>0</v>
          </cell>
        </row>
        <row r="988">
          <cell r="A988">
            <v>2003302010</v>
          </cell>
          <cell r="H988">
            <v>0</v>
          </cell>
        </row>
        <row r="989">
          <cell r="A989">
            <v>2003302020</v>
          </cell>
          <cell r="H989">
            <v>0</v>
          </cell>
        </row>
        <row r="990">
          <cell r="A990">
            <v>2003302030</v>
          </cell>
          <cell r="H990">
            <v>0</v>
          </cell>
        </row>
        <row r="991">
          <cell r="A991">
            <v>2003302510</v>
          </cell>
          <cell r="H991">
            <v>0</v>
          </cell>
        </row>
        <row r="992">
          <cell r="A992">
            <v>2003302520</v>
          </cell>
          <cell r="H992">
            <v>0</v>
          </cell>
        </row>
        <row r="993">
          <cell r="A993">
            <v>2003302530</v>
          </cell>
          <cell r="H993">
            <v>0</v>
          </cell>
        </row>
        <row r="994">
          <cell r="A994">
            <v>2006101010</v>
          </cell>
          <cell r="H994">
            <v>0</v>
          </cell>
        </row>
        <row r="995">
          <cell r="A995">
            <v>2006101020</v>
          </cell>
          <cell r="H995">
            <v>0</v>
          </cell>
        </row>
        <row r="996">
          <cell r="A996">
            <v>2006101120</v>
          </cell>
          <cell r="H996">
            <v>0</v>
          </cell>
        </row>
        <row r="997">
          <cell r="A997">
            <v>2009101010</v>
          </cell>
          <cell r="H997">
            <v>0</v>
          </cell>
        </row>
        <row r="998">
          <cell r="A998">
            <v>2009101020</v>
          </cell>
          <cell r="H998">
            <v>0</v>
          </cell>
        </row>
        <row r="999">
          <cell r="A999">
            <v>2009101120</v>
          </cell>
          <cell r="H999">
            <v>0</v>
          </cell>
        </row>
        <row r="1000">
          <cell r="A1000">
            <v>2009151010</v>
          </cell>
          <cell r="H1000">
            <v>0</v>
          </cell>
        </row>
        <row r="1001">
          <cell r="A1001">
            <v>2009151020</v>
          </cell>
          <cell r="H1001">
            <v>0</v>
          </cell>
        </row>
        <row r="1002">
          <cell r="A1002">
            <v>2009151120</v>
          </cell>
          <cell r="H1002">
            <v>0</v>
          </cell>
        </row>
        <row r="1003">
          <cell r="A1003">
            <v>2009171010</v>
          </cell>
          <cell r="H1003">
            <v>0</v>
          </cell>
        </row>
        <row r="1004">
          <cell r="A1004">
            <v>2009171020</v>
          </cell>
          <cell r="H1004">
            <v>0</v>
          </cell>
        </row>
        <row r="1005">
          <cell r="A1005">
            <v>2009171120</v>
          </cell>
          <cell r="H1005">
            <v>0</v>
          </cell>
        </row>
        <row r="1006">
          <cell r="A1006">
            <v>2009201010</v>
          </cell>
          <cell r="H1006">
            <v>0</v>
          </cell>
        </row>
        <row r="1007">
          <cell r="A1007">
            <v>2009201020</v>
          </cell>
          <cell r="H1007">
            <v>0</v>
          </cell>
        </row>
        <row r="1008">
          <cell r="A1008">
            <v>2009201110</v>
          </cell>
          <cell r="H1008">
            <v>0</v>
          </cell>
        </row>
        <row r="1009">
          <cell r="A1009">
            <v>2009201120</v>
          </cell>
          <cell r="H1009">
            <v>0</v>
          </cell>
        </row>
        <row r="1010">
          <cell r="A1010">
            <v>2009301010</v>
          </cell>
          <cell r="H1010">
            <v>0</v>
          </cell>
        </row>
        <row r="1011">
          <cell r="A1011">
            <v>2009301020</v>
          </cell>
          <cell r="H1011">
            <v>0</v>
          </cell>
        </row>
        <row r="1012">
          <cell r="A1012">
            <v>2009301110</v>
          </cell>
          <cell r="H1012">
            <v>0</v>
          </cell>
        </row>
        <row r="1013">
          <cell r="A1013">
            <v>2009301120</v>
          </cell>
          <cell r="H1013">
            <v>0</v>
          </cell>
        </row>
        <row r="1014">
          <cell r="A1014">
            <v>2009991010</v>
          </cell>
          <cell r="H1014">
            <v>0</v>
          </cell>
        </row>
        <row r="1015">
          <cell r="A1015">
            <v>2009991020</v>
          </cell>
          <cell r="H1015">
            <v>0</v>
          </cell>
        </row>
        <row r="1016">
          <cell r="A1016">
            <v>2009991110</v>
          </cell>
          <cell r="H1016">
            <v>0</v>
          </cell>
        </row>
        <row r="1017">
          <cell r="A1017">
            <v>2009991120</v>
          </cell>
          <cell r="H1017">
            <v>0</v>
          </cell>
        </row>
        <row r="1018">
          <cell r="A1018">
            <v>2012101010</v>
          </cell>
          <cell r="H1018">
            <v>0</v>
          </cell>
        </row>
        <row r="1019">
          <cell r="A1019">
            <v>2012101120</v>
          </cell>
          <cell r="H1019">
            <v>0</v>
          </cell>
        </row>
        <row r="1020">
          <cell r="A1020">
            <v>2012101510</v>
          </cell>
          <cell r="H1020">
            <v>0</v>
          </cell>
        </row>
        <row r="1021">
          <cell r="A1021">
            <v>2012101620</v>
          </cell>
          <cell r="H1021">
            <v>0</v>
          </cell>
        </row>
        <row r="1022">
          <cell r="A1022">
            <v>2012102010</v>
          </cell>
          <cell r="H1022">
            <v>0</v>
          </cell>
        </row>
        <row r="1023">
          <cell r="A1023">
            <v>2012102120</v>
          </cell>
          <cell r="H1023">
            <v>0</v>
          </cell>
        </row>
        <row r="1024">
          <cell r="A1024">
            <v>2012151010</v>
          </cell>
          <cell r="H1024">
            <v>0</v>
          </cell>
        </row>
        <row r="1025">
          <cell r="A1025">
            <v>2012151120</v>
          </cell>
          <cell r="H1025">
            <v>0</v>
          </cell>
        </row>
        <row r="1026">
          <cell r="A1026">
            <v>2012151510</v>
          </cell>
          <cell r="H1026">
            <v>0</v>
          </cell>
        </row>
        <row r="1027">
          <cell r="A1027">
            <v>2012151620</v>
          </cell>
          <cell r="H1027">
            <v>0</v>
          </cell>
        </row>
        <row r="1028">
          <cell r="A1028">
            <v>2012152010</v>
          </cell>
          <cell r="H1028">
            <v>0</v>
          </cell>
        </row>
        <row r="1029">
          <cell r="A1029">
            <v>2012152120</v>
          </cell>
          <cell r="H1029">
            <v>0</v>
          </cell>
        </row>
        <row r="1030">
          <cell r="A1030">
            <v>2012152510</v>
          </cell>
          <cell r="H1030">
            <v>0</v>
          </cell>
        </row>
        <row r="1031">
          <cell r="A1031">
            <v>2012152620</v>
          </cell>
          <cell r="H1031">
            <v>0</v>
          </cell>
        </row>
        <row r="1032">
          <cell r="A1032">
            <v>2012153010</v>
          </cell>
          <cell r="H1032">
            <v>0</v>
          </cell>
        </row>
        <row r="1033">
          <cell r="A1033">
            <v>2012153120</v>
          </cell>
          <cell r="H1033">
            <v>0</v>
          </cell>
        </row>
        <row r="1034">
          <cell r="A1034">
            <v>2012153510</v>
          </cell>
          <cell r="H1034">
            <v>0</v>
          </cell>
        </row>
        <row r="1035">
          <cell r="A1035">
            <v>2012153620</v>
          </cell>
          <cell r="H1035">
            <v>0</v>
          </cell>
        </row>
        <row r="1036">
          <cell r="A1036">
            <v>2012154120</v>
          </cell>
          <cell r="H1036">
            <v>0</v>
          </cell>
        </row>
        <row r="1037">
          <cell r="A1037">
            <v>2012201020</v>
          </cell>
          <cell r="H1037">
            <v>0</v>
          </cell>
        </row>
        <row r="1038">
          <cell r="A1038">
            <v>2012201120</v>
          </cell>
          <cell r="H1038">
            <v>0</v>
          </cell>
        </row>
        <row r="1039">
          <cell r="A1039">
            <v>2012201520</v>
          </cell>
          <cell r="H1039">
            <v>0</v>
          </cell>
        </row>
        <row r="1040">
          <cell r="A1040">
            <v>2012251020</v>
          </cell>
          <cell r="H1040">
            <v>0</v>
          </cell>
        </row>
        <row r="1041">
          <cell r="A1041">
            <v>2012251120</v>
          </cell>
          <cell r="H1041">
            <v>0</v>
          </cell>
        </row>
        <row r="1042">
          <cell r="A1042">
            <v>2012251520</v>
          </cell>
          <cell r="H1042">
            <v>0</v>
          </cell>
        </row>
        <row r="1043">
          <cell r="A1043">
            <v>2012251620</v>
          </cell>
          <cell r="H1043">
            <v>0</v>
          </cell>
        </row>
        <row r="1044">
          <cell r="A1044">
            <v>2012991010</v>
          </cell>
          <cell r="H1044">
            <v>0</v>
          </cell>
        </row>
        <row r="1045">
          <cell r="A1045">
            <v>2012991020</v>
          </cell>
          <cell r="H1045">
            <v>0</v>
          </cell>
        </row>
        <row r="1046">
          <cell r="A1046">
            <v>2012991120</v>
          </cell>
          <cell r="H1046">
            <v>0</v>
          </cell>
        </row>
        <row r="1047">
          <cell r="A1047">
            <v>2015101520</v>
          </cell>
          <cell r="H1047">
            <v>0</v>
          </cell>
        </row>
        <row r="1048">
          <cell r="A1048">
            <v>2015102020</v>
          </cell>
          <cell r="H1048">
            <v>0</v>
          </cell>
        </row>
        <row r="1049">
          <cell r="A1049">
            <v>2015102120</v>
          </cell>
          <cell r="H1049">
            <v>0</v>
          </cell>
        </row>
        <row r="1050">
          <cell r="A1050">
            <v>2015102125</v>
          </cell>
          <cell r="H1050">
            <v>0</v>
          </cell>
        </row>
        <row r="1051">
          <cell r="A1051">
            <v>2015102520</v>
          </cell>
          <cell r="H1051">
            <v>0</v>
          </cell>
        </row>
        <row r="1052">
          <cell r="A1052">
            <v>2015102620</v>
          </cell>
          <cell r="H1052">
            <v>0</v>
          </cell>
        </row>
        <row r="1053">
          <cell r="A1053">
            <v>2015102625</v>
          </cell>
          <cell r="H1053">
            <v>0</v>
          </cell>
        </row>
        <row r="1054">
          <cell r="A1054">
            <v>2015103020</v>
          </cell>
          <cell r="H1054">
            <v>0</v>
          </cell>
        </row>
        <row r="1055">
          <cell r="A1055">
            <v>2015103120</v>
          </cell>
          <cell r="H1055">
            <v>0</v>
          </cell>
        </row>
        <row r="1056">
          <cell r="A1056">
            <v>2015103125</v>
          </cell>
          <cell r="H1056">
            <v>0</v>
          </cell>
        </row>
        <row r="1057">
          <cell r="A1057">
            <v>2015151020</v>
          </cell>
          <cell r="H1057">
            <v>0</v>
          </cell>
        </row>
        <row r="1058">
          <cell r="A1058">
            <v>2015151120</v>
          </cell>
          <cell r="H1058">
            <v>0</v>
          </cell>
        </row>
        <row r="1059">
          <cell r="A1059">
            <v>2015151125</v>
          </cell>
          <cell r="H1059">
            <v>0</v>
          </cell>
        </row>
        <row r="1060">
          <cell r="A1060">
            <v>2015151520</v>
          </cell>
          <cell r="H1060">
            <v>0</v>
          </cell>
        </row>
        <row r="1061">
          <cell r="A1061">
            <v>2015151521</v>
          </cell>
          <cell r="H1061">
            <v>0</v>
          </cell>
        </row>
        <row r="1062">
          <cell r="A1062">
            <v>2015151620</v>
          </cell>
          <cell r="H1062">
            <v>0</v>
          </cell>
        </row>
        <row r="1063">
          <cell r="A1063">
            <v>2015151625</v>
          </cell>
          <cell r="H1063">
            <v>0</v>
          </cell>
        </row>
        <row r="1064">
          <cell r="A1064">
            <v>2015152020</v>
          </cell>
          <cell r="H1064">
            <v>0</v>
          </cell>
        </row>
        <row r="1065">
          <cell r="A1065">
            <v>2015152120</v>
          </cell>
          <cell r="H1065">
            <v>0</v>
          </cell>
        </row>
        <row r="1066">
          <cell r="A1066">
            <v>2015152125</v>
          </cell>
          <cell r="H1066">
            <v>0</v>
          </cell>
        </row>
        <row r="1067">
          <cell r="A1067">
            <v>2015152520</v>
          </cell>
          <cell r="H1067">
            <v>0</v>
          </cell>
        </row>
        <row r="1068">
          <cell r="A1068">
            <v>2015152620</v>
          </cell>
          <cell r="H1068">
            <v>0</v>
          </cell>
        </row>
        <row r="1069">
          <cell r="A1069">
            <v>2015152625</v>
          </cell>
          <cell r="H1069">
            <v>0</v>
          </cell>
        </row>
        <row r="1070">
          <cell r="A1070">
            <v>2015153020</v>
          </cell>
          <cell r="H1070">
            <v>0</v>
          </cell>
        </row>
        <row r="1071">
          <cell r="A1071">
            <v>2015153120</v>
          </cell>
          <cell r="H1071">
            <v>0</v>
          </cell>
        </row>
        <row r="1072">
          <cell r="A1072">
            <v>2015153125</v>
          </cell>
          <cell r="H1072">
            <v>0</v>
          </cell>
        </row>
        <row r="1073">
          <cell r="A1073">
            <v>2015153520</v>
          </cell>
          <cell r="H1073">
            <v>0</v>
          </cell>
        </row>
        <row r="1074">
          <cell r="A1074">
            <v>2015201020</v>
          </cell>
          <cell r="H1074">
            <v>0</v>
          </cell>
        </row>
        <row r="1075">
          <cell r="A1075">
            <v>2015201120</v>
          </cell>
          <cell r="H1075">
            <v>0</v>
          </cell>
        </row>
        <row r="1076">
          <cell r="A1076">
            <v>2015201125</v>
          </cell>
          <cell r="H1076">
            <v>0</v>
          </cell>
        </row>
        <row r="1077">
          <cell r="A1077">
            <v>2015201520</v>
          </cell>
          <cell r="H1077">
            <v>0</v>
          </cell>
        </row>
        <row r="1078">
          <cell r="A1078">
            <v>2015201620</v>
          </cell>
          <cell r="H1078">
            <v>0</v>
          </cell>
        </row>
        <row r="1079">
          <cell r="A1079">
            <v>2015201625</v>
          </cell>
          <cell r="H1079">
            <v>0</v>
          </cell>
        </row>
        <row r="1080">
          <cell r="A1080">
            <v>2015202020</v>
          </cell>
          <cell r="H1080">
            <v>0</v>
          </cell>
        </row>
        <row r="1081">
          <cell r="A1081">
            <v>2015202120</v>
          </cell>
          <cell r="H1081">
            <v>0</v>
          </cell>
        </row>
        <row r="1082">
          <cell r="A1082">
            <v>2015202125</v>
          </cell>
          <cell r="H1082">
            <v>0</v>
          </cell>
        </row>
        <row r="1083">
          <cell r="A1083">
            <v>2015202520</v>
          </cell>
          <cell r="H1083">
            <v>0</v>
          </cell>
        </row>
        <row r="1084">
          <cell r="A1084">
            <v>2015202620</v>
          </cell>
          <cell r="H1084">
            <v>0</v>
          </cell>
        </row>
        <row r="1085">
          <cell r="A1085">
            <v>2015202625</v>
          </cell>
          <cell r="H1085">
            <v>0</v>
          </cell>
        </row>
        <row r="1086">
          <cell r="A1086">
            <v>2015203020</v>
          </cell>
          <cell r="H1086">
            <v>0</v>
          </cell>
        </row>
        <row r="1087">
          <cell r="A1087">
            <v>2015203120</v>
          </cell>
          <cell r="H1087">
            <v>0</v>
          </cell>
        </row>
        <row r="1088">
          <cell r="A1088">
            <v>2015203125</v>
          </cell>
          <cell r="H1088">
            <v>0</v>
          </cell>
        </row>
        <row r="1089">
          <cell r="A1089">
            <v>2015251520</v>
          </cell>
          <cell r="H1089">
            <v>0</v>
          </cell>
        </row>
        <row r="1090">
          <cell r="A1090">
            <v>2015251620</v>
          </cell>
          <cell r="H1090">
            <v>0</v>
          </cell>
        </row>
        <row r="1091">
          <cell r="A1091">
            <v>2015251625</v>
          </cell>
          <cell r="H1091">
            <v>0</v>
          </cell>
        </row>
        <row r="1092">
          <cell r="A1092">
            <v>2015501010</v>
          </cell>
          <cell r="H1092">
            <v>0</v>
          </cell>
        </row>
        <row r="1093">
          <cell r="A1093">
            <v>2015991020</v>
          </cell>
          <cell r="H1093">
            <v>0</v>
          </cell>
        </row>
        <row r="1094">
          <cell r="A1094">
            <v>2015991025</v>
          </cell>
          <cell r="H1094">
            <v>0</v>
          </cell>
        </row>
        <row r="1095">
          <cell r="A1095">
            <v>2015991120</v>
          </cell>
          <cell r="H1095">
            <v>0</v>
          </cell>
        </row>
        <row r="1096">
          <cell r="A1096">
            <v>2015991125</v>
          </cell>
          <cell r="H1096">
            <v>0</v>
          </cell>
        </row>
        <row r="1097">
          <cell r="A1097">
            <v>2015991220</v>
          </cell>
          <cell r="H1097">
            <v>0</v>
          </cell>
        </row>
        <row r="1098">
          <cell r="A1098">
            <v>2015991225</v>
          </cell>
          <cell r="H1098">
            <v>0</v>
          </cell>
        </row>
        <row r="1099">
          <cell r="A1099">
            <v>2015991520</v>
          </cell>
          <cell r="H1099">
            <v>0</v>
          </cell>
        </row>
        <row r="1100">
          <cell r="A1100">
            <v>2015991525</v>
          </cell>
          <cell r="H1100">
            <v>0</v>
          </cell>
        </row>
        <row r="1101">
          <cell r="A1101">
            <v>2015991620</v>
          </cell>
          <cell r="H1101">
            <v>0</v>
          </cell>
        </row>
        <row r="1102">
          <cell r="A1102">
            <v>2015991625</v>
          </cell>
          <cell r="H1102">
            <v>0</v>
          </cell>
        </row>
        <row r="1103">
          <cell r="A1103">
            <v>2015991720</v>
          </cell>
          <cell r="H1103">
            <v>0</v>
          </cell>
        </row>
        <row r="1104">
          <cell r="A1104">
            <v>2015991725</v>
          </cell>
          <cell r="H1104">
            <v>0</v>
          </cell>
        </row>
        <row r="1105">
          <cell r="A1105">
            <v>2015992020</v>
          </cell>
          <cell r="H1105">
            <v>0</v>
          </cell>
        </row>
        <row r="1106">
          <cell r="A1106">
            <v>2015992025</v>
          </cell>
          <cell r="H1106">
            <v>0</v>
          </cell>
        </row>
        <row r="1107">
          <cell r="A1107">
            <v>2015992120</v>
          </cell>
          <cell r="H1107">
            <v>0</v>
          </cell>
        </row>
        <row r="1108">
          <cell r="A1108">
            <v>2015992125</v>
          </cell>
          <cell r="H1108">
            <v>0</v>
          </cell>
        </row>
        <row r="1109">
          <cell r="A1109">
            <v>2015992220</v>
          </cell>
          <cell r="H1109">
            <v>0</v>
          </cell>
        </row>
        <row r="1110">
          <cell r="A1110">
            <v>2015992225</v>
          </cell>
          <cell r="H1110">
            <v>0</v>
          </cell>
        </row>
        <row r="1111">
          <cell r="A1111">
            <v>2015992520</v>
          </cell>
          <cell r="H1111">
            <v>0</v>
          </cell>
        </row>
        <row r="1112">
          <cell r="A1112">
            <v>2015992525</v>
          </cell>
          <cell r="H1112">
            <v>0</v>
          </cell>
        </row>
        <row r="1113">
          <cell r="A1113">
            <v>2015992620</v>
          </cell>
          <cell r="H1113">
            <v>0</v>
          </cell>
        </row>
        <row r="1114">
          <cell r="A1114">
            <v>2015992625</v>
          </cell>
          <cell r="H1114">
            <v>0</v>
          </cell>
        </row>
        <row r="1115">
          <cell r="A1115">
            <v>2015992720</v>
          </cell>
          <cell r="H1115">
            <v>0</v>
          </cell>
        </row>
        <row r="1116">
          <cell r="A1116">
            <v>2015992725</v>
          </cell>
          <cell r="H1116">
            <v>0</v>
          </cell>
        </row>
        <row r="1117">
          <cell r="A1117">
            <v>2015993020</v>
          </cell>
          <cell r="H1117">
            <v>0</v>
          </cell>
        </row>
        <row r="1118">
          <cell r="A1118">
            <v>2015993025</v>
          </cell>
          <cell r="H1118">
            <v>0</v>
          </cell>
        </row>
        <row r="1119">
          <cell r="A1119">
            <v>2015993120</v>
          </cell>
          <cell r="H1119">
            <v>0</v>
          </cell>
        </row>
        <row r="1120">
          <cell r="A1120">
            <v>2015993125</v>
          </cell>
          <cell r="H1120">
            <v>0</v>
          </cell>
        </row>
        <row r="1121">
          <cell r="A1121">
            <v>2015993220</v>
          </cell>
          <cell r="H1121">
            <v>0</v>
          </cell>
        </row>
        <row r="1122">
          <cell r="A1122">
            <v>2015993225</v>
          </cell>
          <cell r="H1122">
            <v>0</v>
          </cell>
        </row>
        <row r="1123">
          <cell r="A1123">
            <v>2015993525</v>
          </cell>
          <cell r="H1123">
            <v>0</v>
          </cell>
        </row>
        <row r="1124">
          <cell r="A1124">
            <v>2018101020</v>
          </cell>
          <cell r="H1124">
            <v>0</v>
          </cell>
        </row>
        <row r="1125">
          <cell r="A1125">
            <v>2018101021</v>
          </cell>
          <cell r="H1125">
            <v>0</v>
          </cell>
        </row>
        <row r="1126">
          <cell r="A1126">
            <v>2018101510</v>
          </cell>
          <cell r="H1126">
            <v>0</v>
          </cell>
        </row>
        <row r="1127">
          <cell r="A1127">
            <v>2018101520</v>
          </cell>
          <cell r="H1127">
            <v>0</v>
          </cell>
        </row>
        <row r="1128">
          <cell r="A1128">
            <v>2018102510</v>
          </cell>
          <cell r="H1128">
            <v>0</v>
          </cell>
        </row>
        <row r="1129">
          <cell r="A1129">
            <v>2018102520</v>
          </cell>
          <cell r="H1129">
            <v>0</v>
          </cell>
        </row>
        <row r="1130">
          <cell r="A1130">
            <v>2018103010</v>
          </cell>
          <cell r="H1130">
            <v>0</v>
          </cell>
        </row>
        <row r="1131">
          <cell r="A1131">
            <v>2018103020</v>
          </cell>
          <cell r="H1131">
            <v>0</v>
          </cell>
        </row>
        <row r="1132">
          <cell r="A1132">
            <v>2018103521</v>
          </cell>
          <cell r="H1132">
            <v>0</v>
          </cell>
        </row>
        <row r="1133">
          <cell r="A1133">
            <v>2018151011</v>
          </cell>
          <cell r="H1133">
            <v>0</v>
          </cell>
        </row>
        <row r="1134">
          <cell r="A1134">
            <v>2018151020</v>
          </cell>
          <cell r="H1134">
            <v>0</v>
          </cell>
        </row>
        <row r="1135">
          <cell r="A1135">
            <v>2018151030</v>
          </cell>
          <cell r="H1135">
            <v>0</v>
          </cell>
        </row>
        <row r="1136">
          <cell r="A1136">
            <v>2018151510</v>
          </cell>
          <cell r="H1136">
            <v>0</v>
          </cell>
        </row>
        <row r="1137">
          <cell r="A1137">
            <v>2018151520</v>
          </cell>
          <cell r="H1137">
            <v>0</v>
          </cell>
        </row>
        <row r="1138">
          <cell r="A1138">
            <v>2018152510</v>
          </cell>
          <cell r="H1138">
            <v>0</v>
          </cell>
        </row>
        <row r="1139">
          <cell r="A1139">
            <v>2018152520</v>
          </cell>
          <cell r="H1139">
            <v>0</v>
          </cell>
        </row>
        <row r="1140">
          <cell r="A1140">
            <v>2018153010</v>
          </cell>
          <cell r="H1140">
            <v>0</v>
          </cell>
        </row>
        <row r="1141">
          <cell r="A1141">
            <v>2018153020</v>
          </cell>
          <cell r="H1141">
            <v>0</v>
          </cell>
        </row>
        <row r="1142">
          <cell r="A1142">
            <v>2018153521</v>
          </cell>
          <cell r="H1142">
            <v>0</v>
          </cell>
        </row>
        <row r="1143">
          <cell r="A1143">
            <v>2018153530</v>
          </cell>
          <cell r="H1143">
            <v>0</v>
          </cell>
        </row>
        <row r="1144">
          <cell r="A1144">
            <v>2018157030</v>
          </cell>
          <cell r="H1144">
            <v>0</v>
          </cell>
        </row>
        <row r="1145">
          <cell r="A1145">
            <v>2021101010</v>
          </cell>
          <cell r="H1145">
            <v>0</v>
          </cell>
        </row>
        <row r="1146">
          <cell r="A1146">
            <v>2021101120</v>
          </cell>
          <cell r="H1146">
            <v>0</v>
          </cell>
        </row>
        <row r="1147">
          <cell r="A1147">
            <v>2021101520</v>
          </cell>
          <cell r="H1147">
            <v>0</v>
          </cell>
        </row>
        <row r="1148">
          <cell r="A1148">
            <v>2021151510</v>
          </cell>
          <cell r="H1148">
            <v>0</v>
          </cell>
        </row>
        <row r="1149">
          <cell r="A1149">
            <v>2021151520</v>
          </cell>
          <cell r="H1149">
            <v>0</v>
          </cell>
        </row>
        <row r="1150">
          <cell r="A1150">
            <v>2021201010</v>
          </cell>
          <cell r="H1150">
            <v>0</v>
          </cell>
        </row>
        <row r="1151">
          <cell r="A1151">
            <v>2021201120</v>
          </cell>
          <cell r="H1151">
            <v>0</v>
          </cell>
        </row>
        <row r="1152">
          <cell r="A1152">
            <v>2021201520</v>
          </cell>
          <cell r="H1152">
            <v>0</v>
          </cell>
        </row>
        <row r="1153">
          <cell r="A1153">
            <v>2021251010</v>
          </cell>
          <cell r="H1153">
            <v>0</v>
          </cell>
        </row>
        <row r="1154">
          <cell r="A1154">
            <v>2021251120</v>
          </cell>
          <cell r="H1154">
            <v>0</v>
          </cell>
        </row>
        <row r="1155">
          <cell r="A1155">
            <v>2021251520</v>
          </cell>
          <cell r="H1155">
            <v>0</v>
          </cell>
        </row>
        <row r="1156">
          <cell r="A1156">
            <v>2021301120</v>
          </cell>
          <cell r="H1156">
            <v>0</v>
          </cell>
        </row>
        <row r="1157">
          <cell r="A1157">
            <v>2021351120</v>
          </cell>
          <cell r="H1157">
            <v>0</v>
          </cell>
        </row>
        <row r="1158">
          <cell r="A1158">
            <v>2021351520</v>
          </cell>
          <cell r="H1158">
            <v>0</v>
          </cell>
        </row>
        <row r="1159">
          <cell r="A1159">
            <v>2021401520</v>
          </cell>
          <cell r="H1159">
            <v>0</v>
          </cell>
        </row>
        <row r="1160">
          <cell r="A1160">
            <v>2021451030</v>
          </cell>
          <cell r="H1160">
            <v>0</v>
          </cell>
        </row>
        <row r="1161">
          <cell r="A1161">
            <v>2021451510</v>
          </cell>
          <cell r="H1161">
            <v>0</v>
          </cell>
        </row>
        <row r="1162">
          <cell r="A1162">
            <v>2021451520</v>
          </cell>
          <cell r="H1162">
            <v>0</v>
          </cell>
        </row>
        <row r="1163">
          <cell r="A1163">
            <v>2021451530</v>
          </cell>
          <cell r="H1163">
            <v>0</v>
          </cell>
        </row>
        <row r="1164">
          <cell r="A1164">
            <v>2021452020</v>
          </cell>
          <cell r="H1164">
            <v>0</v>
          </cell>
        </row>
        <row r="1165">
          <cell r="A1165">
            <v>2021501010</v>
          </cell>
          <cell r="H1165">
            <v>0</v>
          </cell>
        </row>
        <row r="1166">
          <cell r="A1166">
            <v>2021501120</v>
          </cell>
          <cell r="H1166">
            <v>0</v>
          </cell>
        </row>
        <row r="1167">
          <cell r="A1167">
            <v>2021501520</v>
          </cell>
          <cell r="H1167">
            <v>0</v>
          </cell>
        </row>
        <row r="1168">
          <cell r="A1168">
            <v>2021991010</v>
          </cell>
          <cell r="H1168">
            <v>0</v>
          </cell>
        </row>
        <row r="1169">
          <cell r="A1169">
            <v>2021991015</v>
          </cell>
          <cell r="H1169">
            <v>0</v>
          </cell>
        </row>
        <row r="1170">
          <cell r="A1170">
            <v>2021991020</v>
          </cell>
          <cell r="H1170">
            <v>0</v>
          </cell>
        </row>
        <row r="1171">
          <cell r="A1171">
            <v>2021991120</v>
          </cell>
          <cell r="H1171">
            <v>0</v>
          </cell>
        </row>
        <row r="1172">
          <cell r="A1172">
            <v>2021991125</v>
          </cell>
          <cell r="H1172">
            <v>0</v>
          </cell>
        </row>
        <row r="1173">
          <cell r="A1173">
            <v>2021992020</v>
          </cell>
          <cell r="H1173">
            <v>0</v>
          </cell>
        </row>
        <row r="1174">
          <cell r="A1174">
            <v>2027000010</v>
          </cell>
          <cell r="H1174">
            <v>0</v>
          </cell>
        </row>
        <row r="1175">
          <cell r="A1175">
            <v>2027000020</v>
          </cell>
          <cell r="H1175">
            <v>0</v>
          </cell>
        </row>
        <row r="1176">
          <cell r="A1176">
            <v>2027101010</v>
          </cell>
          <cell r="H1176">
            <v>0</v>
          </cell>
        </row>
        <row r="1177">
          <cell r="A1177">
            <v>2027101040</v>
          </cell>
          <cell r="H1177">
            <v>0</v>
          </cell>
        </row>
        <row r="1178">
          <cell r="A1178">
            <v>2027101525</v>
          </cell>
          <cell r="H1178">
            <v>0</v>
          </cell>
        </row>
        <row r="1179">
          <cell r="A1179">
            <v>2027101530</v>
          </cell>
          <cell r="H1179">
            <v>0</v>
          </cell>
        </row>
        <row r="1180">
          <cell r="A1180">
            <v>2027102020</v>
          </cell>
          <cell r="H1180">
            <v>0</v>
          </cell>
        </row>
        <row r="1181">
          <cell r="A1181">
            <v>2027102520</v>
          </cell>
          <cell r="H1181">
            <v>0</v>
          </cell>
        </row>
        <row r="1182">
          <cell r="A1182">
            <v>2027104020</v>
          </cell>
          <cell r="H1182">
            <v>0</v>
          </cell>
        </row>
        <row r="1183">
          <cell r="A1183">
            <v>2027104510</v>
          </cell>
          <cell r="H1183">
            <v>0</v>
          </cell>
        </row>
        <row r="1184">
          <cell r="A1184">
            <v>2027104520</v>
          </cell>
          <cell r="H1184">
            <v>0</v>
          </cell>
        </row>
        <row r="1185">
          <cell r="A1185">
            <v>2027104521</v>
          </cell>
          <cell r="H1185">
            <v>0</v>
          </cell>
        </row>
        <row r="1186">
          <cell r="A1186">
            <v>2027104522</v>
          </cell>
          <cell r="H1186">
            <v>0</v>
          </cell>
        </row>
        <row r="1187">
          <cell r="A1187">
            <v>2027104523</v>
          </cell>
          <cell r="H1187">
            <v>0</v>
          </cell>
        </row>
        <row r="1188">
          <cell r="A1188">
            <v>2027104524</v>
          </cell>
          <cell r="H1188">
            <v>0</v>
          </cell>
        </row>
        <row r="1189">
          <cell r="A1189">
            <v>2027104525</v>
          </cell>
          <cell r="H1189">
            <v>0</v>
          </cell>
        </row>
        <row r="1190">
          <cell r="A1190">
            <v>2027104526</v>
          </cell>
          <cell r="H1190">
            <v>0</v>
          </cell>
        </row>
        <row r="1191">
          <cell r="A1191">
            <v>2027104527</v>
          </cell>
          <cell r="H1191">
            <v>0</v>
          </cell>
        </row>
        <row r="1192">
          <cell r="A1192">
            <v>2027105010</v>
          </cell>
          <cell r="H1192">
            <v>0</v>
          </cell>
        </row>
        <row r="1193">
          <cell r="A1193">
            <v>2027105020</v>
          </cell>
          <cell r="H1193">
            <v>0</v>
          </cell>
        </row>
        <row r="1194">
          <cell r="A1194">
            <v>2027105021</v>
          </cell>
          <cell r="H1194">
            <v>0</v>
          </cell>
        </row>
        <row r="1195">
          <cell r="A1195">
            <v>2027105022</v>
          </cell>
          <cell r="H1195">
            <v>0</v>
          </cell>
        </row>
        <row r="1196">
          <cell r="A1196">
            <v>2027105030</v>
          </cell>
          <cell r="H1196">
            <v>0</v>
          </cell>
        </row>
        <row r="1197">
          <cell r="A1197">
            <v>2027151020</v>
          </cell>
          <cell r="H1197">
            <v>0</v>
          </cell>
        </row>
        <row r="1198">
          <cell r="A1198">
            <v>2027151520</v>
          </cell>
          <cell r="H1198">
            <v>0</v>
          </cell>
        </row>
        <row r="1199">
          <cell r="A1199">
            <v>2027151521</v>
          </cell>
          <cell r="H1199">
            <v>0</v>
          </cell>
        </row>
        <row r="1200">
          <cell r="A1200">
            <v>2027151522</v>
          </cell>
          <cell r="H1200">
            <v>0</v>
          </cell>
        </row>
        <row r="1201">
          <cell r="A1201">
            <v>2027151523</v>
          </cell>
          <cell r="H1201">
            <v>0</v>
          </cell>
        </row>
        <row r="1202">
          <cell r="A1202">
            <v>2027151524</v>
          </cell>
          <cell r="H1202">
            <v>0</v>
          </cell>
        </row>
        <row r="1203">
          <cell r="A1203">
            <v>2027151525</v>
          </cell>
          <cell r="H1203">
            <v>0</v>
          </cell>
        </row>
        <row r="1204">
          <cell r="A1204">
            <v>2027152020</v>
          </cell>
          <cell r="H1204">
            <v>0</v>
          </cell>
        </row>
        <row r="1205">
          <cell r="A1205">
            <v>2027152025</v>
          </cell>
          <cell r="H1205">
            <v>0</v>
          </cell>
        </row>
        <row r="1206">
          <cell r="A1206">
            <v>2027152030</v>
          </cell>
          <cell r="H1206">
            <v>0</v>
          </cell>
        </row>
        <row r="1207">
          <cell r="A1207">
            <v>2027201030</v>
          </cell>
          <cell r="H1207">
            <v>0</v>
          </cell>
        </row>
        <row r="1208">
          <cell r="A1208">
            <v>2027201620</v>
          </cell>
          <cell r="H1208">
            <v>0</v>
          </cell>
        </row>
        <row r="1209">
          <cell r="A1209">
            <v>2027202022</v>
          </cell>
          <cell r="H1209">
            <v>0</v>
          </cell>
        </row>
        <row r="1210">
          <cell r="A1210">
            <v>2027251020</v>
          </cell>
          <cell r="H1210">
            <v>0</v>
          </cell>
        </row>
        <row r="1211">
          <cell r="A1211">
            <v>2027251520</v>
          </cell>
          <cell r="H1211">
            <v>0</v>
          </cell>
        </row>
        <row r="1212">
          <cell r="A1212">
            <v>2027251521</v>
          </cell>
          <cell r="H1212">
            <v>0</v>
          </cell>
        </row>
        <row r="1213">
          <cell r="A1213">
            <v>2027251522</v>
          </cell>
          <cell r="H1213">
            <v>0</v>
          </cell>
        </row>
        <row r="1214">
          <cell r="A1214">
            <v>2027251523</v>
          </cell>
          <cell r="H1214">
            <v>0</v>
          </cell>
        </row>
        <row r="1215">
          <cell r="A1215">
            <v>2027251524</v>
          </cell>
          <cell r="H1215">
            <v>0</v>
          </cell>
        </row>
        <row r="1216">
          <cell r="A1216">
            <v>2027252021</v>
          </cell>
          <cell r="H1216">
            <v>0</v>
          </cell>
        </row>
        <row r="1217">
          <cell r="A1217">
            <v>2027252022</v>
          </cell>
          <cell r="H1217">
            <v>0</v>
          </cell>
        </row>
        <row r="1218">
          <cell r="A1218">
            <v>2027252023</v>
          </cell>
          <cell r="H1218">
            <v>-82757.92942</v>
          </cell>
        </row>
        <row r="1219">
          <cell r="A1219">
            <v>2027252024</v>
          </cell>
          <cell r="H1219">
            <v>0</v>
          </cell>
        </row>
        <row r="1220">
          <cell r="A1220">
            <v>2027252025</v>
          </cell>
          <cell r="H1220">
            <v>0</v>
          </cell>
        </row>
        <row r="1221">
          <cell r="A1221">
            <v>2027252026</v>
          </cell>
          <cell r="H1221">
            <v>0</v>
          </cell>
        </row>
        <row r="1222">
          <cell r="A1222">
            <v>2027252027</v>
          </cell>
          <cell r="H1222">
            <v>0</v>
          </cell>
        </row>
        <row r="1223">
          <cell r="A1223">
            <v>2027252028</v>
          </cell>
          <cell r="H1223">
            <v>0</v>
          </cell>
        </row>
        <row r="1224">
          <cell r="A1224">
            <v>2027252030</v>
          </cell>
          <cell r="H1224">
            <v>0</v>
          </cell>
        </row>
        <row r="1225">
          <cell r="A1225">
            <v>2027252121</v>
          </cell>
          <cell r="H1225">
            <v>0</v>
          </cell>
        </row>
        <row r="1226">
          <cell r="A1226">
            <v>2027252122</v>
          </cell>
          <cell r="H1226">
            <v>0</v>
          </cell>
        </row>
        <row r="1227">
          <cell r="A1227">
            <v>2027252123</v>
          </cell>
          <cell r="H1227">
            <v>0</v>
          </cell>
        </row>
        <row r="1228">
          <cell r="A1228">
            <v>2027252124</v>
          </cell>
          <cell r="H1228">
            <v>0</v>
          </cell>
        </row>
        <row r="1229">
          <cell r="A1229">
            <v>2027252125</v>
          </cell>
          <cell r="H1229">
            <v>0</v>
          </cell>
        </row>
        <row r="1230">
          <cell r="A1230">
            <v>2027252126</v>
          </cell>
          <cell r="H1230">
            <v>0</v>
          </cell>
        </row>
        <row r="1231">
          <cell r="A1231">
            <v>2027252127</v>
          </cell>
          <cell r="H1231">
            <v>0</v>
          </cell>
        </row>
        <row r="1232">
          <cell r="A1232">
            <v>2027252128</v>
          </cell>
          <cell r="H1232">
            <v>0</v>
          </cell>
        </row>
        <row r="1233">
          <cell r="A1233">
            <v>2027252221</v>
          </cell>
          <cell r="H1233">
            <v>0</v>
          </cell>
        </row>
        <row r="1234">
          <cell r="A1234">
            <v>2027252222</v>
          </cell>
          <cell r="H1234">
            <v>0</v>
          </cell>
        </row>
        <row r="1235">
          <cell r="A1235">
            <v>2027252223</v>
          </cell>
          <cell r="H1235">
            <v>0</v>
          </cell>
        </row>
        <row r="1236">
          <cell r="A1236">
            <v>2027252224</v>
          </cell>
          <cell r="H1236">
            <v>0</v>
          </cell>
        </row>
        <row r="1237">
          <cell r="A1237">
            <v>2027252225</v>
          </cell>
          <cell r="H1237">
            <v>0</v>
          </cell>
        </row>
        <row r="1238">
          <cell r="A1238">
            <v>2027252226</v>
          </cell>
          <cell r="H1238">
            <v>0</v>
          </cell>
        </row>
        <row r="1239">
          <cell r="A1239">
            <v>2027252321</v>
          </cell>
          <cell r="H1239">
            <v>0</v>
          </cell>
        </row>
        <row r="1240">
          <cell r="A1240">
            <v>2027252322</v>
          </cell>
          <cell r="H1240">
            <v>0</v>
          </cell>
        </row>
        <row r="1241">
          <cell r="A1241">
            <v>2027252323</v>
          </cell>
          <cell r="H1241">
            <v>0</v>
          </cell>
        </row>
        <row r="1242">
          <cell r="A1242">
            <v>2027252324</v>
          </cell>
          <cell r="H1242">
            <v>0</v>
          </cell>
        </row>
        <row r="1243">
          <cell r="A1243">
            <v>2027252325</v>
          </cell>
          <cell r="H1243">
            <v>0</v>
          </cell>
        </row>
        <row r="1244">
          <cell r="A1244">
            <v>2027252326</v>
          </cell>
          <cell r="H1244">
            <v>0</v>
          </cell>
        </row>
        <row r="1245">
          <cell r="A1245">
            <v>2027252327</v>
          </cell>
          <cell r="H1245">
            <v>0</v>
          </cell>
        </row>
        <row r="1246">
          <cell r="A1246">
            <v>2027252328</v>
          </cell>
          <cell r="H1246">
            <v>0</v>
          </cell>
        </row>
        <row r="1247">
          <cell r="A1247">
            <v>2027252329</v>
          </cell>
          <cell r="H1247">
            <v>0</v>
          </cell>
        </row>
        <row r="1248">
          <cell r="A1248">
            <v>2027252351</v>
          </cell>
          <cell r="H1248">
            <v>0</v>
          </cell>
        </row>
        <row r="1249">
          <cell r="A1249">
            <v>2027252353</v>
          </cell>
          <cell r="H1249">
            <v>0</v>
          </cell>
        </row>
        <row r="1250">
          <cell r="A1250">
            <v>2027252356</v>
          </cell>
          <cell r="H1250">
            <v>0</v>
          </cell>
        </row>
        <row r="1251">
          <cell r="A1251">
            <v>2027252358</v>
          </cell>
          <cell r="H1251">
            <v>0</v>
          </cell>
        </row>
        <row r="1252">
          <cell r="A1252">
            <v>2027252361</v>
          </cell>
          <cell r="H1252">
            <v>0</v>
          </cell>
        </row>
        <row r="1253">
          <cell r="A1253">
            <v>2027252366</v>
          </cell>
          <cell r="H1253">
            <v>0</v>
          </cell>
        </row>
        <row r="1254">
          <cell r="A1254">
            <v>2027252368</v>
          </cell>
          <cell r="H1254">
            <v>0</v>
          </cell>
        </row>
        <row r="1255">
          <cell r="A1255">
            <v>2027252371</v>
          </cell>
          <cell r="H1255">
            <v>0</v>
          </cell>
        </row>
        <row r="1256">
          <cell r="A1256">
            <v>2027252376</v>
          </cell>
          <cell r="H1256">
            <v>0</v>
          </cell>
        </row>
        <row r="1257">
          <cell r="A1257">
            <v>2027252378</v>
          </cell>
          <cell r="H1257">
            <v>0</v>
          </cell>
        </row>
        <row r="1258">
          <cell r="A1258">
            <v>2027252421</v>
          </cell>
          <cell r="H1258">
            <v>0</v>
          </cell>
        </row>
        <row r="1259">
          <cell r="A1259">
            <v>2027252422</v>
          </cell>
          <cell r="H1259">
            <v>0</v>
          </cell>
        </row>
        <row r="1260">
          <cell r="A1260">
            <v>2027252423</v>
          </cell>
          <cell r="H1260">
            <v>0</v>
          </cell>
        </row>
        <row r="1261">
          <cell r="A1261">
            <v>2027252424</v>
          </cell>
          <cell r="H1261">
            <v>0</v>
          </cell>
        </row>
        <row r="1262">
          <cell r="A1262">
            <v>2027252425</v>
          </cell>
          <cell r="H1262">
            <v>0</v>
          </cell>
        </row>
        <row r="1263">
          <cell r="A1263">
            <v>2027252520</v>
          </cell>
          <cell r="H1263">
            <v>0</v>
          </cell>
        </row>
        <row r="1264">
          <cell r="A1264">
            <v>2027252521</v>
          </cell>
          <cell r="H1264">
            <v>0</v>
          </cell>
        </row>
        <row r="1265">
          <cell r="A1265">
            <v>2027252522</v>
          </cell>
          <cell r="H1265">
            <v>0</v>
          </cell>
        </row>
        <row r="1266">
          <cell r="A1266">
            <v>2027253020</v>
          </cell>
          <cell r="H1266">
            <v>0</v>
          </cell>
        </row>
        <row r="1267">
          <cell r="A1267">
            <v>2027253021</v>
          </cell>
          <cell r="H1267">
            <v>0</v>
          </cell>
        </row>
        <row r="1268">
          <cell r="A1268">
            <v>2027253022</v>
          </cell>
          <cell r="H1268">
            <v>0</v>
          </cell>
        </row>
        <row r="1269">
          <cell r="A1269">
            <v>2027253023</v>
          </cell>
          <cell r="H1269">
            <v>0</v>
          </cell>
        </row>
        <row r="1270">
          <cell r="A1270">
            <v>2027253024</v>
          </cell>
          <cell r="H1270">
            <v>0</v>
          </cell>
        </row>
        <row r="1271">
          <cell r="A1271">
            <v>2027253025</v>
          </cell>
          <cell r="H1271">
            <v>0</v>
          </cell>
        </row>
        <row r="1272">
          <cell r="A1272">
            <v>2027253026</v>
          </cell>
          <cell r="H1272">
            <v>0</v>
          </cell>
        </row>
        <row r="1273">
          <cell r="A1273">
            <v>2027253027</v>
          </cell>
          <cell r="H1273">
            <v>0</v>
          </cell>
        </row>
        <row r="1274">
          <cell r="A1274">
            <v>2027253028</v>
          </cell>
          <cell r="H1274">
            <v>0</v>
          </cell>
        </row>
        <row r="1275">
          <cell r="A1275">
            <v>2027253029</v>
          </cell>
          <cell r="H1275">
            <v>0</v>
          </cell>
        </row>
        <row r="1276">
          <cell r="A1276">
            <v>2027253030</v>
          </cell>
          <cell r="H1276">
            <v>0</v>
          </cell>
        </row>
        <row r="1277">
          <cell r="A1277">
            <v>2027253120</v>
          </cell>
          <cell r="H1277">
            <v>0</v>
          </cell>
        </row>
        <row r="1278">
          <cell r="A1278">
            <v>2027253121</v>
          </cell>
          <cell r="H1278">
            <v>0</v>
          </cell>
        </row>
        <row r="1279">
          <cell r="A1279">
            <v>2027253122</v>
          </cell>
          <cell r="H1279">
            <v>0</v>
          </cell>
        </row>
        <row r="1280">
          <cell r="A1280">
            <v>2027253123</v>
          </cell>
          <cell r="H1280">
            <v>0</v>
          </cell>
        </row>
        <row r="1281">
          <cell r="A1281">
            <v>2027253124</v>
          </cell>
          <cell r="H1281">
            <v>0</v>
          </cell>
        </row>
        <row r="1282">
          <cell r="A1282">
            <v>2027253125</v>
          </cell>
          <cell r="H1282">
            <v>0</v>
          </cell>
        </row>
        <row r="1283">
          <cell r="A1283">
            <v>2027253126</v>
          </cell>
          <cell r="H1283">
            <v>0</v>
          </cell>
        </row>
        <row r="1284">
          <cell r="A1284">
            <v>2027253127</v>
          </cell>
          <cell r="H1284">
            <v>0</v>
          </cell>
        </row>
        <row r="1285">
          <cell r="A1285">
            <v>2027253128</v>
          </cell>
          <cell r="H1285">
            <v>0</v>
          </cell>
        </row>
        <row r="1286">
          <cell r="A1286">
            <v>2027253129</v>
          </cell>
          <cell r="H1286">
            <v>0</v>
          </cell>
        </row>
        <row r="1287">
          <cell r="A1287">
            <v>2027253510</v>
          </cell>
          <cell r="H1287">
            <v>0</v>
          </cell>
        </row>
        <row r="1288">
          <cell r="A1288">
            <v>2027254020</v>
          </cell>
          <cell r="H1288">
            <v>0</v>
          </cell>
        </row>
        <row r="1289">
          <cell r="A1289">
            <v>2027254021</v>
          </cell>
          <cell r="H1289">
            <v>0</v>
          </cell>
        </row>
        <row r="1290">
          <cell r="A1290">
            <v>2027254022</v>
          </cell>
          <cell r="H1290">
            <v>0</v>
          </cell>
        </row>
        <row r="1291">
          <cell r="A1291">
            <v>2027254023</v>
          </cell>
          <cell r="H1291">
            <v>0</v>
          </cell>
        </row>
        <row r="1292">
          <cell r="A1292">
            <v>2027254024</v>
          </cell>
          <cell r="H1292">
            <v>0</v>
          </cell>
        </row>
        <row r="1293">
          <cell r="A1293">
            <v>2027254025</v>
          </cell>
          <cell r="H1293">
            <v>0</v>
          </cell>
        </row>
        <row r="1294">
          <cell r="A1294">
            <v>2027254521</v>
          </cell>
          <cell r="H1294">
            <v>0</v>
          </cell>
        </row>
        <row r="1295">
          <cell r="A1295">
            <v>2027254522</v>
          </cell>
          <cell r="H1295">
            <v>0</v>
          </cell>
        </row>
        <row r="1296">
          <cell r="A1296">
            <v>2027255021</v>
          </cell>
          <cell r="H1296">
            <v>0</v>
          </cell>
        </row>
        <row r="1297">
          <cell r="A1297">
            <v>2027255022</v>
          </cell>
          <cell r="H1297">
            <v>0</v>
          </cell>
        </row>
        <row r="1298">
          <cell r="A1298">
            <v>2027255625</v>
          </cell>
          <cell r="H1298">
            <v>0</v>
          </cell>
        </row>
        <row r="1299">
          <cell r="A1299">
            <v>2027255626</v>
          </cell>
          <cell r="H1299">
            <v>0</v>
          </cell>
        </row>
        <row r="1300">
          <cell r="A1300">
            <v>2027256001</v>
          </cell>
          <cell r="H1300">
            <v>0</v>
          </cell>
        </row>
        <row r="1301">
          <cell r="A1301">
            <v>2027256002</v>
          </cell>
          <cell r="H1301">
            <v>0</v>
          </cell>
        </row>
        <row r="1302">
          <cell r="A1302">
            <v>2027256003</v>
          </cell>
          <cell r="H1302">
            <v>0</v>
          </cell>
        </row>
        <row r="1303">
          <cell r="A1303">
            <v>2027256004</v>
          </cell>
          <cell r="H1303">
            <v>0</v>
          </cell>
        </row>
        <row r="1304">
          <cell r="A1304">
            <v>2027256005</v>
          </cell>
          <cell r="H1304">
            <v>0</v>
          </cell>
        </row>
        <row r="1305">
          <cell r="A1305">
            <v>2027256007</v>
          </cell>
          <cell r="H1305">
            <v>0</v>
          </cell>
        </row>
        <row r="1306">
          <cell r="A1306">
            <v>2027256008</v>
          </cell>
          <cell r="H1306">
            <v>0</v>
          </cell>
        </row>
        <row r="1307">
          <cell r="A1307">
            <v>2027256009</v>
          </cell>
          <cell r="H1307">
            <v>0</v>
          </cell>
        </row>
        <row r="1308">
          <cell r="A1308">
            <v>2027256010</v>
          </cell>
          <cell r="H1308">
            <v>0</v>
          </cell>
        </row>
        <row r="1309">
          <cell r="A1309">
            <v>2027256011</v>
          </cell>
          <cell r="H1309">
            <v>0</v>
          </cell>
        </row>
        <row r="1310">
          <cell r="A1310">
            <v>2027256020</v>
          </cell>
          <cell r="H1310">
            <v>0</v>
          </cell>
        </row>
        <row r="1311">
          <cell r="A1311">
            <v>2027256021</v>
          </cell>
          <cell r="H1311">
            <v>0</v>
          </cell>
        </row>
        <row r="1312">
          <cell r="A1312">
            <v>2027256101</v>
          </cell>
          <cell r="H1312">
            <v>0</v>
          </cell>
        </row>
        <row r="1313">
          <cell r="A1313">
            <v>2027256201</v>
          </cell>
          <cell r="H1313">
            <v>0</v>
          </cell>
        </row>
        <row r="1314">
          <cell r="A1314">
            <v>2027256202</v>
          </cell>
          <cell r="H1314">
            <v>0</v>
          </cell>
        </row>
        <row r="1315">
          <cell r="A1315">
            <v>2027256203</v>
          </cell>
          <cell r="H1315">
            <v>0</v>
          </cell>
        </row>
        <row r="1316">
          <cell r="A1316">
            <v>2027256204</v>
          </cell>
          <cell r="H1316">
            <v>0</v>
          </cell>
        </row>
        <row r="1317">
          <cell r="A1317">
            <v>2027256205</v>
          </cell>
          <cell r="H1317">
            <v>0</v>
          </cell>
        </row>
        <row r="1318">
          <cell r="A1318">
            <v>2027256207</v>
          </cell>
          <cell r="H1318">
            <v>0</v>
          </cell>
        </row>
        <row r="1319">
          <cell r="A1319">
            <v>2027256208</v>
          </cell>
          <cell r="H1319">
            <v>0</v>
          </cell>
        </row>
        <row r="1320">
          <cell r="A1320">
            <v>2027256301</v>
          </cell>
          <cell r="H1320">
            <v>0</v>
          </cell>
        </row>
        <row r="1321">
          <cell r="A1321">
            <v>2027256401</v>
          </cell>
          <cell r="H1321">
            <v>0</v>
          </cell>
        </row>
        <row r="1322">
          <cell r="A1322">
            <v>2027256402</v>
          </cell>
          <cell r="H1322">
            <v>0</v>
          </cell>
        </row>
        <row r="1323">
          <cell r="A1323">
            <v>2027256403</v>
          </cell>
          <cell r="H1323">
            <v>0</v>
          </cell>
        </row>
        <row r="1324">
          <cell r="A1324">
            <v>2027256520</v>
          </cell>
          <cell r="H1324">
            <v>0</v>
          </cell>
        </row>
        <row r="1325">
          <cell r="A1325">
            <v>2027256530</v>
          </cell>
          <cell r="H1325">
            <v>0</v>
          </cell>
        </row>
        <row r="1326">
          <cell r="A1326">
            <v>2027256540</v>
          </cell>
          <cell r="H1326">
            <v>0</v>
          </cell>
        </row>
        <row r="1327">
          <cell r="A1327">
            <v>2027257020</v>
          </cell>
          <cell r="H1327">
            <v>0</v>
          </cell>
        </row>
        <row r="1328">
          <cell r="A1328">
            <v>2027258020</v>
          </cell>
          <cell r="H1328">
            <v>0</v>
          </cell>
        </row>
        <row r="1329">
          <cell r="A1329">
            <v>2027258120</v>
          </cell>
          <cell r="H1329">
            <v>0</v>
          </cell>
        </row>
        <row r="1330">
          <cell r="A1330">
            <v>2027259020</v>
          </cell>
          <cell r="H1330">
            <v>0</v>
          </cell>
        </row>
        <row r="1331">
          <cell r="A1331">
            <v>2027259030</v>
          </cell>
          <cell r="H1331">
            <v>0</v>
          </cell>
        </row>
        <row r="1332">
          <cell r="A1332">
            <v>2027259120</v>
          </cell>
          <cell r="H1332">
            <v>0</v>
          </cell>
        </row>
        <row r="1333">
          <cell r="A1333">
            <v>2027259130</v>
          </cell>
          <cell r="H1333">
            <v>0</v>
          </cell>
        </row>
        <row r="1334">
          <cell r="A1334">
            <v>2027259530</v>
          </cell>
          <cell r="H1334">
            <v>0</v>
          </cell>
        </row>
        <row r="1335">
          <cell r="A1335">
            <v>2027259600</v>
          </cell>
          <cell r="H1335">
            <v>0</v>
          </cell>
        </row>
        <row r="1336">
          <cell r="A1336">
            <v>2027261020</v>
          </cell>
          <cell r="H1336">
            <v>0</v>
          </cell>
        </row>
        <row r="1337">
          <cell r="A1337">
            <v>2027262020</v>
          </cell>
          <cell r="H1337">
            <v>0</v>
          </cell>
        </row>
        <row r="1338">
          <cell r="A1338">
            <v>2027263020</v>
          </cell>
          <cell r="H1338">
            <v>0</v>
          </cell>
        </row>
        <row r="1339">
          <cell r="A1339">
            <v>2027301020</v>
          </cell>
          <cell r="H1339">
            <v>0</v>
          </cell>
        </row>
        <row r="1340">
          <cell r="A1340">
            <v>2027301220</v>
          </cell>
          <cell r="H1340">
            <v>0</v>
          </cell>
        </row>
        <row r="1341">
          <cell r="A1341">
            <v>2027301320</v>
          </cell>
          <cell r="H1341">
            <v>0</v>
          </cell>
        </row>
        <row r="1342">
          <cell r="A1342">
            <v>2027301420</v>
          </cell>
          <cell r="H1342">
            <v>0</v>
          </cell>
        </row>
        <row r="1343">
          <cell r="A1343">
            <v>2027301520</v>
          </cell>
          <cell r="H1343">
            <v>0</v>
          </cell>
        </row>
        <row r="1344">
          <cell r="A1344">
            <v>2027301620</v>
          </cell>
          <cell r="H1344">
            <v>0</v>
          </cell>
        </row>
        <row r="1345">
          <cell r="A1345">
            <v>2027301720</v>
          </cell>
          <cell r="H1345">
            <v>0</v>
          </cell>
        </row>
        <row r="1346">
          <cell r="A1346">
            <v>2027302020</v>
          </cell>
          <cell r="H1346">
            <v>0</v>
          </cell>
        </row>
        <row r="1347">
          <cell r="A1347">
            <v>2027302120</v>
          </cell>
          <cell r="H1347">
            <v>0</v>
          </cell>
        </row>
        <row r="1348">
          <cell r="A1348">
            <v>2027302220</v>
          </cell>
          <cell r="H1348">
            <v>0</v>
          </cell>
        </row>
        <row r="1349">
          <cell r="A1349">
            <v>2027302320</v>
          </cell>
          <cell r="H1349">
            <v>0</v>
          </cell>
        </row>
        <row r="1350">
          <cell r="A1350">
            <v>2027302420</v>
          </cell>
          <cell r="H1350">
            <v>0</v>
          </cell>
        </row>
        <row r="1351">
          <cell r="A1351">
            <v>2027302520</v>
          </cell>
          <cell r="H1351">
            <v>0</v>
          </cell>
        </row>
        <row r="1352">
          <cell r="A1352">
            <v>2027302620</v>
          </cell>
          <cell r="H1352">
            <v>0</v>
          </cell>
        </row>
        <row r="1353">
          <cell r="A1353">
            <v>2027302720</v>
          </cell>
          <cell r="H1353">
            <v>0</v>
          </cell>
        </row>
        <row r="1354">
          <cell r="A1354">
            <v>2027302820</v>
          </cell>
          <cell r="H1354">
            <v>0</v>
          </cell>
        </row>
        <row r="1355">
          <cell r="A1355">
            <v>2027303020</v>
          </cell>
          <cell r="H1355">
            <v>0</v>
          </cell>
        </row>
        <row r="1356">
          <cell r="A1356">
            <v>2027303021</v>
          </cell>
          <cell r="H1356">
            <v>0</v>
          </cell>
        </row>
        <row r="1357">
          <cell r="A1357">
            <v>2027303022</v>
          </cell>
          <cell r="H1357">
            <v>0</v>
          </cell>
        </row>
        <row r="1358">
          <cell r="A1358">
            <v>2027303023</v>
          </cell>
          <cell r="H1358">
            <v>0</v>
          </cell>
        </row>
        <row r="1359">
          <cell r="A1359">
            <v>2027303024</v>
          </cell>
          <cell r="H1359">
            <v>0</v>
          </cell>
        </row>
        <row r="1360">
          <cell r="A1360">
            <v>2027303025</v>
          </cell>
          <cell r="H1360">
            <v>0</v>
          </cell>
        </row>
        <row r="1361">
          <cell r="A1361">
            <v>2027303520</v>
          </cell>
          <cell r="H1361">
            <v>0</v>
          </cell>
        </row>
        <row r="1362">
          <cell r="A1362">
            <v>2027304520</v>
          </cell>
          <cell r="H1362">
            <v>0</v>
          </cell>
        </row>
        <row r="1363">
          <cell r="A1363">
            <v>2027305020</v>
          </cell>
          <cell r="H1363">
            <v>0</v>
          </cell>
        </row>
        <row r="1364">
          <cell r="A1364">
            <v>2027305025</v>
          </cell>
          <cell r="H1364">
            <v>0</v>
          </cell>
        </row>
        <row r="1365">
          <cell r="A1365">
            <v>2027309520</v>
          </cell>
          <cell r="H1365">
            <v>0</v>
          </cell>
        </row>
        <row r="1366">
          <cell r="A1366">
            <v>2027350520</v>
          </cell>
          <cell r="H1366">
            <v>0</v>
          </cell>
        </row>
        <row r="1367">
          <cell r="A1367">
            <v>2027350620</v>
          </cell>
          <cell r="H1367">
            <v>0</v>
          </cell>
        </row>
        <row r="1368">
          <cell r="A1368">
            <v>2027401020</v>
          </cell>
          <cell r="H1368">
            <v>0</v>
          </cell>
        </row>
        <row r="1369">
          <cell r="A1369">
            <v>2027991005</v>
          </cell>
          <cell r="H1369">
            <v>0</v>
          </cell>
        </row>
        <row r="1370">
          <cell r="A1370">
            <v>2030100025</v>
          </cell>
          <cell r="H1370">
            <v>0</v>
          </cell>
        </row>
        <row r="1371">
          <cell r="A1371">
            <v>2033100020</v>
          </cell>
          <cell r="H1371">
            <v>0</v>
          </cell>
        </row>
        <row r="1372">
          <cell r="A1372">
            <v>2033150020</v>
          </cell>
          <cell r="H1372">
            <v>0</v>
          </cell>
        </row>
        <row r="1373">
          <cell r="A1373">
            <v>2036102120</v>
          </cell>
          <cell r="H1373">
            <v>0</v>
          </cell>
        </row>
        <row r="1374">
          <cell r="A1374">
            <v>2036991510</v>
          </cell>
          <cell r="H1374">
            <v>0</v>
          </cell>
        </row>
        <row r="1375">
          <cell r="A1375">
            <v>2036991520</v>
          </cell>
          <cell r="H1375">
            <v>0</v>
          </cell>
        </row>
        <row r="1376">
          <cell r="A1376">
            <v>2036991620</v>
          </cell>
          <cell r="H1376">
            <v>0</v>
          </cell>
        </row>
        <row r="1377">
          <cell r="A1377">
            <v>2039101620</v>
          </cell>
          <cell r="H1377">
            <v>0</v>
          </cell>
        </row>
        <row r="1378">
          <cell r="A1378">
            <v>2039101720</v>
          </cell>
          <cell r="H1378">
            <v>0</v>
          </cell>
        </row>
        <row r="1379">
          <cell r="A1379">
            <v>2039102020</v>
          </cell>
          <cell r="H1379">
            <v>0</v>
          </cell>
        </row>
        <row r="1380">
          <cell r="A1380">
            <v>2039152030</v>
          </cell>
          <cell r="H1380">
            <v>0</v>
          </cell>
        </row>
        <row r="1381">
          <cell r="A1381">
            <v>2039152035</v>
          </cell>
          <cell r="H1381">
            <v>0</v>
          </cell>
        </row>
        <row r="1382">
          <cell r="A1382">
            <v>2039152520</v>
          </cell>
          <cell r="H1382">
            <v>0</v>
          </cell>
        </row>
        <row r="1383">
          <cell r="A1383">
            <v>2042101025</v>
          </cell>
          <cell r="H1383">
            <v>0</v>
          </cell>
        </row>
        <row r="1384">
          <cell r="A1384">
            <v>2042101120</v>
          </cell>
          <cell r="H1384">
            <v>0</v>
          </cell>
        </row>
        <row r="1385">
          <cell r="A1385">
            <v>2042101220</v>
          </cell>
          <cell r="H1385">
            <v>0</v>
          </cell>
        </row>
        <row r="1386">
          <cell r="A1386">
            <v>2042101520</v>
          </cell>
          <cell r="H1386">
            <v>0</v>
          </cell>
        </row>
        <row r="1387">
          <cell r="A1387">
            <v>2042101620</v>
          </cell>
          <cell r="H1387">
            <v>0</v>
          </cell>
        </row>
        <row r="1388">
          <cell r="A1388">
            <v>2042990020</v>
          </cell>
          <cell r="H1388">
            <v>0</v>
          </cell>
        </row>
        <row r="1389">
          <cell r="A1389">
            <v>2045101020</v>
          </cell>
          <cell r="H1389">
            <v>0</v>
          </cell>
        </row>
        <row r="1390">
          <cell r="A1390">
            <v>2048201010</v>
          </cell>
          <cell r="H1390">
            <v>0</v>
          </cell>
        </row>
        <row r="1391">
          <cell r="A1391">
            <v>2048201017</v>
          </cell>
          <cell r="H1391">
            <v>0</v>
          </cell>
        </row>
        <row r="1392">
          <cell r="A1392">
            <v>2048201110</v>
          </cell>
          <cell r="H1392">
            <v>0</v>
          </cell>
        </row>
        <row r="1393">
          <cell r="A1393">
            <v>2048201520</v>
          </cell>
          <cell r="H1393">
            <v>0</v>
          </cell>
        </row>
        <row r="1394">
          <cell r="A1394">
            <v>2048991010</v>
          </cell>
          <cell r="H1394">
            <v>0</v>
          </cell>
        </row>
        <row r="1395">
          <cell r="A1395">
            <v>2048991015</v>
          </cell>
          <cell r="H1395">
            <v>0</v>
          </cell>
        </row>
        <row r="1396">
          <cell r="A1396">
            <v>2048991020</v>
          </cell>
          <cell r="H1396">
            <v>0</v>
          </cell>
        </row>
        <row r="1397">
          <cell r="A1397">
            <v>2048991510</v>
          </cell>
          <cell r="H1397">
            <v>0</v>
          </cell>
        </row>
        <row r="1398">
          <cell r="A1398">
            <v>2048991515</v>
          </cell>
          <cell r="H1398">
            <v>0</v>
          </cell>
        </row>
        <row r="1399">
          <cell r="A1399">
            <v>2048992020</v>
          </cell>
          <cell r="H1399">
            <v>0</v>
          </cell>
        </row>
        <row r="1400">
          <cell r="A1400">
            <v>5003151010</v>
          </cell>
          <cell r="H1400">
            <v>0</v>
          </cell>
        </row>
        <row r="1401">
          <cell r="A1401">
            <v>5003151510</v>
          </cell>
          <cell r="H1401">
            <v>0</v>
          </cell>
        </row>
        <row r="1402">
          <cell r="A1402">
            <v>5006151010</v>
          </cell>
          <cell r="H1402">
            <v>0</v>
          </cell>
        </row>
        <row r="1403">
          <cell r="A1403">
            <v>5006201010</v>
          </cell>
          <cell r="H1403">
            <v>0</v>
          </cell>
        </row>
        <row r="1404">
          <cell r="A1404">
            <v>5006251010</v>
          </cell>
          <cell r="H1404">
            <v>0</v>
          </cell>
        </row>
        <row r="1405">
          <cell r="A1405">
            <v>5006301010</v>
          </cell>
          <cell r="H1405">
            <v>0</v>
          </cell>
        </row>
        <row r="1406">
          <cell r="A1406">
            <v>5006302210</v>
          </cell>
          <cell r="H1406">
            <v>0</v>
          </cell>
        </row>
        <row r="1407">
          <cell r="A1407">
            <v>5006302410</v>
          </cell>
          <cell r="H1407">
            <v>0</v>
          </cell>
        </row>
        <row r="1408">
          <cell r="A1408">
            <v>5006302610</v>
          </cell>
          <cell r="H1408">
            <v>0</v>
          </cell>
        </row>
        <row r="1409">
          <cell r="A1409">
            <v>5006302810</v>
          </cell>
          <cell r="H1409">
            <v>0</v>
          </cell>
        </row>
        <row r="1410">
          <cell r="A1410">
            <v>5006991010</v>
          </cell>
          <cell r="H1410">
            <v>0</v>
          </cell>
        </row>
        <row r="1411">
          <cell r="A1411">
            <v>5006991510</v>
          </cell>
          <cell r="H1411">
            <v>0</v>
          </cell>
        </row>
        <row r="1412">
          <cell r="A1412">
            <v>5006993010</v>
          </cell>
          <cell r="H1412">
            <v>0</v>
          </cell>
        </row>
        <row r="1413">
          <cell r="A1413">
            <v>5006993015</v>
          </cell>
          <cell r="H1413">
            <v>0</v>
          </cell>
        </row>
        <row r="1414">
          <cell r="A1414">
            <v>5006994010</v>
          </cell>
          <cell r="H1414">
            <v>0</v>
          </cell>
        </row>
        <row r="1415">
          <cell r="A1415">
            <v>5006994015</v>
          </cell>
          <cell r="H1415">
            <v>0</v>
          </cell>
        </row>
        <row r="1416">
          <cell r="A1416">
            <v>5006997030</v>
          </cell>
          <cell r="H1416">
            <v>0</v>
          </cell>
        </row>
        <row r="1417">
          <cell r="A1417">
            <v>5009101010</v>
          </cell>
          <cell r="H1417">
            <v>0</v>
          </cell>
        </row>
        <row r="1418">
          <cell r="A1418">
            <v>5012101010</v>
          </cell>
          <cell r="H1418">
            <v>0</v>
          </cell>
        </row>
        <row r="1419">
          <cell r="A1419">
            <v>5012151010</v>
          </cell>
          <cell r="H1419">
            <v>0</v>
          </cell>
        </row>
        <row r="1420">
          <cell r="A1420">
            <v>5012171010</v>
          </cell>
          <cell r="H1420">
            <v>0</v>
          </cell>
        </row>
        <row r="1421">
          <cell r="A1421">
            <v>5012201010</v>
          </cell>
          <cell r="H1421">
            <v>0</v>
          </cell>
        </row>
        <row r="1422">
          <cell r="A1422">
            <v>5012251010</v>
          </cell>
          <cell r="H1422">
            <v>0</v>
          </cell>
        </row>
        <row r="1423">
          <cell r="A1423">
            <v>5012991010</v>
          </cell>
          <cell r="H1423">
            <v>0</v>
          </cell>
        </row>
        <row r="1424">
          <cell r="A1424">
            <v>5015101510</v>
          </cell>
          <cell r="H1424">
            <v>0</v>
          </cell>
        </row>
        <row r="1425">
          <cell r="A1425">
            <v>5015151010</v>
          </cell>
          <cell r="H1425">
            <v>0</v>
          </cell>
        </row>
        <row r="1426">
          <cell r="A1426">
            <v>5015151510</v>
          </cell>
          <cell r="H1426">
            <v>0</v>
          </cell>
        </row>
        <row r="1427">
          <cell r="A1427">
            <v>5015152010</v>
          </cell>
          <cell r="H1427">
            <v>0</v>
          </cell>
        </row>
        <row r="1428">
          <cell r="A1428">
            <v>5015152510</v>
          </cell>
          <cell r="H1428">
            <v>0</v>
          </cell>
        </row>
        <row r="1429">
          <cell r="A1429">
            <v>5015153510</v>
          </cell>
          <cell r="H1429">
            <v>0</v>
          </cell>
        </row>
        <row r="1430">
          <cell r="A1430">
            <v>5015153710</v>
          </cell>
          <cell r="H1430">
            <v>0</v>
          </cell>
        </row>
        <row r="1431">
          <cell r="A1431">
            <v>5015991010</v>
          </cell>
          <cell r="H1431">
            <v>0</v>
          </cell>
        </row>
        <row r="1432">
          <cell r="A1432">
            <v>5021151020</v>
          </cell>
          <cell r="H1432">
            <v>0</v>
          </cell>
        </row>
        <row r="1433">
          <cell r="A1433">
            <v>5021151125</v>
          </cell>
          <cell r="H1433">
            <v>0</v>
          </cell>
        </row>
        <row r="1434">
          <cell r="A1434">
            <v>5021151520</v>
          </cell>
          <cell r="H1434">
            <v>0</v>
          </cell>
        </row>
        <row r="1435">
          <cell r="A1435">
            <v>5021151620</v>
          </cell>
          <cell r="H1435">
            <v>0</v>
          </cell>
        </row>
        <row r="1436">
          <cell r="A1436">
            <v>5021151625</v>
          </cell>
          <cell r="H1436">
            <v>0</v>
          </cell>
        </row>
        <row r="1437">
          <cell r="A1437">
            <v>5021152020</v>
          </cell>
          <cell r="H1437">
            <v>0</v>
          </cell>
        </row>
        <row r="1438">
          <cell r="A1438">
            <v>5021152120</v>
          </cell>
          <cell r="H1438">
            <v>0</v>
          </cell>
        </row>
        <row r="1439">
          <cell r="A1439">
            <v>5021152125</v>
          </cell>
          <cell r="H1439">
            <v>0</v>
          </cell>
        </row>
        <row r="1440">
          <cell r="A1440">
            <v>5021152520</v>
          </cell>
          <cell r="H1440">
            <v>0</v>
          </cell>
        </row>
        <row r="1441">
          <cell r="A1441">
            <v>5021152620</v>
          </cell>
          <cell r="H1441">
            <v>0</v>
          </cell>
        </row>
        <row r="1442">
          <cell r="A1442">
            <v>5021152625</v>
          </cell>
          <cell r="H1442">
            <v>0</v>
          </cell>
        </row>
        <row r="1443">
          <cell r="A1443">
            <v>5021153020</v>
          </cell>
          <cell r="H1443">
            <v>0</v>
          </cell>
        </row>
        <row r="1444">
          <cell r="A1444">
            <v>5021153120</v>
          </cell>
          <cell r="H1444">
            <v>0</v>
          </cell>
        </row>
        <row r="1445">
          <cell r="A1445">
            <v>5021153125</v>
          </cell>
          <cell r="H1445">
            <v>0</v>
          </cell>
        </row>
        <row r="1446">
          <cell r="A1446">
            <v>5021201020</v>
          </cell>
          <cell r="H1446">
            <v>0</v>
          </cell>
        </row>
        <row r="1447">
          <cell r="A1447">
            <v>5021201120</v>
          </cell>
          <cell r="H1447">
            <v>0</v>
          </cell>
        </row>
        <row r="1448">
          <cell r="A1448">
            <v>5021201125</v>
          </cell>
          <cell r="H1448">
            <v>0</v>
          </cell>
        </row>
        <row r="1449">
          <cell r="A1449">
            <v>5021201520</v>
          </cell>
          <cell r="H1449">
            <v>0</v>
          </cell>
        </row>
        <row r="1450">
          <cell r="A1450">
            <v>5021201620</v>
          </cell>
          <cell r="H1450">
            <v>0</v>
          </cell>
        </row>
        <row r="1451">
          <cell r="A1451">
            <v>5021201625</v>
          </cell>
          <cell r="H1451">
            <v>0</v>
          </cell>
        </row>
        <row r="1452">
          <cell r="A1452">
            <v>5021202020</v>
          </cell>
          <cell r="H1452">
            <v>0</v>
          </cell>
        </row>
        <row r="1453">
          <cell r="A1453">
            <v>5021202120</v>
          </cell>
          <cell r="H1453">
            <v>0</v>
          </cell>
        </row>
        <row r="1454">
          <cell r="A1454">
            <v>5021202125</v>
          </cell>
          <cell r="H1454">
            <v>0</v>
          </cell>
        </row>
        <row r="1455">
          <cell r="A1455">
            <v>5021202520</v>
          </cell>
          <cell r="H1455">
            <v>0</v>
          </cell>
        </row>
        <row r="1456">
          <cell r="A1456">
            <v>5021202620</v>
          </cell>
          <cell r="H1456">
            <v>0</v>
          </cell>
        </row>
        <row r="1457">
          <cell r="A1457">
            <v>5021202625</v>
          </cell>
          <cell r="H1457">
            <v>0</v>
          </cell>
        </row>
        <row r="1458">
          <cell r="A1458">
            <v>5021203020</v>
          </cell>
          <cell r="H1458">
            <v>0</v>
          </cell>
        </row>
        <row r="1459">
          <cell r="A1459">
            <v>5021203120</v>
          </cell>
          <cell r="H1459">
            <v>0</v>
          </cell>
        </row>
        <row r="1460">
          <cell r="A1460">
            <v>5021203125</v>
          </cell>
          <cell r="H1460">
            <v>0</v>
          </cell>
        </row>
        <row r="1461">
          <cell r="A1461">
            <v>5021251520</v>
          </cell>
          <cell r="H1461">
            <v>0</v>
          </cell>
        </row>
        <row r="1462">
          <cell r="A1462">
            <v>5021251620</v>
          </cell>
          <cell r="H1462">
            <v>0</v>
          </cell>
        </row>
        <row r="1463">
          <cell r="A1463">
            <v>5021251625</v>
          </cell>
          <cell r="H1463">
            <v>0</v>
          </cell>
        </row>
        <row r="1464">
          <cell r="A1464">
            <v>5021350025</v>
          </cell>
          <cell r="H1464">
            <v>0</v>
          </cell>
        </row>
        <row r="1465">
          <cell r="A1465">
            <v>5021990020</v>
          </cell>
          <cell r="H1465">
            <v>0</v>
          </cell>
        </row>
        <row r="1466">
          <cell r="A1466">
            <v>5021990025</v>
          </cell>
          <cell r="H1466">
            <v>0</v>
          </cell>
        </row>
        <row r="1467">
          <cell r="A1467">
            <v>5021991020</v>
          </cell>
          <cell r="H1467">
            <v>0</v>
          </cell>
        </row>
        <row r="1468">
          <cell r="A1468">
            <v>5021991025</v>
          </cell>
          <cell r="H1468">
            <v>0</v>
          </cell>
        </row>
        <row r="1469">
          <cell r="A1469">
            <v>5021991120</v>
          </cell>
          <cell r="H1469">
            <v>0</v>
          </cell>
        </row>
        <row r="1470">
          <cell r="A1470">
            <v>5021991125</v>
          </cell>
          <cell r="H1470">
            <v>0</v>
          </cell>
        </row>
        <row r="1471">
          <cell r="A1471">
            <v>5021991520</v>
          </cell>
          <cell r="H1471">
            <v>0</v>
          </cell>
        </row>
        <row r="1472">
          <cell r="A1472">
            <v>5021991525</v>
          </cell>
          <cell r="H1472">
            <v>0</v>
          </cell>
        </row>
        <row r="1473">
          <cell r="A1473">
            <v>5021991620</v>
          </cell>
          <cell r="H1473">
            <v>0</v>
          </cell>
        </row>
        <row r="1474">
          <cell r="A1474">
            <v>5021991625</v>
          </cell>
          <cell r="H1474">
            <v>0</v>
          </cell>
        </row>
        <row r="1475">
          <cell r="A1475">
            <v>5021992020</v>
          </cell>
          <cell r="H1475">
            <v>0</v>
          </cell>
        </row>
        <row r="1476">
          <cell r="A1476">
            <v>5021992025</v>
          </cell>
          <cell r="H1476">
            <v>0</v>
          </cell>
        </row>
        <row r="1477">
          <cell r="A1477">
            <v>5021992120</v>
          </cell>
          <cell r="H1477">
            <v>0</v>
          </cell>
        </row>
        <row r="1478">
          <cell r="A1478">
            <v>5021992125</v>
          </cell>
          <cell r="H1478">
            <v>0</v>
          </cell>
        </row>
        <row r="1479">
          <cell r="A1479">
            <v>5021992520</v>
          </cell>
          <cell r="H1479">
            <v>0</v>
          </cell>
        </row>
        <row r="1480">
          <cell r="A1480">
            <v>5021992525</v>
          </cell>
          <cell r="H1480">
            <v>0</v>
          </cell>
        </row>
        <row r="1481">
          <cell r="A1481">
            <v>5021992620</v>
          </cell>
          <cell r="H1481">
            <v>0</v>
          </cell>
        </row>
        <row r="1482">
          <cell r="A1482">
            <v>5021992625</v>
          </cell>
          <cell r="H1482">
            <v>0</v>
          </cell>
        </row>
        <row r="1483">
          <cell r="A1483">
            <v>5021993020</v>
          </cell>
          <cell r="H1483">
            <v>0</v>
          </cell>
        </row>
        <row r="1484">
          <cell r="A1484">
            <v>5021993025</v>
          </cell>
          <cell r="H1484">
            <v>0</v>
          </cell>
        </row>
        <row r="1485">
          <cell r="A1485">
            <v>5021993120</v>
          </cell>
          <cell r="H1485">
            <v>0</v>
          </cell>
        </row>
        <row r="1486">
          <cell r="A1486">
            <v>5021993125</v>
          </cell>
          <cell r="H1486">
            <v>0</v>
          </cell>
        </row>
        <row r="1487">
          <cell r="A1487">
            <v>5024101010</v>
          </cell>
          <cell r="H1487">
            <v>0</v>
          </cell>
        </row>
        <row r="1488">
          <cell r="A1488">
            <v>5024102010</v>
          </cell>
          <cell r="H1488">
            <v>0</v>
          </cell>
        </row>
        <row r="1489">
          <cell r="A1489">
            <v>5024151015</v>
          </cell>
          <cell r="H1489">
            <v>0</v>
          </cell>
        </row>
        <row r="1490">
          <cell r="A1490">
            <v>5024151510</v>
          </cell>
          <cell r="H1490">
            <v>0</v>
          </cell>
        </row>
        <row r="1491">
          <cell r="A1491">
            <v>5024153010</v>
          </cell>
          <cell r="H1491">
            <v>0</v>
          </cell>
        </row>
        <row r="1492">
          <cell r="A1492">
            <v>5024201010</v>
          </cell>
          <cell r="H1492">
            <v>0</v>
          </cell>
        </row>
        <row r="1493">
          <cell r="A1493">
            <v>5024201015</v>
          </cell>
          <cell r="H1493">
            <v>0</v>
          </cell>
        </row>
        <row r="1494">
          <cell r="A1494">
            <v>5024203010</v>
          </cell>
          <cell r="H1494">
            <v>0</v>
          </cell>
        </row>
        <row r="1495">
          <cell r="A1495">
            <v>5024250010</v>
          </cell>
          <cell r="H1495">
            <v>0</v>
          </cell>
        </row>
        <row r="1496">
          <cell r="A1496">
            <v>5024250510</v>
          </cell>
          <cell r="H1496">
            <v>0</v>
          </cell>
        </row>
        <row r="1497">
          <cell r="A1497">
            <v>5024251010</v>
          </cell>
          <cell r="H1497">
            <v>0</v>
          </cell>
        </row>
        <row r="1498">
          <cell r="A1498">
            <v>5024251510</v>
          </cell>
          <cell r="H1498">
            <v>0</v>
          </cell>
        </row>
        <row r="1499">
          <cell r="A1499">
            <v>5024251515</v>
          </cell>
          <cell r="H1499">
            <v>0</v>
          </cell>
        </row>
        <row r="1500">
          <cell r="A1500">
            <v>5024251520</v>
          </cell>
          <cell r="H1500">
            <v>0</v>
          </cell>
        </row>
        <row r="1501">
          <cell r="A1501">
            <v>5024251525</v>
          </cell>
          <cell r="H1501">
            <v>0</v>
          </cell>
        </row>
        <row r="1502">
          <cell r="A1502">
            <v>5024251530</v>
          </cell>
          <cell r="H1502">
            <v>0</v>
          </cell>
        </row>
        <row r="1503">
          <cell r="A1503">
            <v>5024251535</v>
          </cell>
          <cell r="H1503">
            <v>0</v>
          </cell>
        </row>
        <row r="1504">
          <cell r="A1504">
            <v>5024251540</v>
          </cell>
          <cell r="H1504">
            <v>0</v>
          </cell>
        </row>
        <row r="1505">
          <cell r="A1505">
            <v>5024251545</v>
          </cell>
          <cell r="H1505">
            <v>0</v>
          </cell>
        </row>
        <row r="1506">
          <cell r="A1506">
            <v>5024251550</v>
          </cell>
          <cell r="H1506">
            <v>0</v>
          </cell>
        </row>
        <row r="1507">
          <cell r="A1507">
            <v>5024251555</v>
          </cell>
          <cell r="H1507">
            <v>0</v>
          </cell>
        </row>
        <row r="1508">
          <cell r="A1508">
            <v>5024254010</v>
          </cell>
          <cell r="H1508">
            <v>0</v>
          </cell>
        </row>
        <row r="1509">
          <cell r="A1509">
            <v>5024257030</v>
          </cell>
          <cell r="H1509">
            <v>0</v>
          </cell>
        </row>
        <row r="1510">
          <cell r="A1510">
            <v>5024301010</v>
          </cell>
          <cell r="H1510">
            <v>0</v>
          </cell>
        </row>
        <row r="1511">
          <cell r="A1511">
            <v>5024301510</v>
          </cell>
          <cell r="H1511">
            <v>0</v>
          </cell>
        </row>
        <row r="1512">
          <cell r="A1512">
            <v>5025101010</v>
          </cell>
          <cell r="H1512">
            <v>0</v>
          </cell>
        </row>
        <row r="1513">
          <cell r="A1513">
            <v>5025101110</v>
          </cell>
          <cell r="H1513">
            <v>0</v>
          </cell>
        </row>
        <row r="1514">
          <cell r="A1514">
            <v>5025101210</v>
          </cell>
          <cell r="H1514">
            <v>0</v>
          </cell>
        </row>
        <row r="1515">
          <cell r="A1515">
            <v>5025101310</v>
          </cell>
          <cell r="H1515">
            <v>0</v>
          </cell>
        </row>
        <row r="1516">
          <cell r="A1516">
            <v>5025101410</v>
          </cell>
          <cell r="H1516">
            <v>0</v>
          </cell>
        </row>
        <row r="1517">
          <cell r="A1517">
            <v>5025101510</v>
          </cell>
          <cell r="H1517">
            <v>0</v>
          </cell>
        </row>
        <row r="1518">
          <cell r="A1518">
            <v>5025101610</v>
          </cell>
          <cell r="H1518">
            <v>0</v>
          </cell>
        </row>
        <row r="1519">
          <cell r="A1519">
            <v>5025101710</v>
          </cell>
          <cell r="H1519">
            <v>0</v>
          </cell>
        </row>
        <row r="1520">
          <cell r="A1520">
            <v>5025101810</v>
          </cell>
          <cell r="H1520">
            <v>0</v>
          </cell>
        </row>
        <row r="1521">
          <cell r="A1521">
            <v>5025152010</v>
          </cell>
          <cell r="H1521">
            <v>0</v>
          </cell>
        </row>
        <row r="1522">
          <cell r="A1522">
            <v>5025202010</v>
          </cell>
          <cell r="H1522">
            <v>0</v>
          </cell>
        </row>
        <row r="1523">
          <cell r="A1523">
            <v>5027101010</v>
          </cell>
          <cell r="H1523">
            <v>0</v>
          </cell>
        </row>
        <row r="1524">
          <cell r="A1524">
            <v>5027151010</v>
          </cell>
          <cell r="H1524">
            <v>0</v>
          </cell>
        </row>
        <row r="1525">
          <cell r="A1525">
            <v>5027151015</v>
          </cell>
          <cell r="H1525">
            <v>0</v>
          </cell>
        </row>
        <row r="1526">
          <cell r="A1526">
            <v>5027201010</v>
          </cell>
          <cell r="H1526">
            <v>0</v>
          </cell>
        </row>
        <row r="1527">
          <cell r="A1527">
            <v>5027201015</v>
          </cell>
          <cell r="H1527">
            <v>0</v>
          </cell>
        </row>
        <row r="1528">
          <cell r="A1528">
            <v>5027251010</v>
          </cell>
          <cell r="H1528">
            <v>0</v>
          </cell>
        </row>
        <row r="1529">
          <cell r="A1529">
            <v>5027301010</v>
          </cell>
          <cell r="H1529">
            <v>0</v>
          </cell>
        </row>
        <row r="1530">
          <cell r="A1530">
            <v>5027301015</v>
          </cell>
          <cell r="H1530">
            <v>0</v>
          </cell>
        </row>
        <row r="1531">
          <cell r="A1531">
            <v>5030101510</v>
          </cell>
          <cell r="H1531">
            <v>0</v>
          </cell>
        </row>
        <row r="1532">
          <cell r="A1532">
            <v>5030102010</v>
          </cell>
          <cell r="H1532">
            <v>0</v>
          </cell>
        </row>
        <row r="1533">
          <cell r="A1533">
            <v>5033991022</v>
          </cell>
          <cell r="H1533">
            <v>0</v>
          </cell>
        </row>
        <row r="1534">
          <cell r="A1534">
            <v>5034101010</v>
          </cell>
          <cell r="H1534">
            <v>0</v>
          </cell>
        </row>
        <row r="1535">
          <cell r="A1535">
            <v>5039991510</v>
          </cell>
          <cell r="H1535">
            <v>0</v>
          </cell>
        </row>
        <row r="1536">
          <cell r="A1536">
            <v>5103101010</v>
          </cell>
          <cell r="H1536">
            <v>0</v>
          </cell>
        </row>
        <row r="1537">
          <cell r="A1537">
            <v>5103101510</v>
          </cell>
          <cell r="H1537">
            <v>0</v>
          </cell>
        </row>
        <row r="1538">
          <cell r="A1538">
            <v>5103102510</v>
          </cell>
          <cell r="H1538">
            <v>0</v>
          </cell>
        </row>
        <row r="1539">
          <cell r="A1539">
            <v>5103103010</v>
          </cell>
          <cell r="H1539">
            <v>0</v>
          </cell>
        </row>
        <row r="1540">
          <cell r="A1540">
            <v>5103105010</v>
          </cell>
          <cell r="H1540">
            <v>0</v>
          </cell>
        </row>
        <row r="1541">
          <cell r="A1541">
            <v>5103105510</v>
          </cell>
          <cell r="H1541">
            <v>0</v>
          </cell>
        </row>
        <row r="1542">
          <cell r="A1542">
            <v>5103201010</v>
          </cell>
          <cell r="H1542">
            <v>0</v>
          </cell>
        </row>
        <row r="1543">
          <cell r="A1543">
            <v>5103251010</v>
          </cell>
          <cell r="H1543">
            <v>0</v>
          </cell>
        </row>
        <row r="1544">
          <cell r="A1544">
            <v>5103251510</v>
          </cell>
          <cell r="H1544">
            <v>0</v>
          </cell>
        </row>
        <row r="1545">
          <cell r="A1545">
            <v>5106101010</v>
          </cell>
          <cell r="H1545">
            <v>0</v>
          </cell>
        </row>
        <row r="1546">
          <cell r="A1546">
            <v>5109101010</v>
          </cell>
          <cell r="H1546">
            <v>0</v>
          </cell>
        </row>
        <row r="1547">
          <cell r="A1547">
            <v>5109151010</v>
          </cell>
          <cell r="H1547">
            <v>0</v>
          </cell>
        </row>
        <row r="1548">
          <cell r="A1548">
            <v>5109171010</v>
          </cell>
          <cell r="H1548">
            <v>0</v>
          </cell>
        </row>
        <row r="1549">
          <cell r="A1549">
            <v>5109201010</v>
          </cell>
          <cell r="H1549">
            <v>0</v>
          </cell>
        </row>
        <row r="1550">
          <cell r="A1550">
            <v>5109301010</v>
          </cell>
          <cell r="H1550">
            <v>0</v>
          </cell>
        </row>
        <row r="1551">
          <cell r="A1551">
            <v>5109991010</v>
          </cell>
          <cell r="H1551">
            <v>0</v>
          </cell>
        </row>
        <row r="1552">
          <cell r="A1552">
            <v>5109991110</v>
          </cell>
          <cell r="H1552">
            <v>0</v>
          </cell>
        </row>
        <row r="1553">
          <cell r="A1553">
            <v>5112101010</v>
          </cell>
          <cell r="H1553">
            <v>0</v>
          </cell>
        </row>
        <row r="1554">
          <cell r="A1554">
            <v>5112101510</v>
          </cell>
          <cell r="H1554">
            <v>0</v>
          </cell>
        </row>
        <row r="1555">
          <cell r="A1555">
            <v>5112102010</v>
          </cell>
          <cell r="H1555">
            <v>0</v>
          </cell>
        </row>
        <row r="1556">
          <cell r="A1556">
            <v>5112151010</v>
          </cell>
          <cell r="H1556">
            <v>0</v>
          </cell>
        </row>
        <row r="1557">
          <cell r="A1557">
            <v>5112151510</v>
          </cell>
          <cell r="H1557">
            <v>0</v>
          </cell>
        </row>
        <row r="1558">
          <cell r="A1558">
            <v>5112152010</v>
          </cell>
          <cell r="H1558">
            <v>0</v>
          </cell>
        </row>
        <row r="1559">
          <cell r="A1559">
            <v>5112152510</v>
          </cell>
          <cell r="H1559">
            <v>0</v>
          </cell>
        </row>
        <row r="1560">
          <cell r="A1560">
            <v>5112153010</v>
          </cell>
          <cell r="H1560">
            <v>0</v>
          </cell>
        </row>
        <row r="1561">
          <cell r="A1561">
            <v>5112153510</v>
          </cell>
          <cell r="H1561">
            <v>0</v>
          </cell>
        </row>
        <row r="1562">
          <cell r="A1562">
            <v>5115151020</v>
          </cell>
          <cell r="H1562">
            <v>0</v>
          </cell>
        </row>
        <row r="1563">
          <cell r="A1563">
            <v>5115151520</v>
          </cell>
          <cell r="H1563">
            <v>0</v>
          </cell>
        </row>
        <row r="1564">
          <cell r="A1564">
            <v>5115151625</v>
          </cell>
          <cell r="H1564">
            <v>0</v>
          </cell>
        </row>
        <row r="1565">
          <cell r="A1565">
            <v>5115152020</v>
          </cell>
          <cell r="H1565">
            <v>0</v>
          </cell>
        </row>
        <row r="1566">
          <cell r="A1566">
            <v>5115152120</v>
          </cell>
          <cell r="H1566">
            <v>0</v>
          </cell>
        </row>
        <row r="1567">
          <cell r="A1567">
            <v>5115152125</v>
          </cell>
          <cell r="H1567">
            <v>0</v>
          </cell>
        </row>
        <row r="1568">
          <cell r="A1568">
            <v>5115152520</v>
          </cell>
          <cell r="H1568">
            <v>0</v>
          </cell>
        </row>
        <row r="1569">
          <cell r="A1569">
            <v>5115152620</v>
          </cell>
          <cell r="H1569">
            <v>0</v>
          </cell>
        </row>
        <row r="1570">
          <cell r="A1570">
            <v>5115152625</v>
          </cell>
          <cell r="H1570">
            <v>0</v>
          </cell>
        </row>
        <row r="1571">
          <cell r="A1571">
            <v>5115153020</v>
          </cell>
          <cell r="H1571">
            <v>0</v>
          </cell>
        </row>
        <row r="1572">
          <cell r="A1572">
            <v>5115153120</v>
          </cell>
          <cell r="H1572">
            <v>0</v>
          </cell>
        </row>
        <row r="1573">
          <cell r="A1573">
            <v>5115153125</v>
          </cell>
          <cell r="H1573">
            <v>0</v>
          </cell>
        </row>
        <row r="1574">
          <cell r="A1574">
            <v>5115201020</v>
          </cell>
          <cell r="H1574">
            <v>0</v>
          </cell>
        </row>
        <row r="1575">
          <cell r="A1575">
            <v>5115201120</v>
          </cell>
          <cell r="H1575">
            <v>0</v>
          </cell>
        </row>
        <row r="1576">
          <cell r="A1576">
            <v>5115201125</v>
          </cell>
          <cell r="H1576">
            <v>0</v>
          </cell>
        </row>
        <row r="1577">
          <cell r="A1577">
            <v>5115201520</v>
          </cell>
          <cell r="H1577">
            <v>0</v>
          </cell>
        </row>
        <row r="1578">
          <cell r="A1578">
            <v>5115201620</v>
          </cell>
          <cell r="H1578">
            <v>0</v>
          </cell>
        </row>
        <row r="1579">
          <cell r="A1579">
            <v>5115201625</v>
          </cell>
          <cell r="H1579">
            <v>0</v>
          </cell>
        </row>
        <row r="1580">
          <cell r="A1580">
            <v>5115202020</v>
          </cell>
          <cell r="H1580">
            <v>0</v>
          </cell>
        </row>
        <row r="1581">
          <cell r="A1581">
            <v>5115202120</v>
          </cell>
          <cell r="H1581">
            <v>0</v>
          </cell>
        </row>
        <row r="1582">
          <cell r="A1582">
            <v>5115202125</v>
          </cell>
          <cell r="H1582">
            <v>0</v>
          </cell>
        </row>
        <row r="1583">
          <cell r="A1583">
            <v>5115202520</v>
          </cell>
          <cell r="H1583">
            <v>0</v>
          </cell>
        </row>
        <row r="1584">
          <cell r="A1584">
            <v>5115202620</v>
          </cell>
          <cell r="H1584">
            <v>0</v>
          </cell>
        </row>
        <row r="1585">
          <cell r="A1585">
            <v>5115202625</v>
          </cell>
          <cell r="H1585">
            <v>0</v>
          </cell>
        </row>
        <row r="1586">
          <cell r="A1586">
            <v>5115203020</v>
          </cell>
          <cell r="H1586">
            <v>0</v>
          </cell>
        </row>
        <row r="1587">
          <cell r="A1587">
            <v>5115203120</v>
          </cell>
          <cell r="H1587">
            <v>0</v>
          </cell>
        </row>
        <row r="1588">
          <cell r="A1588">
            <v>5115203125</v>
          </cell>
          <cell r="H1588">
            <v>0</v>
          </cell>
        </row>
        <row r="1589">
          <cell r="A1589">
            <v>5115251520</v>
          </cell>
          <cell r="H1589">
            <v>0</v>
          </cell>
        </row>
        <row r="1590">
          <cell r="A1590">
            <v>5115251620</v>
          </cell>
          <cell r="H1590">
            <v>0</v>
          </cell>
        </row>
        <row r="1591">
          <cell r="A1591">
            <v>5115251625</v>
          </cell>
          <cell r="H1591">
            <v>0</v>
          </cell>
        </row>
        <row r="1592">
          <cell r="A1592">
            <v>5115301010</v>
          </cell>
          <cell r="H1592">
            <v>0</v>
          </cell>
        </row>
        <row r="1593">
          <cell r="A1593">
            <v>5115301510</v>
          </cell>
          <cell r="H1593">
            <v>0</v>
          </cell>
        </row>
        <row r="1594">
          <cell r="A1594">
            <v>5115302010</v>
          </cell>
          <cell r="H1594">
            <v>0</v>
          </cell>
        </row>
        <row r="1595">
          <cell r="A1595">
            <v>5115302510</v>
          </cell>
          <cell r="H1595">
            <v>0</v>
          </cell>
        </row>
        <row r="1596">
          <cell r="A1596">
            <v>5115303010</v>
          </cell>
          <cell r="H1596">
            <v>0</v>
          </cell>
        </row>
        <row r="1597">
          <cell r="A1597">
            <v>5115991020</v>
          </cell>
          <cell r="H1597">
            <v>0</v>
          </cell>
        </row>
        <row r="1598">
          <cell r="A1598">
            <v>5115991025</v>
          </cell>
          <cell r="H1598">
            <v>0</v>
          </cell>
        </row>
        <row r="1599">
          <cell r="A1599">
            <v>5115991120</v>
          </cell>
          <cell r="H1599">
            <v>0</v>
          </cell>
        </row>
        <row r="1600">
          <cell r="A1600">
            <v>5115991125</v>
          </cell>
          <cell r="H1600">
            <v>0</v>
          </cell>
        </row>
        <row r="1601">
          <cell r="A1601">
            <v>5115991520</v>
          </cell>
          <cell r="H1601">
            <v>0</v>
          </cell>
        </row>
        <row r="1602">
          <cell r="A1602">
            <v>5115991525</v>
          </cell>
          <cell r="H1602">
            <v>0</v>
          </cell>
        </row>
        <row r="1603">
          <cell r="A1603">
            <v>5115991620</v>
          </cell>
          <cell r="H1603">
            <v>0</v>
          </cell>
        </row>
        <row r="1604">
          <cell r="A1604">
            <v>5115991625</v>
          </cell>
          <cell r="H1604">
            <v>0</v>
          </cell>
        </row>
        <row r="1605">
          <cell r="A1605">
            <v>5115992020</v>
          </cell>
          <cell r="H1605">
            <v>0</v>
          </cell>
        </row>
        <row r="1606">
          <cell r="A1606">
            <v>5115992025</v>
          </cell>
          <cell r="H1606">
            <v>0</v>
          </cell>
        </row>
        <row r="1607">
          <cell r="A1607">
            <v>5115992120</v>
          </cell>
          <cell r="H1607">
            <v>0</v>
          </cell>
        </row>
        <row r="1608">
          <cell r="A1608">
            <v>5115992125</v>
          </cell>
          <cell r="H1608">
            <v>0</v>
          </cell>
        </row>
        <row r="1609">
          <cell r="A1609">
            <v>5115992520</v>
          </cell>
          <cell r="H1609">
            <v>0</v>
          </cell>
        </row>
        <row r="1610">
          <cell r="A1610">
            <v>5115992525</v>
          </cell>
          <cell r="H1610">
            <v>0</v>
          </cell>
        </row>
        <row r="1611">
          <cell r="A1611">
            <v>5115992620</v>
          </cell>
          <cell r="H1611">
            <v>0</v>
          </cell>
        </row>
        <row r="1612">
          <cell r="A1612">
            <v>5115992625</v>
          </cell>
          <cell r="H1612">
            <v>0</v>
          </cell>
        </row>
        <row r="1613">
          <cell r="A1613">
            <v>5115993020</v>
          </cell>
          <cell r="H1613">
            <v>0</v>
          </cell>
        </row>
        <row r="1614">
          <cell r="A1614">
            <v>5115993025</v>
          </cell>
          <cell r="H1614">
            <v>0</v>
          </cell>
        </row>
        <row r="1615">
          <cell r="A1615">
            <v>5115993120</v>
          </cell>
          <cell r="H1615">
            <v>0</v>
          </cell>
        </row>
        <row r="1616">
          <cell r="A1616">
            <v>5115993125</v>
          </cell>
          <cell r="H1616">
            <v>0</v>
          </cell>
        </row>
        <row r="1617">
          <cell r="A1617">
            <v>5118101011</v>
          </cell>
          <cell r="H1617">
            <v>0</v>
          </cell>
        </row>
        <row r="1618">
          <cell r="A1618">
            <v>5118102510</v>
          </cell>
          <cell r="H1618">
            <v>0</v>
          </cell>
        </row>
        <row r="1619">
          <cell r="A1619">
            <v>5118103020</v>
          </cell>
          <cell r="H1619">
            <v>0</v>
          </cell>
        </row>
        <row r="1620">
          <cell r="A1620">
            <v>5118151010</v>
          </cell>
          <cell r="H1620">
            <v>0</v>
          </cell>
        </row>
        <row r="1621">
          <cell r="A1621">
            <v>5118152510</v>
          </cell>
          <cell r="H1621">
            <v>0</v>
          </cell>
        </row>
        <row r="1622">
          <cell r="A1622">
            <v>5118153020</v>
          </cell>
          <cell r="H1622">
            <v>0</v>
          </cell>
        </row>
        <row r="1623">
          <cell r="A1623">
            <v>5118157030</v>
          </cell>
          <cell r="H1623">
            <v>0</v>
          </cell>
        </row>
        <row r="1624">
          <cell r="A1624">
            <v>5121101010</v>
          </cell>
          <cell r="H1624">
            <v>0</v>
          </cell>
        </row>
        <row r="1625">
          <cell r="A1625">
            <v>5121201010</v>
          </cell>
          <cell r="H1625">
            <v>0</v>
          </cell>
        </row>
        <row r="1626">
          <cell r="A1626">
            <v>5121251010</v>
          </cell>
          <cell r="H1626">
            <v>0</v>
          </cell>
        </row>
        <row r="1627">
          <cell r="A1627">
            <v>5121351010</v>
          </cell>
          <cell r="H1627">
            <v>0</v>
          </cell>
        </row>
        <row r="1628">
          <cell r="A1628">
            <v>5121401015</v>
          </cell>
          <cell r="H1628">
            <v>0</v>
          </cell>
        </row>
        <row r="1629">
          <cell r="A1629">
            <v>5121402010</v>
          </cell>
          <cell r="H1629">
            <v>0</v>
          </cell>
        </row>
        <row r="1630">
          <cell r="A1630">
            <v>5121501010</v>
          </cell>
          <cell r="H1630">
            <v>0</v>
          </cell>
        </row>
        <row r="1631">
          <cell r="A1631">
            <v>5121991010</v>
          </cell>
          <cell r="H1631">
            <v>0</v>
          </cell>
        </row>
        <row r="1632">
          <cell r="A1632">
            <v>5127101010</v>
          </cell>
          <cell r="H1632">
            <v>0</v>
          </cell>
        </row>
        <row r="1633">
          <cell r="A1633">
            <v>5127104510</v>
          </cell>
          <cell r="H1633">
            <v>0</v>
          </cell>
        </row>
        <row r="1634">
          <cell r="A1634">
            <v>5127105010</v>
          </cell>
          <cell r="H1634">
            <v>0</v>
          </cell>
        </row>
        <row r="1635">
          <cell r="A1635">
            <v>5127253510</v>
          </cell>
          <cell r="H1635">
            <v>0</v>
          </cell>
        </row>
        <row r="1636">
          <cell r="A1636">
            <v>5136991510</v>
          </cell>
          <cell r="H1636">
            <v>0</v>
          </cell>
        </row>
        <row r="1637">
          <cell r="A1637">
            <v>5148201010</v>
          </cell>
          <cell r="H1637">
            <v>0</v>
          </cell>
        </row>
        <row r="1638">
          <cell r="A1638">
            <v>5148201110</v>
          </cell>
          <cell r="H1638">
            <v>0</v>
          </cell>
        </row>
        <row r="1639">
          <cell r="A1639">
            <v>5203200010</v>
          </cell>
          <cell r="H1639">
            <v>0</v>
          </cell>
        </row>
        <row r="1640">
          <cell r="A1640">
            <v>6010000030</v>
          </cell>
          <cell r="H1640">
            <v>0</v>
          </cell>
        </row>
        <row r="1641">
          <cell r="A1641">
            <v>6010000040</v>
          </cell>
          <cell r="H1641">
            <v>0</v>
          </cell>
        </row>
        <row r="1642">
          <cell r="A1642">
            <v>6010000050</v>
          </cell>
          <cell r="H1642">
            <v>0</v>
          </cell>
        </row>
        <row r="1643">
          <cell r="A1643">
            <v>6010000060</v>
          </cell>
          <cell r="H1643">
            <v>0</v>
          </cell>
        </row>
        <row r="1644">
          <cell r="A1644">
            <v>6010000070</v>
          </cell>
          <cell r="H1644">
            <v>0</v>
          </cell>
        </row>
        <row r="1645">
          <cell r="A1645">
            <v>6011110020</v>
          </cell>
          <cell r="H1645">
            <v>0</v>
          </cell>
        </row>
        <row r="1646">
          <cell r="A1646">
            <v>6011120020</v>
          </cell>
          <cell r="H1646">
            <v>0</v>
          </cell>
        </row>
        <row r="1647">
          <cell r="A1647">
            <v>6011130020</v>
          </cell>
          <cell r="H1647">
            <v>0</v>
          </cell>
        </row>
        <row r="1648">
          <cell r="A1648">
            <v>6011140020</v>
          </cell>
          <cell r="H1648">
            <v>0</v>
          </cell>
        </row>
        <row r="1649">
          <cell r="A1649">
            <v>6011150020</v>
          </cell>
          <cell r="H1649">
            <v>0</v>
          </cell>
        </row>
        <row r="1650">
          <cell r="A1650">
            <v>6015000020</v>
          </cell>
          <cell r="H1650">
            <v>0</v>
          </cell>
        </row>
        <row r="1651">
          <cell r="A1651">
            <v>6015000030</v>
          </cell>
          <cell r="H1651">
            <v>0</v>
          </cell>
        </row>
        <row r="1652">
          <cell r="A1652">
            <v>6015000040</v>
          </cell>
          <cell r="H1652">
            <v>0</v>
          </cell>
        </row>
        <row r="1653">
          <cell r="A1653">
            <v>6020100020</v>
          </cell>
          <cell r="H1653">
            <v>0</v>
          </cell>
        </row>
        <row r="1654">
          <cell r="A1654">
            <v>6020110020</v>
          </cell>
          <cell r="H1654">
            <v>0</v>
          </cell>
        </row>
        <row r="1655">
          <cell r="A1655">
            <v>6020120020</v>
          </cell>
          <cell r="H1655">
            <v>0</v>
          </cell>
        </row>
        <row r="1656">
          <cell r="A1656">
            <v>6020990020</v>
          </cell>
          <cell r="H1656">
            <v>0</v>
          </cell>
        </row>
        <row r="1657">
          <cell r="A1657">
            <v>6021100020</v>
          </cell>
          <cell r="H1657">
            <v>0</v>
          </cell>
        </row>
        <row r="1658">
          <cell r="A1658">
            <v>6021200020</v>
          </cell>
          <cell r="H1658">
            <v>0</v>
          </cell>
        </row>
        <row r="1659">
          <cell r="A1659">
            <v>6021990020</v>
          </cell>
          <cell r="H1659">
            <v>0</v>
          </cell>
        </row>
        <row r="1660">
          <cell r="A1660">
            <v>6025000020</v>
          </cell>
          <cell r="H1660">
            <v>0</v>
          </cell>
        </row>
        <row r="1661">
          <cell r="A1661">
            <v>6025000030</v>
          </cell>
          <cell r="H1661">
            <v>0</v>
          </cell>
        </row>
        <row r="1662">
          <cell r="A1662">
            <v>6030000020</v>
          </cell>
          <cell r="H1662">
            <v>0</v>
          </cell>
        </row>
        <row r="1663">
          <cell r="A1663">
            <v>6030000030</v>
          </cell>
          <cell r="H1663">
            <v>0</v>
          </cell>
        </row>
        <row r="1664">
          <cell r="A1664">
            <v>6035000020</v>
          </cell>
          <cell r="H1664">
            <v>0</v>
          </cell>
        </row>
        <row r="1665">
          <cell r="A1665">
            <v>6035000030</v>
          </cell>
          <cell r="H1665">
            <v>0</v>
          </cell>
        </row>
        <row r="1666">
          <cell r="A1666">
            <v>6035000040</v>
          </cell>
          <cell r="H1666">
            <v>0</v>
          </cell>
        </row>
        <row r="1667">
          <cell r="A1667">
            <v>6035000050</v>
          </cell>
          <cell r="H1667">
            <v>0</v>
          </cell>
        </row>
        <row r="1668">
          <cell r="A1668">
            <v>6035000060</v>
          </cell>
          <cell r="H1668">
            <v>0</v>
          </cell>
        </row>
        <row r="1669">
          <cell r="A1669">
            <v>6035000070</v>
          </cell>
          <cell r="H1669">
            <v>0</v>
          </cell>
        </row>
        <row r="1670">
          <cell r="A1670">
            <v>6035000080</v>
          </cell>
          <cell r="H1670">
            <v>0</v>
          </cell>
        </row>
        <row r="1671">
          <cell r="A1671">
            <v>6035990020</v>
          </cell>
          <cell r="H1671">
            <v>0</v>
          </cell>
        </row>
        <row r="1672">
          <cell r="A1672">
            <v>6040000020</v>
          </cell>
          <cell r="H1672">
            <v>0</v>
          </cell>
        </row>
        <row r="1673">
          <cell r="A1673">
            <v>6040000030</v>
          </cell>
          <cell r="H1673">
            <v>0</v>
          </cell>
        </row>
        <row r="1674">
          <cell r="A1674">
            <v>6045000020</v>
          </cell>
          <cell r="H1674">
            <v>0</v>
          </cell>
        </row>
        <row r="1675">
          <cell r="A1675">
            <v>6045000030</v>
          </cell>
          <cell r="H1675">
            <v>0</v>
          </cell>
        </row>
        <row r="1676">
          <cell r="A1676">
            <v>6050000030</v>
          </cell>
          <cell r="H1676">
            <v>0</v>
          </cell>
        </row>
        <row r="1677">
          <cell r="A1677">
            <v>6050000040</v>
          </cell>
          <cell r="H1677">
            <v>0</v>
          </cell>
        </row>
        <row r="1678">
          <cell r="A1678">
            <v>6050000041</v>
          </cell>
          <cell r="H1678">
            <v>0</v>
          </cell>
        </row>
        <row r="1679">
          <cell r="A1679">
            <v>6050000050</v>
          </cell>
          <cell r="H1679">
            <v>0</v>
          </cell>
        </row>
        <row r="1680">
          <cell r="A1680">
            <v>6050000060</v>
          </cell>
          <cell r="H1680">
            <v>0</v>
          </cell>
        </row>
        <row r="1681">
          <cell r="A1681">
            <v>6050000070</v>
          </cell>
          <cell r="H1681">
            <v>0</v>
          </cell>
        </row>
        <row r="1682">
          <cell r="A1682">
            <v>6050000080</v>
          </cell>
          <cell r="H1682">
            <v>0</v>
          </cell>
        </row>
        <row r="1683">
          <cell r="A1683">
            <v>6050001020</v>
          </cell>
          <cell r="H1683">
            <v>0</v>
          </cell>
        </row>
        <row r="1684">
          <cell r="A1684">
            <v>6051000010</v>
          </cell>
          <cell r="H1684">
            <v>0</v>
          </cell>
        </row>
        <row r="1685">
          <cell r="A1685">
            <v>6051000030</v>
          </cell>
          <cell r="H1685">
            <v>0</v>
          </cell>
        </row>
        <row r="1686">
          <cell r="A1686">
            <v>6051000040</v>
          </cell>
          <cell r="H1686">
            <v>0</v>
          </cell>
        </row>
        <row r="1687">
          <cell r="A1687">
            <v>6051000060</v>
          </cell>
          <cell r="H1687">
            <v>0</v>
          </cell>
        </row>
        <row r="1688">
          <cell r="A1688">
            <v>6055100020</v>
          </cell>
          <cell r="H1688">
            <v>0</v>
          </cell>
        </row>
        <row r="1689">
          <cell r="A1689">
            <v>6055201020</v>
          </cell>
          <cell r="H1689">
            <v>0</v>
          </cell>
        </row>
        <row r="1690">
          <cell r="A1690">
            <v>6055202020</v>
          </cell>
          <cell r="H1690">
            <v>0</v>
          </cell>
        </row>
        <row r="1691">
          <cell r="A1691">
            <v>6055203020</v>
          </cell>
          <cell r="H1691">
            <v>0</v>
          </cell>
        </row>
        <row r="1692">
          <cell r="A1692">
            <v>6055204020</v>
          </cell>
          <cell r="H1692">
            <v>0</v>
          </cell>
        </row>
        <row r="1693">
          <cell r="A1693">
            <v>6055205020</v>
          </cell>
          <cell r="H1693">
            <v>0</v>
          </cell>
        </row>
        <row r="1694">
          <cell r="A1694">
            <v>6055206020</v>
          </cell>
          <cell r="H1694">
            <v>0</v>
          </cell>
        </row>
        <row r="1695">
          <cell r="A1695">
            <v>6055207020</v>
          </cell>
          <cell r="H1695">
            <v>0</v>
          </cell>
        </row>
        <row r="1696">
          <cell r="A1696">
            <v>6055401020</v>
          </cell>
          <cell r="H1696">
            <v>0</v>
          </cell>
        </row>
        <row r="1697">
          <cell r="A1697">
            <v>6055401120</v>
          </cell>
          <cell r="H1697">
            <v>0</v>
          </cell>
        </row>
        <row r="1698">
          <cell r="A1698">
            <v>6055401320</v>
          </cell>
          <cell r="H1698">
            <v>0</v>
          </cell>
        </row>
        <row r="1699">
          <cell r="A1699">
            <v>6055401420</v>
          </cell>
          <cell r="H1699">
            <v>0</v>
          </cell>
        </row>
        <row r="1700">
          <cell r="A1700">
            <v>6055401520</v>
          </cell>
          <cell r="H1700">
            <v>0</v>
          </cell>
        </row>
        <row r="1701">
          <cell r="A1701">
            <v>6055401620</v>
          </cell>
          <cell r="H1701">
            <v>0</v>
          </cell>
        </row>
        <row r="1702">
          <cell r="A1702">
            <v>6055401720</v>
          </cell>
          <cell r="H1702">
            <v>0</v>
          </cell>
        </row>
        <row r="1703">
          <cell r="A1703">
            <v>6055401820</v>
          </cell>
          <cell r="H1703">
            <v>0</v>
          </cell>
        </row>
        <row r="1704">
          <cell r="A1704">
            <v>6055401920</v>
          </cell>
          <cell r="H1704">
            <v>0</v>
          </cell>
        </row>
        <row r="1705">
          <cell r="A1705">
            <v>6055402020</v>
          </cell>
          <cell r="H1705">
            <v>0</v>
          </cell>
        </row>
        <row r="1706">
          <cell r="A1706">
            <v>6055402120</v>
          </cell>
          <cell r="H1706">
            <v>0</v>
          </cell>
        </row>
        <row r="1707">
          <cell r="A1707">
            <v>6055402220</v>
          </cell>
          <cell r="H1707">
            <v>0</v>
          </cell>
        </row>
        <row r="1708">
          <cell r="A1708">
            <v>6055402320</v>
          </cell>
          <cell r="H1708">
            <v>0</v>
          </cell>
        </row>
        <row r="1709">
          <cell r="A1709">
            <v>6055402520</v>
          </cell>
          <cell r="H1709">
            <v>0</v>
          </cell>
        </row>
        <row r="1710">
          <cell r="A1710">
            <v>6055402620</v>
          </cell>
          <cell r="H1710">
            <v>0</v>
          </cell>
        </row>
        <row r="1711">
          <cell r="A1711">
            <v>6055402720</v>
          </cell>
          <cell r="H1711">
            <v>0</v>
          </cell>
        </row>
        <row r="1712">
          <cell r="A1712">
            <v>6055409920</v>
          </cell>
          <cell r="H1712">
            <v>0</v>
          </cell>
        </row>
        <row r="1713">
          <cell r="A1713">
            <v>6060000020</v>
          </cell>
          <cell r="H1713">
            <v>0</v>
          </cell>
        </row>
        <row r="1714">
          <cell r="A1714">
            <v>6060100020</v>
          </cell>
          <cell r="H1714">
            <v>0</v>
          </cell>
        </row>
        <row r="1715">
          <cell r="A1715">
            <v>6060110020</v>
          </cell>
          <cell r="H1715">
            <v>0</v>
          </cell>
        </row>
        <row r="1716">
          <cell r="A1716">
            <v>6060120020</v>
          </cell>
          <cell r="H1716">
            <v>0</v>
          </cell>
        </row>
        <row r="1717">
          <cell r="A1717">
            <v>6060130020</v>
          </cell>
          <cell r="H1717">
            <v>0</v>
          </cell>
        </row>
        <row r="1718">
          <cell r="A1718">
            <v>6060140020</v>
          </cell>
          <cell r="H1718">
            <v>0</v>
          </cell>
        </row>
        <row r="1719">
          <cell r="A1719">
            <v>6060150020</v>
          </cell>
          <cell r="H1719">
            <v>0</v>
          </cell>
        </row>
        <row r="1720">
          <cell r="A1720">
            <v>6065000020</v>
          </cell>
          <cell r="H1720">
            <v>0</v>
          </cell>
        </row>
        <row r="1721">
          <cell r="A1721">
            <v>6065000021</v>
          </cell>
          <cell r="H1721">
            <v>0</v>
          </cell>
        </row>
        <row r="1722">
          <cell r="A1722">
            <v>6070000120</v>
          </cell>
          <cell r="H1722">
            <v>0</v>
          </cell>
        </row>
        <row r="1723">
          <cell r="A1723">
            <v>6070000220</v>
          </cell>
          <cell r="H1723">
            <v>0</v>
          </cell>
        </row>
        <row r="1724">
          <cell r="A1724">
            <v>6070000320</v>
          </cell>
          <cell r="H1724">
            <v>0</v>
          </cell>
        </row>
        <row r="1725">
          <cell r="A1725">
            <v>6070000420</v>
          </cell>
          <cell r="H1725">
            <v>0</v>
          </cell>
        </row>
        <row r="1726">
          <cell r="A1726">
            <v>6070000520</v>
          </cell>
          <cell r="H1726">
            <v>0</v>
          </cell>
        </row>
        <row r="1727">
          <cell r="A1727">
            <v>6070000620</v>
          </cell>
          <cell r="H1727">
            <v>0</v>
          </cell>
        </row>
        <row r="1728">
          <cell r="A1728">
            <v>6070000720</v>
          </cell>
          <cell r="H1728">
            <v>0</v>
          </cell>
        </row>
        <row r="1729">
          <cell r="A1729">
            <v>6070000820</v>
          </cell>
          <cell r="H1729">
            <v>0</v>
          </cell>
        </row>
        <row r="1730">
          <cell r="A1730">
            <v>6070000920</v>
          </cell>
          <cell r="H1730">
            <v>0</v>
          </cell>
        </row>
        <row r="1731">
          <cell r="A1731">
            <v>6070008020</v>
          </cell>
          <cell r="H1731">
            <v>0</v>
          </cell>
        </row>
        <row r="1732">
          <cell r="A1732">
            <v>6090980020</v>
          </cell>
          <cell r="H1732">
            <v>0</v>
          </cell>
        </row>
        <row r="1733">
          <cell r="A1733">
            <v>6095990030</v>
          </cell>
          <cell r="H1733">
            <v>0</v>
          </cell>
        </row>
        <row r="1734">
          <cell r="A1734">
            <v>6116110020</v>
          </cell>
          <cell r="H1734">
            <v>0</v>
          </cell>
        </row>
        <row r="1735">
          <cell r="A1735">
            <v>6116110030</v>
          </cell>
          <cell r="H1735">
            <v>0</v>
          </cell>
        </row>
        <row r="1736">
          <cell r="A1736">
            <v>6116110040</v>
          </cell>
          <cell r="H1736">
            <v>0</v>
          </cell>
        </row>
        <row r="1737">
          <cell r="A1737">
            <v>6116120020</v>
          </cell>
          <cell r="H1737">
            <v>0</v>
          </cell>
        </row>
        <row r="1738">
          <cell r="A1738">
            <v>6120100020</v>
          </cell>
          <cell r="H1738">
            <v>0</v>
          </cell>
        </row>
        <row r="1739">
          <cell r="A1739">
            <v>6120120020</v>
          </cell>
          <cell r="H1739">
            <v>0</v>
          </cell>
        </row>
        <row r="1740">
          <cell r="A1740">
            <v>6120120120</v>
          </cell>
          <cell r="H1740">
            <v>0</v>
          </cell>
        </row>
        <row r="1741">
          <cell r="A1741">
            <v>6120130020</v>
          </cell>
          <cell r="H1741">
            <v>0</v>
          </cell>
        </row>
        <row r="1742">
          <cell r="A1742">
            <v>6120150020</v>
          </cell>
          <cell r="H1742">
            <v>0</v>
          </cell>
        </row>
        <row r="1743">
          <cell r="A1743">
            <v>6120200020</v>
          </cell>
          <cell r="H1743">
            <v>0</v>
          </cell>
        </row>
        <row r="1744">
          <cell r="A1744">
            <v>6120210020</v>
          </cell>
          <cell r="H1744">
            <v>0</v>
          </cell>
        </row>
        <row r="1745">
          <cell r="A1745">
            <v>6120220020</v>
          </cell>
          <cell r="H1745">
            <v>0</v>
          </cell>
        </row>
        <row r="1746">
          <cell r="A1746">
            <v>6120240020</v>
          </cell>
          <cell r="H1746">
            <v>0</v>
          </cell>
        </row>
        <row r="1747">
          <cell r="A1747">
            <v>6121200020</v>
          </cell>
          <cell r="H1747">
            <v>0</v>
          </cell>
        </row>
        <row r="1748">
          <cell r="A1748">
            <v>6130000020</v>
          </cell>
          <cell r="H1748">
            <v>0</v>
          </cell>
        </row>
        <row r="1749">
          <cell r="A1749">
            <v>6135000030</v>
          </cell>
          <cell r="H1749">
            <v>0</v>
          </cell>
        </row>
        <row r="1750">
          <cell r="A1750">
            <v>6135000050</v>
          </cell>
          <cell r="H1750">
            <v>0</v>
          </cell>
        </row>
        <row r="1751">
          <cell r="A1751">
            <v>6135000060</v>
          </cell>
          <cell r="H1751">
            <v>0</v>
          </cell>
        </row>
        <row r="1752">
          <cell r="A1752">
            <v>6145000020</v>
          </cell>
          <cell r="H1752">
            <v>0</v>
          </cell>
        </row>
        <row r="1753">
          <cell r="A1753">
            <v>6150000030</v>
          </cell>
          <cell r="H1753">
            <v>0</v>
          </cell>
        </row>
        <row r="1754">
          <cell r="A1754">
            <v>6150000040</v>
          </cell>
          <cell r="H1754">
            <v>0</v>
          </cell>
        </row>
        <row r="1755">
          <cell r="A1755">
            <v>6155100020</v>
          </cell>
          <cell r="H1755">
            <v>0</v>
          </cell>
        </row>
        <row r="1756">
          <cell r="A1756">
            <v>6155207020</v>
          </cell>
          <cell r="H1756">
            <v>0</v>
          </cell>
        </row>
        <row r="1757">
          <cell r="A1757">
            <v>6155301020</v>
          </cell>
          <cell r="H1757">
            <v>0</v>
          </cell>
        </row>
        <row r="1758">
          <cell r="A1758">
            <v>6155302020</v>
          </cell>
          <cell r="H1758">
            <v>0</v>
          </cell>
        </row>
        <row r="1759">
          <cell r="A1759">
            <v>6155303020</v>
          </cell>
          <cell r="H1759">
            <v>0</v>
          </cell>
        </row>
        <row r="1760">
          <cell r="A1760">
            <v>6155352020</v>
          </cell>
          <cell r="H1760">
            <v>0</v>
          </cell>
        </row>
        <row r="1761">
          <cell r="A1761">
            <v>6155401020</v>
          </cell>
          <cell r="H1761">
            <v>0</v>
          </cell>
        </row>
        <row r="1762">
          <cell r="A1762">
            <v>6155404020</v>
          </cell>
          <cell r="H1762">
            <v>0</v>
          </cell>
        </row>
        <row r="1763">
          <cell r="A1763">
            <v>6160000020</v>
          </cell>
          <cell r="H1763">
            <v>0</v>
          </cell>
        </row>
        <row r="1764">
          <cell r="A1764">
            <v>6161100020</v>
          </cell>
          <cell r="H1764">
            <v>0</v>
          </cell>
        </row>
        <row r="1765">
          <cell r="A1765">
            <v>6165000020</v>
          </cell>
          <cell r="H1765">
            <v>0</v>
          </cell>
        </row>
        <row r="1766">
          <cell r="A1766">
            <v>6165000021</v>
          </cell>
          <cell r="H1766">
            <v>0</v>
          </cell>
        </row>
        <row r="1767">
          <cell r="A1767">
            <v>6170000040</v>
          </cell>
          <cell r="H1767">
            <v>0</v>
          </cell>
        </row>
        <row r="1768">
          <cell r="A1768">
            <v>6170000050</v>
          </cell>
          <cell r="H1768">
            <v>0</v>
          </cell>
        </row>
        <row r="1769">
          <cell r="A1769">
            <v>6170000120</v>
          </cell>
          <cell r="H1769">
            <v>0</v>
          </cell>
        </row>
        <row r="1770">
          <cell r="A1770">
            <v>6170000320</v>
          </cell>
          <cell r="H1770">
            <v>0</v>
          </cell>
        </row>
        <row r="1771">
          <cell r="A1771">
            <v>6170100020</v>
          </cell>
          <cell r="H1771">
            <v>0</v>
          </cell>
        </row>
        <row r="1772">
          <cell r="A1772">
            <v>6190980020</v>
          </cell>
          <cell r="H1772">
            <v>0</v>
          </cell>
        </row>
        <row r="1773">
          <cell r="A1773">
            <v>7012101110</v>
          </cell>
          <cell r="H1773">
            <v>0</v>
          </cell>
        </row>
        <row r="1774">
          <cell r="A1774">
            <v>7012151110</v>
          </cell>
          <cell r="H1774">
            <v>0</v>
          </cell>
        </row>
        <row r="1775">
          <cell r="A1775">
            <v>7012171110</v>
          </cell>
          <cell r="H1775">
            <v>0</v>
          </cell>
        </row>
        <row r="1776">
          <cell r="A1776">
            <v>7012201110</v>
          </cell>
          <cell r="H1776">
            <v>0</v>
          </cell>
        </row>
        <row r="1777">
          <cell r="A1777">
            <v>7012251110</v>
          </cell>
          <cell r="H1777">
            <v>0</v>
          </cell>
        </row>
        <row r="1778">
          <cell r="A1778">
            <v>7012991110</v>
          </cell>
          <cell r="H1778">
            <v>0</v>
          </cell>
        </row>
        <row r="1779">
          <cell r="A1779">
            <v>7015101120</v>
          </cell>
          <cell r="H1779">
            <v>0</v>
          </cell>
        </row>
        <row r="1780">
          <cell r="A1780">
            <v>7015101620</v>
          </cell>
          <cell r="H1780">
            <v>0</v>
          </cell>
        </row>
        <row r="1781">
          <cell r="A1781">
            <v>7015151120</v>
          </cell>
          <cell r="H1781">
            <v>0</v>
          </cell>
        </row>
        <row r="1782">
          <cell r="A1782">
            <v>7015151620</v>
          </cell>
          <cell r="H1782">
            <v>0</v>
          </cell>
        </row>
        <row r="1783">
          <cell r="A1783">
            <v>7015152120</v>
          </cell>
          <cell r="H1783">
            <v>0</v>
          </cell>
        </row>
        <row r="1784">
          <cell r="A1784">
            <v>7015152620</v>
          </cell>
          <cell r="H1784">
            <v>0</v>
          </cell>
        </row>
        <row r="1785">
          <cell r="A1785">
            <v>7015153120</v>
          </cell>
          <cell r="H1785">
            <v>0</v>
          </cell>
        </row>
        <row r="1786">
          <cell r="A1786">
            <v>7015153620</v>
          </cell>
          <cell r="H1786">
            <v>0</v>
          </cell>
        </row>
        <row r="1787">
          <cell r="A1787">
            <v>7015154120</v>
          </cell>
          <cell r="H1787">
            <v>0</v>
          </cell>
        </row>
        <row r="1788">
          <cell r="A1788">
            <v>7015201025</v>
          </cell>
          <cell r="H1788">
            <v>0</v>
          </cell>
        </row>
        <row r="1789">
          <cell r="A1789">
            <v>7015201120</v>
          </cell>
          <cell r="H1789">
            <v>0</v>
          </cell>
        </row>
        <row r="1790">
          <cell r="A1790">
            <v>7015201525</v>
          </cell>
          <cell r="H1790">
            <v>0</v>
          </cell>
        </row>
        <row r="1791">
          <cell r="A1791">
            <v>7015201620</v>
          </cell>
          <cell r="H1791">
            <v>0</v>
          </cell>
        </row>
        <row r="1792">
          <cell r="A1792">
            <v>7015251120</v>
          </cell>
          <cell r="H1792">
            <v>0</v>
          </cell>
        </row>
        <row r="1793">
          <cell r="A1793">
            <v>7015251620</v>
          </cell>
          <cell r="H1793">
            <v>0</v>
          </cell>
        </row>
        <row r="1794">
          <cell r="A1794">
            <v>7015261010</v>
          </cell>
          <cell r="H1794">
            <v>0</v>
          </cell>
        </row>
        <row r="1795">
          <cell r="A1795">
            <v>7015991120</v>
          </cell>
          <cell r="H1795">
            <v>0</v>
          </cell>
        </row>
        <row r="1796">
          <cell r="A1796">
            <v>7021101125</v>
          </cell>
          <cell r="H1796">
            <v>0</v>
          </cell>
        </row>
        <row r="1797">
          <cell r="A1797">
            <v>7021102020</v>
          </cell>
          <cell r="H1797">
            <v>0</v>
          </cell>
        </row>
        <row r="1798">
          <cell r="A1798">
            <v>7021102120</v>
          </cell>
          <cell r="H1798">
            <v>0</v>
          </cell>
        </row>
        <row r="1799">
          <cell r="A1799">
            <v>7021102125</v>
          </cell>
          <cell r="H1799">
            <v>0</v>
          </cell>
        </row>
        <row r="1800">
          <cell r="A1800">
            <v>7021102520</v>
          </cell>
          <cell r="H1800">
            <v>0</v>
          </cell>
        </row>
        <row r="1801">
          <cell r="A1801">
            <v>7021102620</v>
          </cell>
          <cell r="H1801">
            <v>0</v>
          </cell>
        </row>
        <row r="1802">
          <cell r="A1802">
            <v>7021102625</v>
          </cell>
          <cell r="H1802">
            <v>0</v>
          </cell>
        </row>
        <row r="1803">
          <cell r="A1803">
            <v>7021103020</v>
          </cell>
          <cell r="H1803">
            <v>0</v>
          </cell>
        </row>
        <row r="1804">
          <cell r="A1804">
            <v>7021103120</v>
          </cell>
          <cell r="H1804">
            <v>0</v>
          </cell>
        </row>
        <row r="1805">
          <cell r="A1805">
            <v>7021103125</v>
          </cell>
          <cell r="H1805">
            <v>0</v>
          </cell>
        </row>
        <row r="1806">
          <cell r="A1806">
            <v>7021104000</v>
          </cell>
          <cell r="H1806">
            <v>0</v>
          </cell>
        </row>
        <row r="1807">
          <cell r="A1807">
            <v>7021151010</v>
          </cell>
          <cell r="H1807">
            <v>0</v>
          </cell>
        </row>
        <row r="1808">
          <cell r="A1808">
            <v>7021151020</v>
          </cell>
          <cell r="H1808">
            <v>0</v>
          </cell>
        </row>
        <row r="1809">
          <cell r="A1809">
            <v>7021991020</v>
          </cell>
          <cell r="H1809">
            <v>0</v>
          </cell>
        </row>
        <row r="1810">
          <cell r="A1810">
            <v>7021991023</v>
          </cell>
          <cell r="H1810">
            <v>0</v>
          </cell>
        </row>
        <row r="1811">
          <cell r="A1811">
            <v>7021991520</v>
          </cell>
          <cell r="H1811">
            <v>0</v>
          </cell>
        </row>
        <row r="1812">
          <cell r="A1812">
            <v>7021991525</v>
          </cell>
          <cell r="H1812">
            <v>0</v>
          </cell>
        </row>
        <row r="1813">
          <cell r="A1813">
            <v>7021992020</v>
          </cell>
          <cell r="H1813">
            <v>0</v>
          </cell>
        </row>
        <row r="1814">
          <cell r="A1814">
            <v>7021992025</v>
          </cell>
          <cell r="H1814">
            <v>0</v>
          </cell>
        </row>
        <row r="1815">
          <cell r="A1815">
            <v>7021992520</v>
          </cell>
          <cell r="H1815">
            <v>0</v>
          </cell>
        </row>
        <row r="1816">
          <cell r="A1816">
            <v>7021992525</v>
          </cell>
          <cell r="H1816">
            <v>0</v>
          </cell>
        </row>
        <row r="1817">
          <cell r="A1817">
            <v>7021993020</v>
          </cell>
          <cell r="H1817">
            <v>0</v>
          </cell>
        </row>
        <row r="1818">
          <cell r="A1818">
            <v>7021993025</v>
          </cell>
          <cell r="H1818">
            <v>0</v>
          </cell>
        </row>
        <row r="1819">
          <cell r="A1819">
            <v>7021994000</v>
          </cell>
          <cell r="H1819">
            <v>0</v>
          </cell>
        </row>
        <row r="1820">
          <cell r="A1820">
            <v>7025991020</v>
          </cell>
          <cell r="H1820">
            <v>0</v>
          </cell>
        </row>
        <row r="1821">
          <cell r="A1821">
            <v>8010000030</v>
          </cell>
          <cell r="H1821">
            <v>0</v>
          </cell>
        </row>
        <row r="1822">
          <cell r="A1822">
            <v>8010000120</v>
          </cell>
          <cell r="H1822">
            <v>0</v>
          </cell>
        </row>
        <row r="1823">
          <cell r="A1823">
            <v>8010000225</v>
          </cell>
          <cell r="H1823">
            <v>0</v>
          </cell>
        </row>
        <row r="1824">
          <cell r="A1824">
            <v>8010000320</v>
          </cell>
          <cell r="H1824">
            <v>0</v>
          </cell>
        </row>
        <row r="1825">
          <cell r="A1825">
            <v>8010000420</v>
          </cell>
          <cell r="H1825">
            <v>0</v>
          </cell>
        </row>
        <row r="1826">
          <cell r="A1826">
            <v>8010000440</v>
          </cell>
          <cell r="H1826">
            <v>0</v>
          </cell>
        </row>
        <row r="1827">
          <cell r="A1827">
            <v>8010000500</v>
          </cell>
          <cell r="H1827">
            <v>0</v>
          </cell>
        </row>
        <row r="1828">
          <cell r="A1828">
            <v>8010005100</v>
          </cell>
          <cell r="H1828">
            <v>0</v>
          </cell>
        </row>
        <row r="1829">
          <cell r="A1829">
            <v>8010005110</v>
          </cell>
          <cell r="H1829">
            <v>0</v>
          </cell>
        </row>
        <row r="1830">
          <cell r="A1830">
            <v>8010005120</v>
          </cell>
          <cell r="H1830">
            <v>0</v>
          </cell>
        </row>
        <row r="1831">
          <cell r="A1831">
            <v>8010005130</v>
          </cell>
          <cell r="H1831">
            <v>0</v>
          </cell>
        </row>
        <row r="1832">
          <cell r="A1832">
            <v>8010005140</v>
          </cell>
          <cell r="H1832">
            <v>0</v>
          </cell>
        </row>
        <row r="1833">
          <cell r="A1833">
            <v>8010005150</v>
          </cell>
          <cell r="H1833">
            <v>0</v>
          </cell>
        </row>
        <row r="1834">
          <cell r="A1834">
            <v>8010005160</v>
          </cell>
          <cell r="H1834">
            <v>0</v>
          </cell>
        </row>
        <row r="1835">
          <cell r="A1835">
            <v>8010005170</v>
          </cell>
          <cell r="H1835">
            <v>0</v>
          </cell>
        </row>
        <row r="1836">
          <cell r="A1836">
            <v>8010005180</v>
          </cell>
          <cell r="H1836">
            <v>0</v>
          </cell>
        </row>
        <row r="1837">
          <cell r="A1837">
            <v>8010005190</v>
          </cell>
          <cell r="H1837">
            <v>0</v>
          </cell>
        </row>
        <row r="1838">
          <cell r="A1838">
            <v>8010005200</v>
          </cell>
          <cell r="H1838">
            <v>0</v>
          </cell>
        </row>
        <row r="1839">
          <cell r="A1839">
            <v>8010005210</v>
          </cell>
          <cell r="H1839">
            <v>0</v>
          </cell>
        </row>
        <row r="1840">
          <cell r="A1840">
            <v>8010005220</v>
          </cell>
          <cell r="H1840">
            <v>0</v>
          </cell>
        </row>
        <row r="1841">
          <cell r="A1841">
            <v>8010005230</v>
          </cell>
          <cell r="H1841">
            <v>0</v>
          </cell>
        </row>
        <row r="1842">
          <cell r="A1842">
            <v>8010006000</v>
          </cell>
          <cell r="H1842">
            <v>0</v>
          </cell>
        </row>
        <row r="1843">
          <cell r="A1843">
            <v>8010006010</v>
          </cell>
          <cell r="H1843">
            <v>0</v>
          </cell>
        </row>
        <row r="1844">
          <cell r="A1844">
            <v>8010006020</v>
          </cell>
          <cell r="H1844">
            <v>0</v>
          </cell>
        </row>
        <row r="1845">
          <cell r="A1845">
            <v>8010006030</v>
          </cell>
          <cell r="H1845">
            <v>0</v>
          </cell>
        </row>
        <row r="1846">
          <cell r="A1846">
            <v>8010006040</v>
          </cell>
          <cell r="H1846">
            <v>0</v>
          </cell>
        </row>
        <row r="1847">
          <cell r="A1847">
            <v>8010006050</v>
          </cell>
          <cell r="H1847">
            <v>0</v>
          </cell>
        </row>
        <row r="1848">
          <cell r="A1848">
            <v>8010007000</v>
          </cell>
          <cell r="H1848">
            <v>0</v>
          </cell>
        </row>
        <row r="1849">
          <cell r="A1849">
            <v>8010007010</v>
          </cell>
          <cell r="H1849">
            <v>0</v>
          </cell>
        </row>
        <row r="1850">
          <cell r="A1850">
            <v>8010007020</v>
          </cell>
          <cell r="H1850">
            <v>0</v>
          </cell>
        </row>
        <row r="1851">
          <cell r="A1851">
            <v>8010007030</v>
          </cell>
          <cell r="H1851">
            <v>0</v>
          </cell>
        </row>
        <row r="1852">
          <cell r="A1852">
            <v>8010007040</v>
          </cell>
          <cell r="H1852">
            <v>0</v>
          </cell>
        </row>
        <row r="1853">
          <cell r="A1853">
            <v>8010007050</v>
          </cell>
          <cell r="H1853">
            <v>0</v>
          </cell>
        </row>
        <row r="1854">
          <cell r="A1854">
            <v>8010011020</v>
          </cell>
          <cell r="H1854">
            <v>0</v>
          </cell>
        </row>
        <row r="1855">
          <cell r="A1855">
            <v>8010011120</v>
          </cell>
          <cell r="H1855">
            <v>0</v>
          </cell>
        </row>
        <row r="1856">
          <cell r="A1856">
            <v>8010011220</v>
          </cell>
          <cell r="H1856">
            <v>0</v>
          </cell>
        </row>
        <row r="1857">
          <cell r="A1857">
            <v>8010011320</v>
          </cell>
          <cell r="H1857">
            <v>0</v>
          </cell>
        </row>
        <row r="1858">
          <cell r="A1858">
            <v>8010011420</v>
          </cell>
          <cell r="H1858">
            <v>0</v>
          </cell>
        </row>
        <row r="1859">
          <cell r="A1859">
            <v>8010011520</v>
          </cell>
          <cell r="H1859">
            <v>0</v>
          </cell>
        </row>
        <row r="1860">
          <cell r="A1860">
            <v>8010021020</v>
          </cell>
          <cell r="H1860">
            <v>0</v>
          </cell>
        </row>
        <row r="1861">
          <cell r="A1861">
            <v>8010021025</v>
          </cell>
          <cell r="H1861">
            <v>0</v>
          </cell>
        </row>
        <row r="1862">
          <cell r="A1862">
            <v>8010021121</v>
          </cell>
          <cell r="H1862">
            <v>0</v>
          </cell>
        </row>
        <row r="1863">
          <cell r="A1863">
            <v>8010021122</v>
          </cell>
          <cell r="H1863">
            <v>0</v>
          </cell>
        </row>
        <row r="1864">
          <cell r="A1864">
            <v>8010021123</v>
          </cell>
          <cell r="H1864">
            <v>0</v>
          </cell>
        </row>
        <row r="1865">
          <cell r="A1865">
            <v>8010022300</v>
          </cell>
          <cell r="H1865">
            <v>0</v>
          </cell>
        </row>
        <row r="1866">
          <cell r="A1866">
            <v>8010051020</v>
          </cell>
          <cell r="H1866">
            <v>0</v>
          </cell>
        </row>
        <row r="1867">
          <cell r="A1867">
            <v>8010051120</v>
          </cell>
          <cell r="H1867">
            <v>0</v>
          </cell>
        </row>
        <row r="1868">
          <cell r="A1868">
            <v>8010101322</v>
          </cell>
          <cell r="H1868">
            <v>0</v>
          </cell>
        </row>
        <row r="1869">
          <cell r="A1869">
            <v>8010101324</v>
          </cell>
          <cell r="H1869">
            <v>0</v>
          </cell>
        </row>
        <row r="1870">
          <cell r="A1870">
            <v>8010101420</v>
          </cell>
          <cell r="H1870">
            <v>0</v>
          </cell>
        </row>
        <row r="1871">
          <cell r="A1871">
            <v>8010101620</v>
          </cell>
          <cell r="H1871">
            <v>0</v>
          </cell>
        </row>
        <row r="1872">
          <cell r="A1872">
            <v>8010101720</v>
          </cell>
          <cell r="H1872">
            <v>0</v>
          </cell>
        </row>
        <row r="1873">
          <cell r="A1873">
            <v>8010101820</v>
          </cell>
          <cell r="H1873">
            <v>0</v>
          </cell>
        </row>
        <row r="1874">
          <cell r="A1874">
            <v>8010101920</v>
          </cell>
          <cell r="H1874">
            <v>0</v>
          </cell>
        </row>
        <row r="1875">
          <cell r="A1875">
            <v>8010102020</v>
          </cell>
          <cell r="H1875">
            <v>0</v>
          </cell>
        </row>
        <row r="1876">
          <cell r="A1876">
            <v>8010102120</v>
          </cell>
          <cell r="H1876">
            <v>0</v>
          </cell>
        </row>
        <row r="1877">
          <cell r="A1877">
            <v>8010102220</v>
          </cell>
          <cell r="H1877">
            <v>0</v>
          </cell>
        </row>
        <row r="1878">
          <cell r="A1878">
            <v>8010102240</v>
          </cell>
          <cell r="H1878">
            <v>0</v>
          </cell>
        </row>
        <row r="1879">
          <cell r="A1879">
            <v>8010102320</v>
          </cell>
          <cell r="H1879">
            <v>0</v>
          </cell>
        </row>
        <row r="1880">
          <cell r="A1880">
            <v>8010102520</v>
          </cell>
          <cell r="H1880">
            <v>0</v>
          </cell>
        </row>
        <row r="1881">
          <cell r="A1881">
            <v>8010102620</v>
          </cell>
          <cell r="H1881">
            <v>0</v>
          </cell>
        </row>
        <row r="1882">
          <cell r="A1882">
            <v>8010102720</v>
          </cell>
          <cell r="H1882">
            <v>0</v>
          </cell>
        </row>
        <row r="1883">
          <cell r="A1883">
            <v>8010102820</v>
          </cell>
          <cell r="H1883">
            <v>0</v>
          </cell>
        </row>
        <row r="1884">
          <cell r="A1884">
            <v>8010102920</v>
          </cell>
          <cell r="H1884">
            <v>0</v>
          </cell>
        </row>
        <row r="1885">
          <cell r="A1885">
            <v>8010103020</v>
          </cell>
          <cell r="H1885">
            <v>0</v>
          </cell>
        </row>
        <row r="1886">
          <cell r="A1886">
            <v>8010103120</v>
          </cell>
          <cell r="H1886">
            <v>0</v>
          </cell>
        </row>
        <row r="1887">
          <cell r="A1887">
            <v>8010103121</v>
          </cell>
          <cell r="H1887">
            <v>0</v>
          </cell>
        </row>
        <row r="1888">
          <cell r="A1888">
            <v>8010103122</v>
          </cell>
          <cell r="H1888">
            <v>0</v>
          </cell>
        </row>
        <row r="1889">
          <cell r="A1889">
            <v>8010103123</v>
          </cell>
          <cell r="H1889">
            <v>0</v>
          </cell>
        </row>
        <row r="1890">
          <cell r="A1890">
            <v>8010103124</v>
          </cell>
          <cell r="H1890">
            <v>0</v>
          </cell>
        </row>
        <row r="1891">
          <cell r="A1891">
            <v>8010103125</v>
          </cell>
          <cell r="H1891">
            <v>0</v>
          </cell>
        </row>
        <row r="1892">
          <cell r="A1892">
            <v>8010103126</v>
          </cell>
          <cell r="H1892">
            <v>0</v>
          </cell>
        </row>
        <row r="1893">
          <cell r="A1893">
            <v>8010103520</v>
          </cell>
          <cell r="H1893">
            <v>0</v>
          </cell>
        </row>
        <row r="1894">
          <cell r="A1894">
            <v>8010201020</v>
          </cell>
          <cell r="H1894">
            <v>0</v>
          </cell>
        </row>
        <row r="1895">
          <cell r="A1895">
            <v>8010201120</v>
          </cell>
          <cell r="H1895">
            <v>0</v>
          </cell>
        </row>
        <row r="1896">
          <cell r="A1896">
            <v>8010300020</v>
          </cell>
          <cell r="H1896">
            <v>0</v>
          </cell>
        </row>
        <row r="1897">
          <cell r="A1897">
            <v>8010990000</v>
          </cell>
          <cell r="H1897">
            <v>0</v>
          </cell>
        </row>
        <row r="1898">
          <cell r="A1898">
            <v>8010992720</v>
          </cell>
          <cell r="H1898">
            <v>0</v>
          </cell>
        </row>
        <row r="1899">
          <cell r="A1899">
            <v>8015000020</v>
          </cell>
          <cell r="H1899">
            <v>0</v>
          </cell>
        </row>
        <row r="1900">
          <cell r="A1900">
            <v>8027251010</v>
          </cell>
          <cell r="H1900">
            <v>0</v>
          </cell>
        </row>
        <row r="1901">
          <cell r="A1901">
            <v>8030101020</v>
          </cell>
          <cell r="H1901">
            <v>0</v>
          </cell>
        </row>
        <row r="1902">
          <cell r="A1902">
            <v>8030103020</v>
          </cell>
          <cell r="H1902">
            <v>0</v>
          </cell>
        </row>
        <row r="1903">
          <cell r="A1903">
            <v>8030203020</v>
          </cell>
          <cell r="H1903">
            <v>0</v>
          </cell>
        </row>
        <row r="1904">
          <cell r="A1904">
            <v>8030302020</v>
          </cell>
          <cell r="H1904">
            <v>0</v>
          </cell>
        </row>
        <row r="1905">
          <cell r="A1905">
            <v>8030303020</v>
          </cell>
          <cell r="H1905">
            <v>0</v>
          </cell>
        </row>
        <row r="1906">
          <cell r="A1906">
            <v>8030501020</v>
          </cell>
          <cell r="H1906">
            <v>0</v>
          </cell>
        </row>
        <row r="1907">
          <cell r="A1907">
            <v>8030991022</v>
          </cell>
          <cell r="H1907">
            <v>0</v>
          </cell>
        </row>
        <row r="1908">
          <cell r="A1908">
            <v>8031103020</v>
          </cell>
          <cell r="H1908">
            <v>0</v>
          </cell>
        </row>
        <row r="1909">
          <cell r="A1909">
            <v>8031203020</v>
          </cell>
          <cell r="H1909">
            <v>0</v>
          </cell>
        </row>
        <row r="1910">
          <cell r="A1910">
            <v>8031301020</v>
          </cell>
          <cell r="H1910">
            <v>0</v>
          </cell>
        </row>
        <row r="1911">
          <cell r="A1911">
            <v>8031302020</v>
          </cell>
          <cell r="H1911">
            <v>0</v>
          </cell>
        </row>
        <row r="1912">
          <cell r="A1912">
            <v>8031303020</v>
          </cell>
          <cell r="H1912">
            <v>0</v>
          </cell>
        </row>
        <row r="1913">
          <cell r="A1913">
            <v>8031991022</v>
          </cell>
          <cell r="H1913">
            <v>0</v>
          </cell>
        </row>
        <row r="1914">
          <cell r="A1914">
            <v>8032101120</v>
          </cell>
          <cell r="H1914">
            <v>0</v>
          </cell>
        </row>
        <row r="1915">
          <cell r="A1915">
            <v>8032201120</v>
          </cell>
          <cell r="H1915">
            <v>0</v>
          </cell>
        </row>
        <row r="1916">
          <cell r="A1916">
            <v>8032304020</v>
          </cell>
          <cell r="H1916">
            <v>0</v>
          </cell>
        </row>
        <row r="1917">
          <cell r="A1917">
            <v>8032991022</v>
          </cell>
          <cell r="H1917">
            <v>0</v>
          </cell>
        </row>
        <row r="1918">
          <cell r="A1918">
            <v>8033991022</v>
          </cell>
          <cell r="H1918">
            <v>0</v>
          </cell>
        </row>
        <row r="1919">
          <cell r="A1919">
            <v>8055101020</v>
          </cell>
          <cell r="H1919">
            <v>0</v>
          </cell>
        </row>
        <row r="1920">
          <cell r="A1920">
            <v>8055201020</v>
          </cell>
          <cell r="H1920">
            <v>0</v>
          </cell>
        </row>
        <row r="1921">
          <cell r="A1921">
            <v>8055303020</v>
          </cell>
          <cell r="H1921">
            <v>0</v>
          </cell>
        </row>
        <row r="1922">
          <cell r="A1922">
            <v>8055991022</v>
          </cell>
          <cell r="H1922">
            <v>0</v>
          </cell>
        </row>
        <row r="1923">
          <cell r="A1923">
            <v>8056101020</v>
          </cell>
          <cell r="H1923">
            <v>0</v>
          </cell>
        </row>
        <row r="1924">
          <cell r="A1924">
            <v>8056303020</v>
          </cell>
          <cell r="H1924">
            <v>0</v>
          </cell>
        </row>
        <row r="1925">
          <cell r="A1925">
            <v>8057101120</v>
          </cell>
          <cell r="H1925">
            <v>0</v>
          </cell>
        </row>
        <row r="1926">
          <cell r="A1926">
            <v>8057303120</v>
          </cell>
          <cell r="H1926">
            <v>0</v>
          </cell>
        </row>
        <row r="1927">
          <cell r="A1927">
            <v>8070980020</v>
          </cell>
          <cell r="H1927">
            <v>0</v>
          </cell>
        </row>
        <row r="1928">
          <cell r="A1928">
            <v>8070990020</v>
          </cell>
          <cell r="H1928">
            <v>0</v>
          </cell>
        </row>
        <row r="1929">
          <cell r="A1929">
            <v>8075980020</v>
          </cell>
          <cell r="H1929">
            <v>0</v>
          </cell>
        </row>
        <row r="1930">
          <cell r="A1930">
            <v>8075990020</v>
          </cell>
          <cell r="H1930">
            <v>0</v>
          </cell>
        </row>
        <row r="1931">
          <cell r="A1931">
            <v>8110000030</v>
          </cell>
          <cell r="H1931">
            <v>0</v>
          </cell>
        </row>
        <row r="1932">
          <cell r="A1932">
            <v>8110000120</v>
          </cell>
          <cell r="H1932">
            <v>0</v>
          </cell>
        </row>
        <row r="1933">
          <cell r="A1933">
            <v>8110000220</v>
          </cell>
          <cell r="H1933">
            <v>0</v>
          </cell>
        </row>
        <row r="1934">
          <cell r="A1934">
            <v>8110000230</v>
          </cell>
          <cell r="H1934">
            <v>0</v>
          </cell>
        </row>
        <row r="1935">
          <cell r="A1935">
            <v>8110000240</v>
          </cell>
          <cell r="H1935">
            <v>0</v>
          </cell>
        </row>
        <row r="1936">
          <cell r="A1936">
            <v>8110000250</v>
          </cell>
          <cell r="H1936">
            <v>0</v>
          </cell>
        </row>
        <row r="1937">
          <cell r="A1937">
            <v>8110000260</v>
          </cell>
          <cell r="H1937">
            <v>0</v>
          </cell>
        </row>
        <row r="1938">
          <cell r="A1938">
            <v>8110000270</v>
          </cell>
          <cell r="H1938">
            <v>0</v>
          </cell>
        </row>
        <row r="1939">
          <cell r="A1939">
            <v>8110000280</v>
          </cell>
          <cell r="H1939">
            <v>0</v>
          </cell>
        </row>
        <row r="1940">
          <cell r="A1940">
            <v>8110000290</v>
          </cell>
          <cell r="H1940">
            <v>0</v>
          </cell>
        </row>
        <row r="1941">
          <cell r="A1941">
            <v>8110000300</v>
          </cell>
          <cell r="H1941">
            <v>0</v>
          </cell>
        </row>
        <row r="1942">
          <cell r="A1942">
            <v>8110000310</v>
          </cell>
          <cell r="H1942">
            <v>0</v>
          </cell>
        </row>
        <row r="1943">
          <cell r="A1943">
            <v>8110000320</v>
          </cell>
          <cell r="H1943">
            <v>0</v>
          </cell>
        </row>
        <row r="1944">
          <cell r="A1944">
            <v>8110000330</v>
          </cell>
          <cell r="H1944">
            <v>0</v>
          </cell>
        </row>
        <row r="1945">
          <cell r="A1945">
            <v>8110000340</v>
          </cell>
          <cell r="H1945">
            <v>0</v>
          </cell>
        </row>
        <row r="1946">
          <cell r="A1946">
            <v>8110000350</v>
          </cell>
          <cell r="H1946">
            <v>0</v>
          </cell>
        </row>
        <row r="1947">
          <cell r="A1947">
            <v>8110000400</v>
          </cell>
          <cell r="H1947">
            <v>0</v>
          </cell>
        </row>
        <row r="1948">
          <cell r="A1948">
            <v>8110000410</v>
          </cell>
          <cell r="H1948">
            <v>0</v>
          </cell>
        </row>
        <row r="1949">
          <cell r="A1949">
            <v>8110000411</v>
          </cell>
          <cell r="H1949">
            <v>0</v>
          </cell>
        </row>
        <row r="1950">
          <cell r="A1950">
            <v>8110000412</v>
          </cell>
          <cell r="H1950">
            <v>0</v>
          </cell>
        </row>
        <row r="1951">
          <cell r="A1951">
            <v>8110000413</v>
          </cell>
          <cell r="H1951">
            <v>0</v>
          </cell>
        </row>
        <row r="1952">
          <cell r="A1952">
            <v>8110000414</v>
          </cell>
          <cell r="H1952">
            <v>0</v>
          </cell>
        </row>
        <row r="1953">
          <cell r="A1953">
            <v>8110000420</v>
          </cell>
          <cell r="H1953">
            <v>0</v>
          </cell>
        </row>
        <row r="1954">
          <cell r="A1954">
            <v>8110000421</v>
          </cell>
          <cell r="H1954">
            <v>0</v>
          </cell>
        </row>
        <row r="1955">
          <cell r="A1955">
            <v>8110000422</v>
          </cell>
          <cell r="H1955">
            <v>0</v>
          </cell>
        </row>
        <row r="1956">
          <cell r="A1956">
            <v>8110000423</v>
          </cell>
          <cell r="H1956">
            <v>0</v>
          </cell>
        </row>
        <row r="1957">
          <cell r="A1957">
            <v>8110051020</v>
          </cell>
          <cell r="H1957">
            <v>0</v>
          </cell>
        </row>
        <row r="1958">
          <cell r="A1958">
            <v>8110300020</v>
          </cell>
          <cell r="H1958">
            <v>0</v>
          </cell>
        </row>
        <row r="1959">
          <cell r="A1959">
            <v>8110500020</v>
          </cell>
          <cell r="H1959">
            <v>0</v>
          </cell>
        </row>
        <row r="1960">
          <cell r="A1960">
            <v>8110600020</v>
          </cell>
          <cell r="H1960">
            <v>0</v>
          </cell>
        </row>
        <row r="1961">
          <cell r="A1961">
            <v>8110990000</v>
          </cell>
          <cell r="H1961">
            <v>0</v>
          </cell>
        </row>
        <row r="1962">
          <cell r="A1962">
            <v>8111000010</v>
          </cell>
          <cell r="H1962">
            <v>0</v>
          </cell>
        </row>
        <row r="1963">
          <cell r="A1963">
            <v>8111000020</v>
          </cell>
          <cell r="H1963">
            <v>0</v>
          </cell>
        </row>
        <row r="1964">
          <cell r="A1964">
            <v>8111000030</v>
          </cell>
          <cell r="H1964">
            <v>0</v>
          </cell>
        </row>
        <row r="1965">
          <cell r="A1965">
            <v>8111000040</v>
          </cell>
          <cell r="H1965">
            <v>0</v>
          </cell>
        </row>
        <row r="1966">
          <cell r="A1966">
            <v>8111000050</v>
          </cell>
          <cell r="H1966">
            <v>0</v>
          </cell>
        </row>
        <row r="1967">
          <cell r="A1967">
            <v>8111000060</v>
          </cell>
          <cell r="H1967">
            <v>0</v>
          </cell>
        </row>
        <row r="1968">
          <cell r="A1968">
            <v>8111000070</v>
          </cell>
          <cell r="H1968">
            <v>0</v>
          </cell>
        </row>
        <row r="1969">
          <cell r="A1969">
            <v>8111000080</v>
          </cell>
          <cell r="H1969">
            <v>0</v>
          </cell>
        </row>
        <row r="1970">
          <cell r="A1970">
            <v>8111000090</v>
          </cell>
          <cell r="H1970">
            <v>0</v>
          </cell>
        </row>
        <row r="1971">
          <cell r="A1971">
            <v>8111000100</v>
          </cell>
          <cell r="H1971">
            <v>0</v>
          </cell>
        </row>
        <row r="1972">
          <cell r="A1972">
            <v>8111000110</v>
          </cell>
          <cell r="H1972">
            <v>0</v>
          </cell>
        </row>
        <row r="1973">
          <cell r="A1973">
            <v>8111000120</v>
          </cell>
          <cell r="H1973">
            <v>0</v>
          </cell>
        </row>
        <row r="1974">
          <cell r="A1974">
            <v>8115000020</v>
          </cell>
          <cell r="H1974">
            <v>0</v>
          </cell>
        </row>
        <row r="1975">
          <cell r="A1975">
            <v>8115100020</v>
          </cell>
          <cell r="H1975">
            <v>0</v>
          </cell>
        </row>
        <row r="1976">
          <cell r="A1976">
            <v>8125104020</v>
          </cell>
          <cell r="H1976">
            <v>0</v>
          </cell>
        </row>
        <row r="1977">
          <cell r="A1977">
            <v>8125104120</v>
          </cell>
          <cell r="H1977">
            <v>0</v>
          </cell>
        </row>
        <row r="1978">
          <cell r="A1978">
            <v>8125104520</v>
          </cell>
          <cell r="H1978">
            <v>0</v>
          </cell>
        </row>
        <row r="1979">
          <cell r="A1979">
            <v>8125104620</v>
          </cell>
          <cell r="H1979">
            <v>0</v>
          </cell>
        </row>
        <row r="1980">
          <cell r="A1980">
            <v>8125204020</v>
          </cell>
          <cell r="H1980">
            <v>0</v>
          </cell>
        </row>
        <row r="1981">
          <cell r="A1981">
            <v>8125204120</v>
          </cell>
          <cell r="H1981">
            <v>0</v>
          </cell>
        </row>
        <row r="1982">
          <cell r="A1982">
            <v>8125204520</v>
          </cell>
          <cell r="H1982">
            <v>0</v>
          </cell>
        </row>
        <row r="1983">
          <cell r="A1983">
            <v>8125204620</v>
          </cell>
          <cell r="H1983">
            <v>0</v>
          </cell>
        </row>
        <row r="1984">
          <cell r="A1984">
            <v>8125304020</v>
          </cell>
          <cell r="H1984">
            <v>0</v>
          </cell>
        </row>
        <row r="1985">
          <cell r="A1985">
            <v>8125304120</v>
          </cell>
          <cell r="H1985">
            <v>0</v>
          </cell>
        </row>
        <row r="1986">
          <cell r="A1986">
            <v>8125304520</v>
          </cell>
          <cell r="H1986">
            <v>0</v>
          </cell>
        </row>
        <row r="1987">
          <cell r="A1987">
            <v>8125304620</v>
          </cell>
          <cell r="H1987">
            <v>0</v>
          </cell>
        </row>
        <row r="1988">
          <cell r="A1988">
            <v>8125404020</v>
          </cell>
          <cell r="H1988">
            <v>0</v>
          </cell>
        </row>
        <row r="1989">
          <cell r="A1989">
            <v>8125404120</v>
          </cell>
          <cell r="H1989">
            <v>0</v>
          </cell>
        </row>
        <row r="1990">
          <cell r="A1990">
            <v>8125404620</v>
          </cell>
          <cell r="H1990">
            <v>0</v>
          </cell>
        </row>
        <row r="1991">
          <cell r="A1991">
            <v>8125500021</v>
          </cell>
          <cell r="H1991">
            <v>0</v>
          </cell>
        </row>
        <row r="1992">
          <cell r="A1992">
            <v>8125500022</v>
          </cell>
          <cell r="H1992">
            <v>0</v>
          </cell>
        </row>
        <row r="1993">
          <cell r="A1993">
            <v>8125994520</v>
          </cell>
          <cell r="H1993">
            <v>0</v>
          </cell>
        </row>
        <row r="1994">
          <cell r="A1994">
            <v>8130101020</v>
          </cell>
          <cell r="H1994">
            <v>0</v>
          </cell>
        </row>
        <row r="1995">
          <cell r="A1995">
            <v>8130103020</v>
          </cell>
          <cell r="H1995">
            <v>0</v>
          </cell>
        </row>
        <row r="1996">
          <cell r="A1996">
            <v>8130201020</v>
          </cell>
          <cell r="H1996">
            <v>0</v>
          </cell>
        </row>
        <row r="1997">
          <cell r="A1997">
            <v>8130301020</v>
          </cell>
          <cell r="H1997">
            <v>0</v>
          </cell>
        </row>
        <row r="1998">
          <cell r="A1998">
            <v>8130302020</v>
          </cell>
          <cell r="H1998">
            <v>0</v>
          </cell>
        </row>
        <row r="1999">
          <cell r="A1999">
            <v>8130303020</v>
          </cell>
          <cell r="H1999">
            <v>0</v>
          </cell>
        </row>
        <row r="2000">
          <cell r="A2000">
            <v>8131101020</v>
          </cell>
          <cell r="H2000">
            <v>0</v>
          </cell>
        </row>
        <row r="2001">
          <cell r="A2001">
            <v>8131103020</v>
          </cell>
          <cell r="H2001">
            <v>0</v>
          </cell>
        </row>
        <row r="2002">
          <cell r="A2002">
            <v>8131203020</v>
          </cell>
          <cell r="H2002">
            <v>0</v>
          </cell>
        </row>
        <row r="2003">
          <cell r="A2003">
            <v>8131301020</v>
          </cell>
          <cell r="H2003">
            <v>0</v>
          </cell>
        </row>
        <row r="2004">
          <cell r="A2004">
            <v>8131302020</v>
          </cell>
          <cell r="H2004">
            <v>0</v>
          </cell>
        </row>
        <row r="2005">
          <cell r="A2005">
            <v>8131303020</v>
          </cell>
          <cell r="H2005">
            <v>0</v>
          </cell>
        </row>
        <row r="2006">
          <cell r="A2006">
            <v>8131994020</v>
          </cell>
          <cell r="H2006">
            <v>0</v>
          </cell>
        </row>
        <row r="2007">
          <cell r="A2007">
            <v>8135000020</v>
          </cell>
          <cell r="H2007">
            <v>0</v>
          </cell>
        </row>
        <row r="2008">
          <cell r="A2008">
            <v>8148101020</v>
          </cell>
          <cell r="H2008">
            <v>0</v>
          </cell>
        </row>
        <row r="2009">
          <cell r="A2009">
            <v>8155201020</v>
          </cell>
          <cell r="H2009">
            <v>0</v>
          </cell>
        </row>
        <row r="2010">
          <cell r="A2010">
            <v>8155303020</v>
          </cell>
          <cell r="H2010">
            <v>0</v>
          </cell>
        </row>
        <row r="2011">
          <cell r="A2011">
            <v>8156101020</v>
          </cell>
          <cell r="H2011">
            <v>0</v>
          </cell>
        </row>
        <row r="2012">
          <cell r="A2012">
            <v>8156201020</v>
          </cell>
          <cell r="H2012">
            <v>0</v>
          </cell>
        </row>
        <row r="2013">
          <cell r="A2013">
            <v>8156303020</v>
          </cell>
          <cell r="H2013">
            <v>0</v>
          </cell>
        </row>
        <row r="2014">
          <cell r="A2014">
            <v>8160100020</v>
          </cell>
          <cell r="H2014">
            <v>0</v>
          </cell>
        </row>
        <row r="2015">
          <cell r="A2015">
            <v>8160200020</v>
          </cell>
          <cell r="H2015">
            <v>0</v>
          </cell>
        </row>
        <row r="2016">
          <cell r="A2016">
            <v>8170980020</v>
          </cell>
          <cell r="H2016">
            <v>0</v>
          </cell>
        </row>
        <row r="2017">
          <cell r="A2017">
            <v>8175980020</v>
          </cell>
          <cell r="H2017">
            <v>0</v>
          </cell>
        </row>
        <row r="2018">
          <cell r="A2018">
            <v>8180990020</v>
          </cell>
          <cell r="H2018">
            <v>0</v>
          </cell>
        </row>
        <row r="2019">
          <cell r="A2019">
            <v>8185990020</v>
          </cell>
          <cell r="H2019">
            <v>0</v>
          </cell>
        </row>
        <row r="2020">
          <cell r="A2020">
            <v>8190100020</v>
          </cell>
          <cell r="H2020">
            <v>0</v>
          </cell>
        </row>
        <row r="2021">
          <cell r="A2021">
            <v>8190200020</v>
          </cell>
          <cell r="H2021">
            <v>0</v>
          </cell>
        </row>
        <row r="2022">
          <cell r="A2022">
            <v>8195000020</v>
          </cell>
          <cell r="H2022">
            <v>0</v>
          </cell>
        </row>
        <row r="2023">
          <cell r="A2023">
            <v>8510000020</v>
          </cell>
          <cell r="H2023">
            <v>0</v>
          </cell>
        </row>
        <row r="2024">
          <cell r="A2024">
            <v>8510000120</v>
          </cell>
          <cell r="H2024">
            <v>0</v>
          </cell>
        </row>
        <row r="2025">
          <cell r="A2025">
            <v>8510000125</v>
          </cell>
          <cell r="H2025">
            <v>0</v>
          </cell>
        </row>
        <row r="2026">
          <cell r="A2026">
            <v>8510000220</v>
          </cell>
          <cell r="H2026">
            <v>0</v>
          </cell>
        </row>
        <row r="2027">
          <cell r="A2027">
            <v>8510000320</v>
          </cell>
          <cell r="H2027">
            <v>0</v>
          </cell>
        </row>
        <row r="2028">
          <cell r="A2028">
            <v>8510000420</v>
          </cell>
          <cell r="H2028">
            <v>0</v>
          </cell>
        </row>
        <row r="2029">
          <cell r="A2029">
            <v>8520000020</v>
          </cell>
          <cell r="H2029">
            <v>0</v>
          </cell>
        </row>
        <row r="2030">
          <cell r="A2030">
            <v>8520000520</v>
          </cell>
          <cell r="H2030">
            <v>0</v>
          </cell>
        </row>
        <row r="2031">
          <cell r="A2031">
            <v>8520000620</v>
          </cell>
          <cell r="H2031">
            <v>0</v>
          </cell>
        </row>
        <row r="2032">
          <cell r="A2032">
            <v>8520000720</v>
          </cell>
          <cell r="H2032">
            <v>0</v>
          </cell>
        </row>
        <row r="2033">
          <cell r="A2033">
            <v>8530000120</v>
          </cell>
          <cell r="H2033">
            <v>0</v>
          </cell>
        </row>
        <row r="2034">
          <cell r="A2034">
            <v>8530000220</v>
          </cell>
          <cell r="H2034">
            <v>0</v>
          </cell>
        </row>
        <row r="2035">
          <cell r="A2035">
            <v>8530000320</v>
          </cell>
          <cell r="H2035">
            <v>0</v>
          </cell>
        </row>
        <row r="2036">
          <cell r="A2036">
            <v>8530000420</v>
          </cell>
          <cell r="H2036">
            <v>0</v>
          </cell>
        </row>
        <row r="2037">
          <cell r="A2037">
            <v>8530000520</v>
          </cell>
          <cell r="H2037">
            <v>0</v>
          </cell>
        </row>
        <row r="2038">
          <cell r="A2038">
            <v>8530000620</v>
          </cell>
          <cell r="H2038">
            <v>0</v>
          </cell>
        </row>
        <row r="2039">
          <cell r="A2039">
            <v>8530000720</v>
          </cell>
          <cell r="H2039">
            <v>0</v>
          </cell>
        </row>
        <row r="2040">
          <cell r="A2040">
            <v>8530000820</v>
          </cell>
          <cell r="H2040">
            <v>0</v>
          </cell>
        </row>
        <row r="2041">
          <cell r="A2041">
            <v>8530000920</v>
          </cell>
          <cell r="H2041">
            <v>0</v>
          </cell>
        </row>
        <row r="2042">
          <cell r="A2042">
            <v>8530001120</v>
          </cell>
          <cell r="H2042">
            <v>0</v>
          </cell>
        </row>
        <row r="2043">
          <cell r="A2043">
            <v>8530001220</v>
          </cell>
          <cell r="H2043">
            <v>0</v>
          </cell>
        </row>
        <row r="2044">
          <cell r="A2044">
            <v>8530001320</v>
          </cell>
          <cell r="H2044">
            <v>0</v>
          </cell>
        </row>
        <row r="2045">
          <cell r="A2045">
            <v>8530001420</v>
          </cell>
          <cell r="H2045">
            <v>0</v>
          </cell>
        </row>
        <row r="2046">
          <cell r="A2046">
            <v>8530001520</v>
          </cell>
          <cell r="H2046">
            <v>0</v>
          </cell>
        </row>
        <row r="2047">
          <cell r="A2047">
            <v>8530001620</v>
          </cell>
          <cell r="H2047">
            <v>0</v>
          </cell>
        </row>
        <row r="2048">
          <cell r="A2048">
            <v>8530001720</v>
          </cell>
          <cell r="H2048">
            <v>0</v>
          </cell>
        </row>
        <row r="2049">
          <cell r="A2049">
            <v>8530001920</v>
          </cell>
          <cell r="H2049">
            <v>0</v>
          </cell>
        </row>
        <row r="2050">
          <cell r="A2050">
            <v>8530002020</v>
          </cell>
          <cell r="H2050">
            <v>0</v>
          </cell>
        </row>
        <row r="2051">
          <cell r="A2051">
            <v>8530002120</v>
          </cell>
          <cell r="H2051">
            <v>0</v>
          </cell>
        </row>
        <row r="2052">
          <cell r="A2052">
            <v>8530002220</v>
          </cell>
          <cell r="H2052">
            <v>0</v>
          </cell>
        </row>
        <row r="2053">
          <cell r="A2053">
            <v>8530003000</v>
          </cell>
          <cell r="H2053">
            <v>0</v>
          </cell>
        </row>
        <row r="2054">
          <cell r="A2054">
            <v>8540000020</v>
          </cell>
          <cell r="H2054">
            <v>0</v>
          </cell>
        </row>
        <row r="2055">
          <cell r="A2055">
            <v>8550000020</v>
          </cell>
          <cell r="H2055">
            <v>0</v>
          </cell>
        </row>
        <row r="2056">
          <cell r="A2056">
            <v>8550001020</v>
          </cell>
          <cell r="H2056">
            <v>0</v>
          </cell>
        </row>
        <row r="2057">
          <cell r="A2057">
            <v>9023013070</v>
          </cell>
          <cell r="H2057">
            <v>0</v>
          </cell>
        </row>
        <row r="2058">
          <cell r="A2058">
            <v>9051009060</v>
          </cell>
          <cell r="H2058">
            <v>0</v>
          </cell>
        </row>
        <row r="2059">
          <cell r="A2059">
            <v>9988000000</v>
          </cell>
          <cell r="H2059">
            <v>0</v>
          </cell>
        </row>
        <row r="2060">
          <cell r="A2060">
            <v>9988000100</v>
          </cell>
          <cell r="H2060">
            <v>0</v>
          </cell>
        </row>
        <row r="2061">
          <cell r="A2061">
            <v>9988000200</v>
          </cell>
          <cell r="H2061">
            <v>0</v>
          </cell>
        </row>
        <row r="2062">
          <cell r="A2062">
            <v>9988000300</v>
          </cell>
          <cell r="H2062">
            <v>0</v>
          </cell>
        </row>
        <row r="2063">
          <cell r="A2063">
            <v>9988000400</v>
          </cell>
          <cell r="H2063">
            <v>0</v>
          </cell>
        </row>
        <row r="2064">
          <cell r="A2064">
            <v>9988000500</v>
          </cell>
          <cell r="H2064">
            <v>0</v>
          </cell>
        </row>
        <row r="2065">
          <cell r="A2065">
            <v>9988000600</v>
          </cell>
          <cell r="H2065">
            <v>0</v>
          </cell>
        </row>
        <row r="2066">
          <cell r="A2066">
            <v>9988000610</v>
          </cell>
          <cell r="H2066">
            <v>0</v>
          </cell>
        </row>
        <row r="2067">
          <cell r="A2067">
            <v>9988000620</v>
          </cell>
          <cell r="H2067">
            <v>0</v>
          </cell>
        </row>
        <row r="2068">
          <cell r="A2068">
            <v>9999000000</v>
          </cell>
          <cell r="H2068">
            <v>0</v>
          </cell>
        </row>
        <row r="2069">
          <cell r="A2069">
            <v>9999000100</v>
          </cell>
          <cell r="H2069">
            <v>0</v>
          </cell>
        </row>
        <row r="2070">
          <cell r="A2070">
            <v>9999000200</v>
          </cell>
          <cell r="H2070">
            <v>0</v>
          </cell>
        </row>
        <row r="2071">
          <cell r="A2071">
            <v>9999000300</v>
          </cell>
          <cell r="H2071">
            <v>0</v>
          </cell>
        </row>
        <row r="2072">
          <cell r="A2072">
            <v>9999000400</v>
          </cell>
          <cell r="H2072">
            <v>0</v>
          </cell>
        </row>
        <row r="2073">
          <cell r="A2073">
            <v>9999000410</v>
          </cell>
          <cell r="H2073">
            <v>0</v>
          </cell>
        </row>
        <row r="2074">
          <cell r="A2074">
            <v>9999000420</v>
          </cell>
          <cell r="H2074">
            <v>0</v>
          </cell>
        </row>
        <row r="2075">
          <cell r="A2075">
            <v>9999000500</v>
          </cell>
          <cell r="H2075">
            <v>0</v>
          </cell>
        </row>
        <row r="2076">
          <cell r="A2076">
            <v>9999000510</v>
          </cell>
          <cell r="H2076">
            <v>0</v>
          </cell>
        </row>
        <row r="2077">
          <cell r="A2077">
            <v>9999000520</v>
          </cell>
          <cell r="H2077">
            <v>0</v>
          </cell>
        </row>
        <row r="2078">
          <cell r="A2078">
            <v>9999000530</v>
          </cell>
          <cell r="H2078">
            <v>0</v>
          </cell>
        </row>
        <row r="2079">
          <cell r="A2079">
            <v>9999000600</v>
          </cell>
          <cell r="H2079">
            <v>0</v>
          </cell>
        </row>
        <row r="2080">
          <cell r="A2080">
            <v>9999000610</v>
          </cell>
          <cell r="H2080">
            <v>0</v>
          </cell>
        </row>
        <row r="2081">
          <cell r="A2081">
            <v>9999000620</v>
          </cell>
          <cell r="H2081">
            <v>0</v>
          </cell>
        </row>
        <row r="2082">
          <cell r="A2082">
            <v>9999000700</v>
          </cell>
          <cell r="H2082">
            <v>0</v>
          </cell>
        </row>
        <row r="2083">
          <cell r="A2083">
            <v>9999000710</v>
          </cell>
          <cell r="H2083">
            <v>0</v>
          </cell>
        </row>
        <row r="2084">
          <cell r="A2084">
            <v>9999000800</v>
          </cell>
          <cell r="H2084">
            <v>0</v>
          </cell>
        </row>
        <row r="2085">
          <cell r="A2085">
            <v>9999000810</v>
          </cell>
          <cell r="H2085">
            <v>0</v>
          </cell>
        </row>
        <row r="2086">
          <cell r="A2086">
            <v>9999000900</v>
          </cell>
          <cell r="H2086">
            <v>0</v>
          </cell>
        </row>
        <row r="2087">
          <cell r="A2087">
            <v>9999000910</v>
          </cell>
          <cell r="H2087">
            <v>0</v>
          </cell>
        </row>
        <row r="2088">
          <cell r="A2088">
            <v>9999001000</v>
          </cell>
          <cell r="H2088">
            <v>0</v>
          </cell>
        </row>
        <row r="2089">
          <cell r="A2089">
            <v>9999001050</v>
          </cell>
          <cell r="H2089">
            <v>0</v>
          </cell>
        </row>
        <row r="2090">
          <cell r="A2090">
            <v>9999001060</v>
          </cell>
          <cell r="H2090">
            <v>0</v>
          </cell>
        </row>
        <row r="2091">
          <cell r="A2091">
            <v>9999001070</v>
          </cell>
          <cell r="H2091">
            <v>0</v>
          </cell>
        </row>
        <row r="2092">
          <cell r="A2092">
            <v>9999001071</v>
          </cell>
          <cell r="H2092">
            <v>0</v>
          </cell>
        </row>
        <row r="2093">
          <cell r="A2093">
            <v>9999001072</v>
          </cell>
          <cell r="H2093">
            <v>0</v>
          </cell>
        </row>
        <row r="2094">
          <cell r="A2094">
            <v>9999001073</v>
          </cell>
          <cell r="H2094">
            <v>0</v>
          </cell>
        </row>
        <row r="2095">
          <cell r="A2095">
            <v>9999001074</v>
          </cell>
          <cell r="H2095">
            <v>0</v>
          </cell>
        </row>
        <row r="2096">
          <cell r="A2096">
            <v>9999001075</v>
          </cell>
          <cell r="H2096">
            <v>0</v>
          </cell>
        </row>
        <row r="2097">
          <cell r="A2097">
            <v>9999001076</v>
          </cell>
          <cell r="H2097">
            <v>0</v>
          </cell>
        </row>
        <row r="2098">
          <cell r="A2098">
            <v>9999001077</v>
          </cell>
          <cell r="H2098">
            <v>0</v>
          </cell>
        </row>
        <row r="2099">
          <cell r="A2099">
            <v>9999001078</v>
          </cell>
          <cell r="H2099">
            <v>0</v>
          </cell>
        </row>
        <row r="2100">
          <cell r="A2100">
            <v>9999001100</v>
          </cell>
          <cell r="H2100">
            <v>0</v>
          </cell>
        </row>
        <row r="2101">
          <cell r="A2101">
            <v>9999001110</v>
          </cell>
          <cell r="H2101">
            <v>0</v>
          </cell>
        </row>
        <row r="2102">
          <cell r="A2102">
            <v>9999001120</v>
          </cell>
          <cell r="H2102">
            <v>0</v>
          </cell>
        </row>
        <row r="2103">
          <cell r="A2103">
            <v>9999001130</v>
          </cell>
          <cell r="H2103">
            <v>0</v>
          </cell>
        </row>
        <row r="2104">
          <cell r="A2104">
            <v>9999001140</v>
          </cell>
          <cell r="H2104">
            <v>0</v>
          </cell>
        </row>
        <row r="2105">
          <cell r="A2105">
            <v>9999001200</v>
          </cell>
          <cell r="H2105">
            <v>0</v>
          </cell>
        </row>
        <row r="2106">
          <cell r="A2106">
            <v>9999001300</v>
          </cell>
          <cell r="H2106">
            <v>0</v>
          </cell>
        </row>
        <row r="2107">
          <cell r="A2107">
            <v>9999001400</v>
          </cell>
          <cell r="H2107">
            <v>0</v>
          </cell>
        </row>
        <row r="2108">
          <cell r="A2108">
            <v>9999001500</v>
          </cell>
          <cell r="H2108">
            <v>0</v>
          </cell>
        </row>
        <row r="2109">
          <cell r="A2109">
            <v>9999001600</v>
          </cell>
          <cell r="H2109">
            <v>0</v>
          </cell>
        </row>
        <row r="2110">
          <cell r="A2110">
            <v>9999001700</v>
          </cell>
          <cell r="H2110">
            <v>0</v>
          </cell>
        </row>
        <row r="2111">
          <cell r="A2111">
            <v>9999001800</v>
          </cell>
          <cell r="H2111">
            <v>0</v>
          </cell>
        </row>
        <row r="2112">
          <cell r="A2112">
            <v>9999001900</v>
          </cell>
          <cell r="H2112">
            <v>0</v>
          </cell>
        </row>
        <row r="2113">
          <cell r="A2113">
            <v>9999002000</v>
          </cell>
          <cell r="H2113">
            <v>0</v>
          </cell>
        </row>
        <row r="2114">
          <cell r="A2114">
            <v>9999002100</v>
          </cell>
          <cell r="H2114">
            <v>0</v>
          </cell>
        </row>
        <row r="2115">
          <cell r="A2115">
            <v>9999002200</v>
          </cell>
          <cell r="H2115">
            <v>0</v>
          </cell>
        </row>
        <row r="2116">
          <cell r="A2116">
            <v>9999002300</v>
          </cell>
          <cell r="H2116">
            <v>0</v>
          </cell>
        </row>
        <row r="2117">
          <cell r="A2117">
            <v>9999002400</v>
          </cell>
          <cell r="H2117">
            <v>0</v>
          </cell>
        </row>
        <row r="2118">
          <cell r="A2118">
            <v>9999002500</v>
          </cell>
          <cell r="H2118">
            <v>0</v>
          </cell>
        </row>
        <row r="2119">
          <cell r="A2119">
            <v>9999002600</v>
          </cell>
          <cell r="H2119">
            <v>0</v>
          </cell>
        </row>
        <row r="2120">
          <cell r="A2120">
            <v>9999002700</v>
          </cell>
          <cell r="H2120">
            <v>0</v>
          </cell>
        </row>
        <row r="2121">
          <cell r="A2121">
            <v>9999002800</v>
          </cell>
          <cell r="H2121">
            <v>0</v>
          </cell>
        </row>
        <row r="2122">
          <cell r="A2122">
            <v>9999002802</v>
          </cell>
          <cell r="H2122">
            <v>0</v>
          </cell>
        </row>
        <row r="2123">
          <cell r="A2123">
            <v>9999002900</v>
          </cell>
          <cell r="H2123">
            <v>0</v>
          </cell>
        </row>
        <row r="2124">
          <cell r="A2124">
            <v>9999003000</v>
          </cell>
          <cell r="H2124">
            <v>0</v>
          </cell>
        </row>
        <row r="2125">
          <cell r="A2125">
            <v>9999003010</v>
          </cell>
          <cell r="H2125">
            <v>0</v>
          </cell>
        </row>
        <row r="2126">
          <cell r="A2126">
            <v>9999003020</v>
          </cell>
          <cell r="H2126">
            <v>0</v>
          </cell>
        </row>
        <row r="2127">
          <cell r="A2127">
            <v>9999003100</v>
          </cell>
          <cell r="H2127">
            <v>0</v>
          </cell>
        </row>
        <row r="2128">
          <cell r="A2128">
            <v>9999003200</v>
          </cell>
          <cell r="H2128">
            <v>0</v>
          </cell>
        </row>
        <row r="2129">
          <cell r="A2129">
            <v>9999003300</v>
          </cell>
          <cell r="H2129">
            <v>0</v>
          </cell>
        </row>
        <row r="2130">
          <cell r="A2130">
            <v>9999003310</v>
          </cell>
          <cell r="H2130">
            <v>0</v>
          </cell>
        </row>
        <row r="2131">
          <cell r="A2131">
            <v>9999003320</v>
          </cell>
          <cell r="H2131">
            <v>0</v>
          </cell>
        </row>
        <row r="2132">
          <cell r="A2132">
            <v>9999003400</v>
          </cell>
          <cell r="H2132">
            <v>0</v>
          </cell>
        </row>
        <row r="2133">
          <cell r="A2133">
            <v>9999003500</v>
          </cell>
          <cell r="H2133">
            <v>0</v>
          </cell>
        </row>
        <row r="2134">
          <cell r="A2134">
            <v>9999003510</v>
          </cell>
          <cell r="H2134">
            <v>0</v>
          </cell>
        </row>
        <row r="2135">
          <cell r="A2135">
            <v>9999003520</v>
          </cell>
          <cell r="H2135">
            <v>0</v>
          </cell>
        </row>
        <row r="2136">
          <cell r="A2136">
            <v>9999003530</v>
          </cell>
          <cell r="H2136">
            <v>0</v>
          </cell>
        </row>
        <row r="2137">
          <cell r="A2137">
            <v>9999003540</v>
          </cell>
          <cell r="H2137">
            <v>0</v>
          </cell>
        </row>
        <row r="2138">
          <cell r="A2138">
            <v>9999003541</v>
          </cell>
          <cell r="H2138">
            <v>0</v>
          </cell>
        </row>
        <row r="2139">
          <cell r="A2139">
            <v>9999003550</v>
          </cell>
          <cell r="H2139">
            <v>0</v>
          </cell>
        </row>
        <row r="2140">
          <cell r="A2140">
            <v>9999003560</v>
          </cell>
          <cell r="H2140">
            <v>0</v>
          </cell>
        </row>
        <row r="2141">
          <cell r="A2141">
            <v>9999003570</v>
          </cell>
          <cell r="H2141">
            <v>0</v>
          </cell>
        </row>
        <row r="2142">
          <cell r="A2142">
            <v>9999003580</v>
          </cell>
          <cell r="H2142">
            <v>0</v>
          </cell>
        </row>
        <row r="2143">
          <cell r="A2143">
            <v>9999003590</v>
          </cell>
          <cell r="H2143">
            <v>0</v>
          </cell>
        </row>
        <row r="2144">
          <cell r="A2144">
            <v>9999003591</v>
          </cell>
          <cell r="H2144">
            <v>0</v>
          </cell>
        </row>
        <row r="2145">
          <cell r="A2145">
            <v>9999003600</v>
          </cell>
          <cell r="H2145">
            <v>0</v>
          </cell>
        </row>
        <row r="2146">
          <cell r="A2146">
            <v>9999003601</v>
          </cell>
          <cell r="H2146">
            <v>0</v>
          </cell>
        </row>
        <row r="2147">
          <cell r="A2147">
            <v>9999003602</v>
          </cell>
          <cell r="H2147">
            <v>0</v>
          </cell>
        </row>
        <row r="2148">
          <cell r="A2148">
            <v>9999003603</v>
          </cell>
          <cell r="H2148">
            <v>0</v>
          </cell>
        </row>
        <row r="2149">
          <cell r="A2149">
            <v>9999003610</v>
          </cell>
          <cell r="H2149">
            <v>0</v>
          </cell>
        </row>
        <row r="2150">
          <cell r="A2150">
            <v>9999003620</v>
          </cell>
          <cell r="H2150">
            <v>0</v>
          </cell>
        </row>
        <row r="2151">
          <cell r="A2151">
            <v>9999003630</v>
          </cell>
          <cell r="H2151">
            <v>0</v>
          </cell>
        </row>
        <row r="2152">
          <cell r="A2152">
            <v>9999003700</v>
          </cell>
          <cell r="H2152">
            <v>0</v>
          </cell>
        </row>
        <row r="2153">
          <cell r="A2153">
            <v>9999003800</v>
          </cell>
          <cell r="H2153">
            <v>0</v>
          </cell>
        </row>
        <row r="2154">
          <cell r="A2154">
            <v>9999003900</v>
          </cell>
          <cell r="H2154">
            <v>0</v>
          </cell>
        </row>
        <row r="2155">
          <cell r="A2155">
            <v>9999003950</v>
          </cell>
          <cell r="H2155">
            <v>0</v>
          </cell>
        </row>
        <row r="2156">
          <cell r="A2156">
            <v>9999004000</v>
          </cell>
          <cell r="H2156">
            <v>0</v>
          </cell>
        </row>
        <row r="2157">
          <cell r="A2157">
            <v>9999004100</v>
          </cell>
          <cell r="H2157">
            <v>0</v>
          </cell>
        </row>
        <row r="2158">
          <cell r="A2158">
            <v>9999004200</v>
          </cell>
          <cell r="H2158">
            <v>0</v>
          </cell>
        </row>
        <row r="2159">
          <cell r="A2159">
            <v>9999004210</v>
          </cell>
          <cell r="H2159">
            <v>0</v>
          </cell>
        </row>
        <row r="2160">
          <cell r="A2160">
            <v>9999004300</v>
          </cell>
          <cell r="H2160">
            <v>0</v>
          </cell>
        </row>
        <row r="2161">
          <cell r="A2161">
            <v>9999004400</v>
          </cell>
          <cell r="H2161">
            <v>0</v>
          </cell>
        </row>
        <row r="2162">
          <cell r="A2162">
            <v>9999004500</v>
          </cell>
          <cell r="H2162">
            <v>0</v>
          </cell>
        </row>
        <row r="2163">
          <cell r="A2163">
            <v>9999004600</v>
          </cell>
          <cell r="H2163">
            <v>0</v>
          </cell>
        </row>
        <row r="2164">
          <cell r="A2164">
            <v>9999004700</v>
          </cell>
          <cell r="H2164">
            <v>0</v>
          </cell>
        </row>
        <row r="2165">
          <cell r="A2165">
            <v>9999004710</v>
          </cell>
          <cell r="H2165">
            <v>0</v>
          </cell>
        </row>
        <row r="2166">
          <cell r="A2166">
            <v>9999004720</v>
          </cell>
          <cell r="H2166">
            <v>0</v>
          </cell>
        </row>
        <row r="2167">
          <cell r="A2167">
            <v>9999004730</v>
          </cell>
          <cell r="H2167">
            <v>0</v>
          </cell>
        </row>
        <row r="2168">
          <cell r="A2168">
            <v>9999004740</v>
          </cell>
          <cell r="H2168">
            <v>0</v>
          </cell>
        </row>
        <row r="2169">
          <cell r="A2169">
            <v>9999004750</v>
          </cell>
          <cell r="H2169">
            <v>0</v>
          </cell>
        </row>
        <row r="2170">
          <cell r="A2170">
            <v>9999004800</v>
          </cell>
          <cell r="H2170">
            <v>0</v>
          </cell>
        </row>
        <row r="2171">
          <cell r="A2171">
            <v>9999004810</v>
          </cell>
          <cell r="H2171">
            <v>0</v>
          </cell>
        </row>
        <row r="2172">
          <cell r="A2172">
            <v>9999004820</v>
          </cell>
          <cell r="H2172">
            <v>0</v>
          </cell>
        </row>
        <row r="2173">
          <cell r="A2173">
            <v>9999004830</v>
          </cell>
          <cell r="H2173">
            <v>0</v>
          </cell>
        </row>
        <row r="2174">
          <cell r="A2174">
            <v>9999004840</v>
          </cell>
          <cell r="H2174">
            <v>0</v>
          </cell>
        </row>
        <row r="2175">
          <cell r="A2175">
            <v>9999004850</v>
          </cell>
          <cell r="H2175">
            <v>0</v>
          </cell>
        </row>
        <row r="2176">
          <cell r="A2176">
            <v>9999004860</v>
          </cell>
          <cell r="H2176">
            <v>0</v>
          </cell>
        </row>
        <row r="2177">
          <cell r="A2177">
            <v>9999004870</v>
          </cell>
          <cell r="H2177">
            <v>0</v>
          </cell>
        </row>
        <row r="2178">
          <cell r="A2178">
            <v>9999004900</v>
          </cell>
          <cell r="H2178">
            <v>0</v>
          </cell>
        </row>
        <row r="2179">
          <cell r="A2179">
            <v>9999004910</v>
          </cell>
          <cell r="H2179">
            <v>0</v>
          </cell>
        </row>
        <row r="2180">
          <cell r="A2180">
            <v>9999004920</v>
          </cell>
          <cell r="H2180">
            <v>0</v>
          </cell>
        </row>
        <row r="2181">
          <cell r="A2181">
            <v>9999004930</v>
          </cell>
          <cell r="H2181">
            <v>0</v>
          </cell>
        </row>
        <row r="2182">
          <cell r="A2182">
            <v>9999004940</v>
          </cell>
          <cell r="H2182">
            <v>0</v>
          </cell>
        </row>
        <row r="2183">
          <cell r="A2183">
            <v>9999004950</v>
          </cell>
          <cell r="H2183">
            <v>0</v>
          </cell>
        </row>
        <row r="2184">
          <cell r="A2184">
            <v>9999005000</v>
          </cell>
          <cell r="H2184">
            <v>0</v>
          </cell>
        </row>
        <row r="2185">
          <cell r="A2185">
            <v>9999005010</v>
          </cell>
          <cell r="H2185">
            <v>0</v>
          </cell>
        </row>
        <row r="2186">
          <cell r="A2186">
            <v>9999005011</v>
          </cell>
          <cell r="H2186">
            <v>0</v>
          </cell>
        </row>
        <row r="2187">
          <cell r="A2187">
            <v>9999005012</v>
          </cell>
          <cell r="H2187">
            <v>0</v>
          </cell>
        </row>
        <row r="2188">
          <cell r="A2188">
            <v>9999005020</v>
          </cell>
          <cell r="H2188">
            <v>0</v>
          </cell>
        </row>
        <row r="2189">
          <cell r="A2189">
            <v>9999005030</v>
          </cell>
          <cell r="H2189">
            <v>0</v>
          </cell>
        </row>
        <row r="2190">
          <cell r="A2190">
            <v>9999005040</v>
          </cell>
          <cell r="H2190">
            <v>0</v>
          </cell>
        </row>
        <row r="2191">
          <cell r="A2191">
            <v>9999005050</v>
          </cell>
          <cell r="H2191">
            <v>0</v>
          </cell>
        </row>
        <row r="2192">
          <cell r="A2192">
            <v>9999005060</v>
          </cell>
          <cell r="H2192">
            <v>0</v>
          </cell>
        </row>
        <row r="2193">
          <cell r="A2193">
            <v>9999005061</v>
          </cell>
          <cell r="H2193">
            <v>0</v>
          </cell>
        </row>
        <row r="2194">
          <cell r="A2194">
            <v>9999005063</v>
          </cell>
          <cell r="H2194">
            <v>0</v>
          </cell>
        </row>
        <row r="2195">
          <cell r="A2195">
            <v>9999005070</v>
          </cell>
          <cell r="H2195">
            <v>0</v>
          </cell>
        </row>
        <row r="2196">
          <cell r="A2196">
            <v>9999005080</v>
          </cell>
          <cell r="H2196">
            <v>0</v>
          </cell>
        </row>
        <row r="2197">
          <cell r="A2197">
            <v>9999005081</v>
          </cell>
          <cell r="H2197">
            <v>0</v>
          </cell>
        </row>
        <row r="2198">
          <cell r="A2198">
            <v>9999005082</v>
          </cell>
          <cell r="H2198">
            <v>0</v>
          </cell>
        </row>
        <row r="2199">
          <cell r="A2199">
            <v>9999005085</v>
          </cell>
          <cell r="H2199">
            <v>0</v>
          </cell>
        </row>
        <row r="2200">
          <cell r="A2200">
            <v>9999005090</v>
          </cell>
          <cell r="H2200">
            <v>0</v>
          </cell>
        </row>
        <row r="2201">
          <cell r="A2201">
            <v>9999005100</v>
          </cell>
          <cell r="H2201">
            <v>0</v>
          </cell>
        </row>
        <row r="2202">
          <cell r="A2202">
            <v>9999005110</v>
          </cell>
          <cell r="H2202">
            <v>0</v>
          </cell>
        </row>
        <row r="2203">
          <cell r="A2203">
            <v>9999005120</v>
          </cell>
          <cell r="H2203">
            <v>0</v>
          </cell>
        </row>
        <row r="2204">
          <cell r="A2204">
            <v>9999005130</v>
          </cell>
          <cell r="H2204">
            <v>0</v>
          </cell>
        </row>
        <row r="2205">
          <cell r="A2205">
            <v>9999005140</v>
          </cell>
          <cell r="H2205">
            <v>0</v>
          </cell>
        </row>
        <row r="2206">
          <cell r="A2206">
            <v>9999005150</v>
          </cell>
          <cell r="H2206">
            <v>0</v>
          </cell>
        </row>
        <row r="2207">
          <cell r="A2207">
            <v>9999005160</v>
          </cell>
          <cell r="H2207">
            <v>0</v>
          </cell>
        </row>
        <row r="2208">
          <cell r="A2208">
            <v>9999005200</v>
          </cell>
          <cell r="H2208">
            <v>0</v>
          </cell>
        </row>
        <row r="2209">
          <cell r="A2209">
            <v>9999005300</v>
          </cell>
          <cell r="H2209">
            <v>0</v>
          </cell>
        </row>
        <row r="2210">
          <cell r="A2210">
            <v>9999005400</v>
          </cell>
          <cell r="H2210">
            <v>0</v>
          </cell>
        </row>
        <row r="2211">
          <cell r="A2211">
            <v>9999005500</v>
          </cell>
          <cell r="H2211">
            <v>0</v>
          </cell>
        </row>
        <row r="2212">
          <cell r="A2212">
            <v>9999005510</v>
          </cell>
          <cell r="H2212">
            <v>0</v>
          </cell>
        </row>
        <row r="2213">
          <cell r="A2213">
            <v>9999005520</v>
          </cell>
          <cell r="H2213">
            <v>0</v>
          </cell>
        </row>
        <row r="2214">
          <cell r="A2214">
            <v>9999005525</v>
          </cell>
          <cell r="H2214">
            <v>0</v>
          </cell>
        </row>
        <row r="2215">
          <cell r="A2215">
            <v>9999005526</v>
          </cell>
          <cell r="H2215">
            <v>0</v>
          </cell>
        </row>
        <row r="2216">
          <cell r="A2216">
            <v>9999005527</v>
          </cell>
          <cell r="H2216">
            <v>0</v>
          </cell>
        </row>
        <row r="2217">
          <cell r="A2217">
            <v>9999005530</v>
          </cell>
          <cell r="H2217">
            <v>0</v>
          </cell>
        </row>
        <row r="2218">
          <cell r="A2218">
            <v>9999005531</v>
          </cell>
          <cell r="H2218">
            <v>0</v>
          </cell>
        </row>
        <row r="2219">
          <cell r="A2219">
            <v>9999005532</v>
          </cell>
          <cell r="H2219">
            <v>0</v>
          </cell>
        </row>
        <row r="2220">
          <cell r="A2220">
            <v>9999005533</v>
          </cell>
          <cell r="H2220">
            <v>0</v>
          </cell>
        </row>
        <row r="2221">
          <cell r="A2221">
            <v>9999005534</v>
          </cell>
          <cell r="H2221">
            <v>0</v>
          </cell>
        </row>
        <row r="2222">
          <cell r="A2222">
            <v>9999005535</v>
          </cell>
          <cell r="H2222">
            <v>0</v>
          </cell>
        </row>
        <row r="2223">
          <cell r="A2223">
            <v>9999005536</v>
          </cell>
          <cell r="H2223">
            <v>0</v>
          </cell>
        </row>
        <row r="2224">
          <cell r="A2224">
            <v>9999005540</v>
          </cell>
          <cell r="H2224">
            <v>0</v>
          </cell>
        </row>
        <row r="2225">
          <cell r="A2225">
            <v>9999005541</v>
          </cell>
          <cell r="H2225">
            <v>0</v>
          </cell>
        </row>
        <row r="2226">
          <cell r="A2226">
            <v>9999005542</v>
          </cell>
          <cell r="H2226">
            <v>0</v>
          </cell>
        </row>
        <row r="2227">
          <cell r="A2227">
            <v>9999005543</v>
          </cell>
          <cell r="H2227">
            <v>0</v>
          </cell>
        </row>
        <row r="2228">
          <cell r="A2228">
            <v>9999005544</v>
          </cell>
          <cell r="H2228">
            <v>0</v>
          </cell>
        </row>
        <row r="2229">
          <cell r="A2229">
            <v>9999005550</v>
          </cell>
          <cell r="H2229">
            <v>0</v>
          </cell>
        </row>
        <row r="2230">
          <cell r="A2230">
            <v>9999005551</v>
          </cell>
          <cell r="H2230">
            <v>0</v>
          </cell>
        </row>
        <row r="2231">
          <cell r="A2231">
            <v>9999005552</v>
          </cell>
          <cell r="H2231">
            <v>0</v>
          </cell>
        </row>
        <row r="2232">
          <cell r="A2232">
            <v>9999005561</v>
          </cell>
          <cell r="H2232">
            <v>0</v>
          </cell>
        </row>
        <row r="2233">
          <cell r="A2233">
            <v>9999005562</v>
          </cell>
          <cell r="H2233">
            <v>0</v>
          </cell>
        </row>
        <row r="2234">
          <cell r="A2234">
            <v>9999005580</v>
          </cell>
          <cell r="H2234">
            <v>0</v>
          </cell>
        </row>
        <row r="2235">
          <cell r="A2235">
            <v>9999005582</v>
          </cell>
          <cell r="H2235">
            <v>0</v>
          </cell>
        </row>
        <row r="2236">
          <cell r="A2236">
            <v>9999005583</v>
          </cell>
          <cell r="H2236">
            <v>0</v>
          </cell>
        </row>
        <row r="2237">
          <cell r="A2237">
            <v>9999005584</v>
          </cell>
          <cell r="H2237">
            <v>0</v>
          </cell>
        </row>
        <row r="2238">
          <cell r="A2238">
            <v>9999005585</v>
          </cell>
          <cell r="H2238">
            <v>0</v>
          </cell>
        </row>
        <row r="2239">
          <cell r="A2239">
            <v>9999005586</v>
          </cell>
          <cell r="H2239">
            <v>0</v>
          </cell>
        </row>
        <row r="2240">
          <cell r="A2240">
            <v>9999005587</v>
          </cell>
          <cell r="H2240">
            <v>0</v>
          </cell>
        </row>
        <row r="2241">
          <cell r="A2241">
            <v>9999005588</v>
          </cell>
          <cell r="H2241">
            <v>0</v>
          </cell>
        </row>
        <row r="2242">
          <cell r="A2242">
            <v>9999005589</v>
          </cell>
          <cell r="H2242">
            <v>0</v>
          </cell>
        </row>
        <row r="2243">
          <cell r="A2243">
            <v>9999005590</v>
          </cell>
          <cell r="H2243">
            <v>0</v>
          </cell>
        </row>
        <row r="2244">
          <cell r="A2244">
            <v>9999005600</v>
          </cell>
          <cell r="H2244">
            <v>0</v>
          </cell>
        </row>
        <row r="2245">
          <cell r="A2245">
            <v>9999005700</v>
          </cell>
          <cell r="H2245">
            <v>0</v>
          </cell>
        </row>
        <row r="2246">
          <cell r="A2246">
            <v>9999005800</v>
          </cell>
          <cell r="H2246">
            <v>0</v>
          </cell>
        </row>
        <row r="2247">
          <cell r="A2247">
            <v>9999005900</v>
          </cell>
          <cell r="H2247">
            <v>0</v>
          </cell>
        </row>
        <row r="2248">
          <cell r="A2248">
            <v>9999006000</v>
          </cell>
          <cell r="H2248">
            <v>0</v>
          </cell>
        </row>
        <row r="2249">
          <cell r="A2249">
            <v>9999006100</v>
          </cell>
          <cell r="H2249">
            <v>0</v>
          </cell>
        </row>
        <row r="2250">
          <cell r="A2250">
            <v>9999006110</v>
          </cell>
          <cell r="H2250">
            <v>0</v>
          </cell>
        </row>
        <row r="2251">
          <cell r="A2251">
            <v>9999006200</v>
          </cell>
          <cell r="H2251">
            <v>0</v>
          </cell>
        </row>
        <row r="2252">
          <cell r="A2252">
            <v>9999006210</v>
          </cell>
          <cell r="H2252">
            <v>0</v>
          </cell>
        </row>
        <row r="2253">
          <cell r="A2253">
            <v>9999006220</v>
          </cell>
          <cell r="H2253">
            <v>0</v>
          </cell>
        </row>
        <row r="2254">
          <cell r="A2254">
            <v>9999006230</v>
          </cell>
          <cell r="H2254">
            <v>0</v>
          </cell>
        </row>
        <row r="2255">
          <cell r="A2255">
            <v>9999006240</v>
          </cell>
          <cell r="H2255">
            <v>0</v>
          </cell>
        </row>
        <row r="2256">
          <cell r="A2256">
            <v>9999006250</v>
          </cell>
          <cell r="H2256">
            <v>0</v>
          </cell>
        </row>
        <row r="2257">
          <cell r="A2257">
            <v>9999006260</v>
          </cell>
          <cell r="H2257">
            <v>0</v>
          </cell>
        </row>
        <row r="2258">
          <cell r="A2258">
            <v>9999006270</v>
          </cell>
          <cell r="H2258">
            <v>0</v>
          </cell>
        </row>
        <row r="2259">
          <cell r="A2259">
            <v>9999006280</v>
          </cell>
          <cell r="H2259">
            <v>0</v>
          </cell>
        </row>
        <row r="2260">
          <cell r="A2260">
            <v>9999006290</v>
          </cell>
          <cell r="H2260">
            <v>0</v>
          </cell>
        </row>
        <row r="2261">
          <cell r="A2261">
            <v>9999006291</v>
          </cell>
          <cell r="H2261">
            <v>0</v>
          </cell>
        </row>
        <row r="2262">
          <cell r="A2262">
            <v>9999006292</v>
          </cell>
          <cell r="H2262">
            <v>0</v>
          </cell>
        </row>
        <row r="2263">
          <cell r="A2263">
            <v>9999006293</v>
          </cell>
          <cell r="H2263">
            <v>0</v>
          </cell>
        </row>
        <row r="2264">
          <cell r="A2264">
            <v>9999006300</v>
          </cell>
          <cell r="H2264">
            <v>0</v>
          </cell>
        </row>
        <row r="2265">
          <cell r="A2265">
            <v>9999006310</v>
          </cell>
          <cell r="H2265">
            <v>0</v>
          </cell>
        </row>
        <row r="2266">
          <cell r="A2266">
            <v>9999006311</v>
          </cell>
          <cell r="H2266">
            <v>0</v>
          </cell>
        </row>
        <row r="2267">
          <cell r="A2267">
            <v>9999006320</v>
          </cell>
          <cell r="H2267">
            <v>0</v>
          </cell>
        </row>
        <row r="2268">
          <cell r="A2268">
            <v>9999006330</v>
          </cell>
          <cell r="H2268">
            <v>0</v>
          </cell>
        </row>
        <row r="2269">
          <cell r="A2269">
            <v>9999006340</v>
          </cell>
          <cell r="H2269">
            <v>0</v>
          </cell>
        </row>
        <row r="2270">
          <cell r="A2270">
            <v>9999006350</v>
          </cell>
          <cell r="H2270">
            <v>0</v>
          </cell>
        </row>
        <row r="2271">
          <cell r="A2271">
            <v>9999006360</v>
          </cell>
          <cell r="H2271">
            <v>0</v>
          </cell>
        </row>
        <row r="2272">
          <cell r="A2272">
            <v>9999006370</v>
          </cell>
          <cell r="H2272">
            <v>0</v>
          </cell>
        </row>
        <row r="2273">
          <cell r="A2273">
            <v>9999006380</v>
          </cell>
          <cell r="H2273">
            <v>0</v>
          </cell>
        </row>
        <row r="2274">
          <cell r="A2274">
            <v>9999006390</v>
          </cell>
          <cell r="H2274">
            <v>0</v>
          </cell>
        </row>
        <row r="2275">
          <cell r="A2275">
            <v>9999006400</v>
          </cell>
          <cell r="H2275">
            <v>0</v>
          </cell>
        </row>
        <row r="2276">
          <cell r="A2276">
            <v>9999006401</v>
          </cell>
          <cell r="H2276">
            <v>0</v>
          </cell>
        </row>
        <row r="2277">
          <cell r="A2277">
            <v>9999006405</v>
          </cell>
          <cell r="H2277">
            <v>0</v>
          </cell>
        </row>
        <row r="2278">
          <cell r="A2278">
            <v>9999006410</v>
          </cell>
          <cell r="H2278">
            <v>0</v>
          </cell>
        </row>
        <row r="2279">
          <cell r="A2279">
            <v>9999006420</v>
          </cell>
          <cell r="H2279">
            <v>0</v>
          </cell>
        </row>
        <row r="2280">
          <cell r="A2280">
            <v>9999006430</v>
          </cell>
          <cell r="H2280">
            <v>0</v>
          </cell>
        </row>
        <row r="2281">
          <cell r="A2281">
            <v>9999006440</v>
          </cell>
          <cell r="H2281">
            <v>0</v>
          </cell>
        </row>
        <row r="2282">
          <cell r="A2282">
            <v>9999006450</v>
          </cell>
          <cell r="H2282">
            <v>0</v>
          </cell>
        </row>
        <row r="2283">
          <cell r="A2283">
            <v>9999006500</v>
          </cell>
          <cell r="H2283">
            <v>0</v>
          </cell>
        </row>
        <row r="2284">
          <cell r="A2284">
            <v>9999006510</v>
          </cell>
          <cell r="H2284">
            <v>0</v>
          </cell>
        </row>
        <row r="2285">
          <cell r="A2285">
            <v>9999006511</v>
          </cell>
          <cell r="H2285">
            <v>0</v>
          </cell>
        </row>
        <row r="2286">
          <cell r="A2286">
            <v>9999006520</v>
          </cell>
          <cell r="H2286">
            <v>0</v>
          </cell>
        </row>
        <row r="2287">
          <cell r="A2287">
            <v>9999006530</v>
          </cell>
          <cell r="H2287">
            <v>0</v>
          </cell>
        </row>
        <row r="2288">
          <cell r="A2288">
            <v>9999006540</v>
          </cell>
          <cell r="H2288">
            <v>0</v>
          </cell>
        </row>
        <row r="2289">
          <cell r="A2289">
            <v>9999006600</v>
          </cell>
          <cell r="H2289">
            <v>0</v>
          </cell>
        </row>
        <row r="2290">
          <cell r="A2290">
            <v>9999006605</v>
          </cell>
          <cell r="H2290">
            <v>0</v>
          </cell>
        </row>
        <row r="2291">
          <cell r="A2291">
            <v>9999006610</v>
          </cell>
          <cell r="H2291">
            <v>0</v>
          </cell>
        </row>
        <row r="2292">
          <cell r="A2292">
            <v>9999006615</v>
          </cell>
          <cell r="H2292">
            <v>0</v>
          </cell>
        </row>
        <row r="2293">
          <cell r="A2293">
            <v>9999006620</v>
          </cell>
          <cell r="H2293">
            <v>0</v>
          </cell>
        </row>
        <row r="2294">
          <cell r="A2294">
            <v>9999006625</v>
          </cell>
          <cell r="H2294">
            <v>0</v>
          </cell>
        </row>
        <row r="2295">
          <cell r="A2295">
            <v>9999006630</v>
          </cell>
          <cell r="H2295">
            <v>0</v>
          </cell>
        </row>
        <row r="2296">
          <cell r="A2296">
            <v>9999006635</v>
          </cell>
          <cell r="H2296">
            <v>0</v>
          </cell>
        </row>
        <row r="2297">
          <cell r="A2297">
            <v>9999006640</v>
          </cell>
          <cell r="H2297">
            <v>0</v>
          </cell>
        </row>
        <row r="2298">
          <cell r="A2298">
            <v>9999006645</v>
          </cell>
          <cell r="H2298">
            <v>0</v>
          </cell>
        </row>
        <row r="2299">
          <cell r="A2299">
            <v>9999006650</v>
          </cell>
          <cell r="H2299">
            <v>0</v>
          </cell>
        </row>
        <row r="2300">
          <cell r="A2300">
            <v>9999006655</v>
          </cell>
          <cell r="H2300">
            <v>0</v>
          </cell>
        </row>
        <row r="2301">
          <cell r="A2301">
            <v>9999006660</v>
          </cell>
          <cell r="H2301">
            <v>0</v>
          </cell>
        </row>
        <row r="2302">
          <cell r="A2302">
            <v>9999006665</v>
          </cell>
          <cell r="H2302">
            <v>0</v>
          </cell>
        </row>
        <row r="2303">
          <cell r="A2303">
            <v>9999006670</v>
          </cell>
          <cell r="H2303">
            <v>0</v>
          </cell>
        </row>
        <row r="2304">
          <cell r="A2304">
            <v>9999006675</v>
          </cell>
          <cell r="H2304">
            <v>0</v>
          </cell>
        </row>
        <row r="2305">
          <cell r="A2305">
            <v>9999006680</v>
          </cell>
          <cell r="H2305">
            <v>0</v>
          </cell>
        </row>
        <row r="2306">
          <cell r="A2306">
            <v>9999006685</v>
          </cell>
          <cell r="H2306">
            <v>0</v>
          </cell>
        </row>
        <row r="2307">
          <cell r="A2307">
            <v>9999006690</v>
          </cell>
          <cell r="H2307">
            <v>0</v>
          </cell>
        </row>
        <row r="2308">
          <cell r="A2308">
            <v>9999006695</v>
          </cell>
          <cell r="H2308">
            <v>0</v>
          </cell>
        </row>
        <row r="2309">
          <cell r="A2309">
            <v>9999006699</v>
          </cell>
          <cell r="H2309">
            <v>0</v>
          </cell>
        </row>
        <row r="2310">
          <cell r="A2310">
            <v>9999006700</v>
          </cell>
          <cell r="H2310">
            <v>0</v>
          </cell>
        </row>
        <row r="2311">
          <cell r="A2311">
            <v>9999006701</v>
          </cell>
          <cell r="H2311">
            <v>0</v>
          </cell>
        </row>
        <row r="2312">
          <cell r="A2312">
            <v>9999006710</v>
          </cell>
          <cell r="H2312">
            <v>0</v>
          </cell>
        </row>
        <row r="2313">
          <cell r="A2313">
            <v>9999006711</v>
          </cell>
          <cell r="H2313">
            <v>0</v>
          </cell>
        </row>
        <row r="2314">
          <cell r="A2314">
            <v>9999006720</v>
          </cell>
          <cell r="H2314">
            <v>0</v>
          </cell>
        </row>
        <row r="2315">
          <cell r="A2315">
            <v>9999006730</v>
          </cell>
          <cell r="H2315">
            <v>0</v>
          </cell>
        </row>
        <row r="2316">
          <cell r="A2316">
            <v>9999006740</v>
          </cell>
          <cell r="H2316">
            <v>0</v>
          </cell>
        </row>
        <row r="2317">
          <cell r="A2317">
            <v>9999006750</v>
          </cell>
          <cell r="H2317">
            <v>0</v>
          </cell>
        </row>
        <row r="2318">
          <cell r="A2318">
            <v>9999006800</v>
          </cell>
          <cell r="H2318">
            <v>0</v>
          </cell>
        </row>
        <row r="2319">
          <cell r="A2319">
            <v>9999006810</v>
          </cell>
          <cell r="H2319">
            <v>0</v>
          </cell>
        </row>
        <row r="2320">
          <cell r="A2320">
            <v>9999006820</v>
          </cell>
          <cell r="H2320">
            <v>0</v>
          </cell>
        </row>
        <row r="2321">
          <cell r="A2321">
            <v>9999006830</v>
          </cell>
          <cell r="H2321">
            <v>0</v>
          </cell>
        </row>
        <row r="2322">
          <cell r="A2322">
            <v>9999006840</v>
          </cell>
          <cell r="H2322">
            <v>0</v>
          </cell>
        </row>
        <row r="2323">
          <cell r="A2323">
            <v>9999006900</v>
          </cell>
          <cell r="H2323">
            <v>0</v>
          </cell>
        </row>
        <row r="2324">
          <cell r="A2324">
            <v>9999006905</v>
          </cell>
          <cell r="H2324">
            <v>0</v>
          </cell>
        </row>
        <row r="2325">
          <cell r="A2325">
            <v>9999006910</v>
          </cell>
          <cell r="H2325">
            <v>0</v>
          </cell>
        </row>
        <row r="2326">
          <cell r="A2326">
            <v>9999006915</v>
          </cell>
          <cell r="H2326">
            <v>0</v>
          </cell>
        </row>
        <row r="2327">
          <cell r="A2327">
            <v>9999006920</v>
          </cell>
          <cell r="H2327">
            <v>0</v>
          </cell>
        </row>
        <row r="2328">
          <cell r="A2328">
            <v>9999006925</v>
          </cell>
          <cell r="H2328">
            <v>0</v>
          </cell>
        </row>
        <row r="2329">
          <cell r="A2329">
            <v>9999006930</v>
          </cell>
          <cell r="H2329">
            <v>0</v>
          </cell>
        </row>
        <row r="2330">
          <cell r="A2330">
            <v>9999006935</v>
          </cell>
          <cell r="H2330">
            <v>0</v>
          </cell>
        </row>
        <row r="2331">
          <cell r="A2331">
            <v>9999006940</v>
          </cell>
          <cell r="H2331">
            <v>0</v>
          </cell>
        </row>
        <row r="2332">
          <cell r="A2332">
            <v>9999006945</v>
          </cell>
          <cell r="H2332">
            <v>0</v>
          </cell>
        </row>
        <row r="2333">
          <cell r="A2333">
            <v>9999007000</v>
          </cell>
          <cell r="H2333">
            <v>0</v>
          </cell>
        </row>
        <row r="2334">
          <cell r="A2334">
            <v>9999007001</v>
          </cell>
          <cell r="H2334">
            <v>0</v>
          </cell>
        </row>
        <row r="2335">
          <cell r="A2335">
            <v>9999007002</v>
          </cell>
          <cell r="H2335">
            <v>0</v>
          </cell>
        </row>
        <row r="2336">
          <cell r="A2336">
            <v>9999007003</v>
          </cell>
          <cell r="H2336">
            <v>0</v>
          </cell>
        </row>
        <row r="2337">
          <cell r="A2337">
            <v>9999007010</v>
          </cell>
          <cell r="H2337">
            <v>0</v>
          </cell>
        </row>
        <row r="2338">
          <cell r="A2338">
            <v>9999007100</v>
          </cell>
          <cell r="H2338">
            <v>0</v>
          </cell>
        </row>
        <row r="2339">
          <cell r="A2339">
            <v>9999007200</v>
          </cell>
          <cell r="H2339">
            <v>0</v>
          </cell>
        </row>
        <row r="2340">
          <cell r="A2340">
            <v>9999007201</v>
          </cell>
          <cell r="H2340">
            <v>0</v>
          </cell>
        </row>
        <row r="2341">
          <cell r="A2341">
            <v>9999007300</v>
          </cell>
          <cell r="H2341">
            <v>0</v>
          </cell>
        </row>
        <row r="2342">
          <cell r="A2342">
            <v>9999007400</v>
          </cell>
          <cell r="H2342">
            <v>0</v>
          </cell>
        </row>
        <row r="2343">
          <cell r="A2343">
            <v>9999007401</v>
          </cell>
          <cell r="H2343">
            <v>0</v>
          </cell>
        </row>
        <row r="2344">
          <cell r="A2344">
            <v>9999007402</v>
          </cell>
          <cell r="H2344">
            <v>0</v>
          </cell>
        </row>
        <row r="2345">
          <cell r="A2345">
            <v>9999007410</v>
          </cell>
          <cell r="H2345">
            <v>0</v>
          </cell>
        </row>
        <row r="2346">
          <cell r="A2346">
            <v>9999007420</v>
          </cell>
          <cell r="H2346">
            <v>0</v>
          </cell>
        </row>
        <row r="2347">
          <cell r="A2347">
            <v>9999007500</v>
          </cell>
          <cell r="H2347">
            <v>0</v>
          </cell>
        </row>
        <row r="2348">
          <cell r="A2348">
            <v>9999007510</v>
          </cell>
          <cell r="H2348">
            <v>0</v>
          </cell>
        </row>
        <row r="2349">
          <cell r="A2349">
            <v>9999007511</v>
          </cell>
          <cell r="H2349">
            <v>0</v>
          </cell>
        </row>
        <row r="2350">
          <cell r="A2350">
            <v>9999007512</v>
          </cell>
          <cell r="H2350">
            <v>0</v>
          </cell>
        </row>
        <row r="2351">
          <cell r="A2351">
            <v>9999007513</v>
          </cell>
          <cell r="H2351">
            <v>0</v>
          </cell>
        </row>
        <row r="2352">
          <cell r="A2352">
            <v>9999007514</v>
          </cell>
          <cell r="H2352">
            <v>0</v>
          </cell>
        </row>
        <row r="2353">
          <cell r="A2353">
            <v>9999007515</v>
          </cell>
          <cell r="H2353">
            <v>0</v>
          </cell>
        </row>
        <row r="2354">
          <cell r="A2354">
            <v>9999007516</v>
          </cell>
          <cell r="H2354">
            <v>0</v>
          </cell>
        </row>
        <row r="2355">
          <cell r="A2355">
            <v>9999007520</v>
          </cell>
          <cell r="H2355">
            <v>0</v>
          </cell>
        </row>
        <row r="2356">
          <cell r="A2356">
            <v>9999007600</v>
          </cell>
          <cell r="H2356">
            <v>0</v>
          </cell>
        </row>
        <row r="2357">
          <cell r="A2357">
            <v>9999007650</v>
          </cell>
          <cell r="H2357">
            <v>0</v>
          </cell>
        </row>
        <row r="2358">
          <cell r="A2358">
            <v>9999007700</v>
          </cell>
          <cell r="H2358">
            <v>0</v>
          </cell>
        </row>
        <row r="2359">
          <cell r="A2359">
            <v>9999007710</v>
          </cell>
          <cell r="H2359">
            <v>0</v>
          </cell>
        </row>
        <row r="2360">
          <cell r="A2360">
            <v>9999007720</v>
          </cell>
          <cell r="H2360">
            <v>0</v>
          </cell>
        </row>
        <row r="2361">
          <cell r="A2361">
            <v>9999007800</v>
          </cell>
          <cell r="H2361">
            <v>0</v>
          </cell>
        </row>
        <row r="2362">
          <cell r="A2362">
            <v>9999007900</v>
          </cell>
          <cell r="H2362">
            <v>0</v>
          </cell>
        </row>
        <row r="2363">
          <cell r="A2363">
            <v>9999007905</v>
          </cell>
          <cell r="H2363">
            <v>0</v>
          </cell>
        </row>
        <row r="2364">
          <cell r="A2364">
            <v>9999007910</v>
          </cell>
          <cell r="H2364">
            <v>0</v>
          </cell>
        </row>
        <row r="2365">
          <cell r="A2365">
            <v>9999007911</v>
          </cell>
          <cell r="H2365">
            <v>0</v>
          </cell>
        </row>
        <row r="2366">
          <cell r="A2366">
            <v>9999007960</v>
          </cell>
          <cell r="H2366">
            <v>0</v>
          </cell>
        </row>
        <row r="2367">
          <cell r="A2367">
            <v>9999007965</v>
          </cell>
          <cell r="H2367">
            <v>0</v>
          </cell>
        </row>
        <row r="2368">
          <cell r="A2368">
            <v>9999008000</v>
          </cell>
          <cell r="H2368">
            <v>0</v>
          </cell>
        </row>
        <row r="2369">
          <cell r="A2369">
            <v>9999008100</v>
          </cell>
          <cell r="H2369">
            <v>0</v>
          </cell>
        </row>
        <row r="2370">
          <cell r="A2370">
            <v>9999008105</v>
          </cell>
          <cell r="H2370">
            <v>0</v>
          </cell>
        </row>
        <row r="2371">
          <cell r="A2371">
            <v>9999008106</v>
          </cell>
          <cell r="H2371">
            <v>0</v>
          </cell>
        </row>
        <row r="2372">
          <cell r="A2372">
            <v>9999008110</v>
          </cell>
          <cell r="H2372">
            <v>0</v>
          </cell>
        </row>
        <row r="2373">
          <cell r="A2373">
            <v>9999008111</v>
          </cell>
          <cell r="H2373">
            <v>0</v>
          </cell>
        </row>
        <row r="2374">
          <cell r="A2374">
            <v>9999008112</v>
          </cell>
          <cell r="H2374">
            <v>0</v>
          </cell>
        </row>
        <row r="2375">
          <cell r="A2375">
            <v>9999008120</v>
          </cell>
          <cell r="H2375">
            <v>0</v>
          </cell>
        </row>
        <row r="2376">
          <cell r="A2376">
            <v>9999008200</v>
          </cell>
          <cell r="H2376">
            <v>0</v>
          </cell>
        </row>
        <row r="2377">
          <cell r="A2377">
            <v>9999008210</v>
          </cell>
          <cell r="H2377">
            <v>0</v>
          </cell>
        </row>
        <row r="2378">
          <cell r="A2378">
            <v>9999008220</v>
          </cell>
          <cell r="H2378">
            <v>0</v>
          </cell>
        </row>
        <row r="2379">
          <cell r="A2379">
            <v>9999008300</v>
          </cell>
          <cell r="H2379">
            <v>0</v>
          </cell>
        </row>
        <row r="2380">
          <cell r="A2380">
            <v>9999008310</v>
          </cell>
          <cell r="H2380">
            <v>0</v>
          </cell>
        </row>
        <row r="2381">
          <cell r="A2381">
            <v>9999008320</v>
          </cell>
          <cell r="H2381">
            <v>0</v>
          </cell>
        </row>
        <row r="2382">
          <cell r="A2382">
            <v>9999008330</v>
          </cell>
          <cell r="H2382">
            <v>0</v>
          </cell>
        </row>
        <row r="2383">
          <cell r="A2383">
            <v>9999008340</v>
          </cell>
          <cell r="H2383">
            <v>0</v>
          </cell>
        </row>
        <row r="2384">
          <cell r="A2384">
            <v>9999008350</v>
          </cell>
          <cell r="H2384">
            <v>0</v>
          </cell>
        </row>
        <row r="2385">
          <cell r="A2385">
            <v>9999008360</v>
          </cell>
          <cell r="H2385">
            <v>0</v>
          </cell>
        </row>
        <row r="2386">
          <cell r="A2386">
            <v>9999008370</v>
          </cell>
          <cell r="H2386">
            <v>0</v>
          </cell>
        </row>
        <row r="2387">
          <cell r="A2387">
            <v>9999008371</v>
          </cell>
          <cell r="H2387">
            <v>0</v>
          </cell>
        </row>
        <row r="2388">
          <cell r="A2388">
            <v>9999008372</v>
          </cell>
          <cell r="H2388">
            <v>0</v>
          </cell>
        </row>
        <row r="2389">
          <cell r="A2389">
            <v>9999008373</v>
          </cell>
          <cell r="H2389">
            <v>0</v>
          </cell>
        </row>
        <row r="2390">
          <cell r="A2390">
            <v>9999008374</v>
          </cell>
          <cell r="H2390">
            <v>0</v>
          </cell>
        </row>
        <row r="2391">
          <cell r="A2391">
            <v>9999008380</v>
          </cell>
          <cell r="H2391">
            <v>0</v>
          </cell>
        </row>
        <row r="2392">
          <cell r="A2392">
            <v>9999008390</v>
          </cell>
          <cell r="H2392">
            <v>0</v>
          </cell>
        </row>
        <row r="2393">
          <cell r="A2393">
            <v>9999008395</v>
          </cell>
          <cell r="H2393">
            <v>0</v>
          </cell>
        </row>
        <row r="2394">
          <cell r="A2394">
            <v>9999008400</v>
          </cell>
          <cell r="H2394">
            <v>0</v>
          </cell>
        </row>
        <row r="2395">
          <cell r="A2395">
            <v>9999008500</v>
          </cell>
          <cell r="H2395">
            <v>0</v>
          </cell>
        </row>
        <row r="2396">
          <cell r="A2396">
            <v>9999008600</v>
          </cell>
          <cell r="H2396">
            <v>0</v>
          </cell>
        </row>
        <row r="2397">
          <cell r="A2397">
            <v>9999008700</v>
          </cell>
          <cell r="H2397">
            <v>0</v>
          </cell>
        </row>
        <row r="2398">
          <cell r="A2398">
            <v>9999008800</v>
          </cell>
          <cell r="H2398">
            <v>0</v>
          </cell>
        </row>
        <row r="2399">
          <cell r="A2399">
            <v>9999008900</v>
          </cell>
          <cell r="H2399">
            <v>0</v>
          </cell>
        </row>
        <row r="2400">
          <cell r="A2400">
            <v>9999009000</v>
          </cell>
          <cell r="H2400">
            <v>0</v>
          </cell>
        </row>
        <row r="2401">
          <cell r="A2401">
            <v>9999009001</v>
          </cell>
          <cell r="H2401">
            <v>0</v>
          </cell>
        </row>
        <row r="2402">
          <cell r="A2402">
            <v>9999009100</v>
          </cell>
          <cell r="H2402">
            <v>0</v>
          </cell>
        </row>
        <row r="2403">
          <cell r="A2403">
            <v>9999009110</v>
          </cell>
          <cell r="H2403">
            <v>0</v>
          </cell>
        </row>
        <row r="2404">
          <cell r="A2404">
            <v>9999009120</v>
          </cell>
          <cell r="H2404">
            <v>0</v>
          </cell>
        </row>
        <row r="2405">
          <cell r="A2405">
            <v>9999009130</v>
          </cell>
          <cell r="H2405">
            <v>0</v>
          </cell>
        </row>
        <row r="2406">
          <cell r="A2406">
            <v>9999009140</v>
          </cell>
          <cell r="H2406">
            <v>0</v>
          </cell>
        </row>
        <row r="2407">
          <cell r="A2407">
            <v>9999009200</v>
          </cell>
          <cell r="H2407">
            <v>0</v>
          </cell>
        </row>
        <row r="2408">
          <cell r="A2408">
            <v>9999009210</v>
          </cell>
          <cell r="H2408">
            <v>0</v>
          </cell>
        </row>
        <row r="2409">
          <cell r="A2409">
            <v>9999009220</v>
          </cell>
          <cell r="H2409">
            <v>0</v>
          </cell>
        </row>
        <row r="2410">
          <cell r="A2410">
            <v>9999009230</v>
          </cell>
          <cell r="H2410">
            <v>0</v>
          </cell>
        </row>
        <row r="2411">
          <cell r="A2411">
            <v>9999009240</v>
          </cell>
          <cell r="H2411">
            <v>0</v>
          </cell>
        </row>
        <row r="2412">
          <cell r="A2412">
            <v>9999009241</v>
          </cell>
          <cell r="H2412">
            <v>0</v>
          </cell>
        </row>
        <row r="2413">
          <cell r="A2413">
            <v>9999009250</v>
          </cell>
          <cell r="H2413">
            <v>0</v>
          </cell>
        </row>
        <row r="2414">
          <cell r="A2414">
            <v>9999009260</v>
          </cell>
          <cell r="H2414">
            <v>0</v>
          </cell>
        </row>
        <row r="2415">
          <cell r="A2415">
            <v>9999009270</v>
          </cell>
          <cell r="H2415">
            <v>0</v>
          </cell>
        </row>
        <row r="2416">
          <cell r="A2416">
            <v>9999009280</v>
          </cell>
          <cell r="H2416">
            <v>0</v>
          </cell>
        </row>
        <row r="2417">
          <cell r="A2417">
            <v>9999009285</v>
          </cell>
          <cell r="H2417">
            <v>0</v>
          </cell>
        </row>
        <row r="2418">
          <cell r="A2418">
            <v>9999009286</v>
          </cell>
          <cell r="H2418">
            <v>0</v>
          </cell>
        </row>
        <row r="2419">
          <cell r="A2419">
            <v>9999009300</v>
          </cell>
          <cell r="H2419">
            <v>0</v>
          </cell>
        </row>
        <row r="2420">
          <cell r="A2420">
            <v>9999009400</v>
          </cell>
          <cell r="H2420">
            <v>0</v>
          </cell>
        </row>
        <row r="2421">
          <cell r="A2421">
            <v>9999009410</v>
          </cell>
          <cell r="H2421">
            <v>0</v>
          </cell>
        </row>
        <row r="2422">
          <cell r="A2422">
            <v>9999009420</v>
          </cell>
          <cell r="H2422">
            <v>0</v>
          </cell>
        </row>
        <row r="2423">
          <cell r="A2423">
            <v>9999009430</v>
          </cell>
          <cell r="H2423">
            <v>0</v>
          </cell>
        </row>
        <row r="2424">
          <cell r="A2424">
            <v>9999009440</v>
          </cell>
          <cell r="H2424">
            <v>0</v>
          </cell>
        </row>
        <row r="2425">
          <cell r="A2425">
            <v>9999009500</v>
          </cell>
          <cell r="H2425">
            <v>0</v>
          </cell>
        </row>
        <row r="2426">
          <cell r="A2426">
            <v>9999009510</v>
          </cell>
          <cell r="H2426">
            <v>0</v>
          </cell>
        </row>
        <row r="2427">
          <cell r="A2427">
            <v>9999009520</v>
          </cell>
          <cell r="H2427">
            <v>0</v>
          </cell>
        </row>
        <row r="2428">
          <cell r="A2428">
            <v>9999009530</v>
          </cell>
          <cell r="H2428">
            <v>0</v>
          </cell>
        </row>
        <row r="2429">
          <cell r="A2429">
            <v>9999009540</v>
          </cell>
          <cell r="H2429">
            <v>0</v>
          </cell>
        </row>
        <row r="2430">
          <cell r="A2430">
            <v>9999009550</v>
          </cell>
          <cell r="H2430">
            <v>0</v>
          </cell>
        </row>
        <row r="2431">
          <cell r="A2431">
            <v>9999009560</v>
          </cell>
          <cell r="H2431">
            <v>0</v>
          </cell>
        </row>
        <row r="2432">
          <cell r="A2432">
            <v>9999009600</v>
          </cell>
          <cell r="H2432">
            <v>0</v>
          </cell>
        </row>
        <row r="2433">
          <cell r="A2433">
            <v>9999009700</v>
          </cell>
          <cell r="H2433">
            <v>0</v>
          </cell>
        </row>
        <row r="2434">
          <cell r="A2434">
            <v>9999009800</v>
          </cell>
          <cell r="H2434">
            <v>0</v>
          </cell>
        </row>
        <row r="2435">
          <cell r="A2435">
            <v>9999009810</v>
          </cell>
          <cell r="H2435">
            <v>0</v>
          </cell>
        </row>
        <row r="2436">
          <cell r="A2436">
            <v>9999009820</v>
          </cell>
          <cell r="H2436">
            <v>0</v>
          </cell>
        </row>
        <row r="2437">
          <cell r="A2437">
            <v>9999009830</v>
          </cell>
          <cell r="H2437">
            <v>0</v>
          </cell>
        </row>
        <row r="2438">
          <cell r="A2438">
            <v>9999009840</v>
          </cell>
          <cell r="H2438">
            <v>0</v>
          </cell>
        </row>
        <row r="2439">
          <cell r="A2439">
            <v>9999009850</v>
          </cell>
          <cell r="H2439">
            <v>0</v>
          </cell>
        </row>
        <row r="2440">
          <cell r="A2440">
            <v>9999009900</v>
          </cell>
          <cell r="H2440">
            <v>0</v>
          </cell>
        </row>
        <row r="2441">
          <cell r="A2441">
            <v>9999010000</v>
          </cell>
          <cell r="H2441">
            <v>0</v>
          </cell>
        </row>
        <row r="2442">
          <cell r="A2442">
            <v>9999010100</v>
          </cell>
          <cell r="H2442">
            <v>0</v>
          </cell>
        </row>
        <row r="2443">
          <cell r="A2443">
            <v>9999010110</v>
          </cell>
          <cell r="H2443">
            <v>0</v>
          </cell>
        </row>
        <row r="2444">
          <cell r="A2444">
            <v>9999010120</v>
          </cell>
          <cell r="H2444">
            <v>0</v>
          </cell>
        </row>
        <row r="2445">
          <cell r="A2445">
            <v>9999010130</v>
          </cell>
          <cell r="H2445">
            <v>0</v>
          </cell>
        </row>
        <row r="2446">
          <cell r="A2446">
            <v>9999010140</v>
          </cell>
          <cell r="H2446">
            <v>0</v>
          </cell>
        </row>
        <row r="2447">
          <cell r="A2447">
            <v>9999010150</v>
          </cell>
          <cell r="H2447">
            <v>0</v>
          </cell>
        </row>
        <row r="2448">
          <cell r="A2448">
            <v>9999010160</v>
          </cell>
          <cell r="H2448">
            <v>0</v>
          </cell>
        </row>
        <row r="2449">
          <cell r="A2449">
            <v>9999010170</v>
          </cell>
          <cell r="H2449">
            <v>0</v>
          </cell>
        </row>
        <row r="2450">
          <cell r="A2450">
            <v>9999010180</v>
          </cell>
          <cell r="H2450">
            <v>0</v>
          </cell>
        </row>
        <row r="2451">
          <cell r="A2451">
            <v>9999010190</v>
          </cell>
          <cell r="H2451">
            <v>0</v>
          </cell>
        </row>
        <row r="2452">
          <cell r="A2452">
            <v>9999010200</v>
          </cell>
          <cell r="H2452">
            <v>0</v>
          </cell>
        </row>
        <row r="2453">
          <cell r="A2453">
            <v>9999010201</v>
          </cell>
          <cell r="H2453">
            <v>0</v>
          </cell>
        </row>
        <row r="2454">
          <cell r="A2454">
            <v>9999010300</v>
          </cell>
          <cell r="H2454">
            <v>0</v>
          </cell>
        </row>
        <row r="2455">
          <cell r="A2455">
            <v>9999010400</v>
          </cell>
          <cell r="H2455">
            <v>0</v>
          </cell>
        </row>
        <row r="2456">
          <cell r="A2456">
            <v>9999010500</v>
          </cell>
          <cell r="H2456">
            <v>0</v>
          </cell>
        </row>
        <row r="2457">
          <cell r="A2457">
            <v>9999010600</v>
          </cell>
          <cell r="H2457">
            <v>0</v>
          </cell>
        </row>
        <row r="2458">
          <cell r="A2458">
            <v>9999010700</v>
          </cell>
          <cell r="H2458">
            <v>0</v>
          </cell>
        </row>
        <row r="2459">
          <cell r="A2459">
            <v>9999010800</v>
          </cell>
          <cell r="H2459">
            <v>0</v>
          </cell>
        </row>
        <row r="2460">
          <cell r="A2460">
            <v>9999010900</v>
          </cell>
          <cell r="H2460">
            <v>0</v>
          </cell>
        </row>
        <row r="2461">
          <cell r="A2461">
            <v>9999011000</v>
          </cell>
          <cell r="H2461">
            <v>0</v>
          </cell>
        </row>
        <row r="2462">
          <cell r="A2462">
            <v>9999011100</v>
          </cell>
          <cell r="H2462">
            <v>0</v>
          </cell>
        </row>
        <row r="2463">
          <cell r="A2463">
            <v>9999011200</v>
          </cell>
          <cell r="H2463">
            <v>0</v>
          </cell>
        </row>
        <row r="2464">
          <cell r="A2464">
            <v>9999011300</v>
          </cell>
          <cell r="H2464">
            <v>0</v>
          </cell>
        </row>
        <row r="2465">
          <cell r="A2465">
            <v>9999011400</v>
          </cell>
          <cell r="H2465">
            <v>0</v>
          </cell>
        </row>
        <row r="2466">
          <cell r="A2466">
            <v>9999011500</v>
          </cell>
          <cell r="H2466">
            <v>0</v>
          </cell>
        </row>
        <row r="2467">
          <cell r="A2467">
            <v>9999011510</v>
          </cell>
          <cell r="H2467">
            <v>0</v>
          </cell>
        </row>
        <row r="2468">
          <cell r="A2468">
            <v>9999011520</v>
          </cell>
          <cell r="H2468">
            <v>0</v>
          </cell>
        </row>
        <row r="2469">
          <cell r="A2469">
            <v>9999011530</v>
          </cell>
          <cell r="H2469">
            <v>0</v>
          </cell>
        </row>
        <row r="2470">
          <cell r="A2470">
            <v>9999011600</v>
          </cell>
          <cell r="H2470">
            <v>0</v>
          </cell>
        </row>
        <row r="2471">
          <cell r="A2471">
            <v>9999011700</v>
          </cell>
          <cell r="H2471">
            <v>0</v>
          </cell>
        </row>
        <row r="2472">
          <cell r="A2472">
            <v>9999011800</v>
          </cell>
          <cell r="H2472">
            <v>0</v>
          </cell>
        </row>
        <row r="2473">
          <cell r="A2473">
            <v>9999011900</v>
          </cell>
          <cell r="H2473">
            <v>0</v>
          </cell>
        </row>
        <row r="2474">
          <cell r="A2474">
            <v>9999012000</v>
          </cell>
          <cell r="H2474">
            <v>0</v>
          </cell>
        </row>
        <row r="2475">
          <cell r="A2475">
            <v>9999012010</v>
          </cell>
          <cell r="H2475">
            <v>0</v>
          </cell>
        </row>
        <row r="2476">
          <cell r="A2476">
            <v>9999012020</v>
          </cell>
          <cell r="H2476">
            <v>0</v>
          </cell>
        </row>
        <row r="2477">
          <cell r="A2477">
            <v>9999012030</v>
          </cell>
          <cell r="H2477">
            <v>0</v>
          </cell>
        </row>
        <row r="2478">
          <cell r="A2478">
            <v>9999012040</v>
          </cell>
          <cell r="H2478">
            <v>0</v>
          </cell>
        </row>
        <row r="2479">
          <cell r="A2479">
            <v>9999012080</v>
          </cell>
          <cell r="H2479">
            <v>0</v>
          </cell>
        </row>
        <row r="2480">
          <cell r="A2480">
            <v>9999012085</v>
          </cell>
          <cell r="H2480">
            <v>0</v>
          </cell>
        </row>
        <row r="2481">
          <cell r="A2481">
            <v>9999012100</v>
          </cell>
          <cell r="H2481">
            <v>0</v>
          </cell>
        </row>
        <row r="2482">
          <cell r="A2482">
            <v>9999012200</v>
          </cell>
          <cell r="H2482">
            <v>0</v>
          </cell>
        </row>
        <row r="2483">
          <cell r="A2483">
            <v>9999012300</v>
          </cell>
          <cell r="H2483">
            <v>0</v>
          </cell>
        </row>
        <row r="2484">
          <cell r="A2484">
            <v>9999012400</v>
          </cell>
          <cell r="H2484">
            <v>0</v>
          </cell>
        </row>
        <row r="2485">
          <cell r="A2485">
            <v>9999012500</v>
          </cell>
          <cell r="H2485">
            <v>0</v>
          </cell>
        </row>
        <row r="2486">
          <cell r="A2486">
            <v>9999012510</v>
          </cell>
          <cell r="H2486">
            <v>0</v>
          </cell>
        </row>
        <row r="2487">
          <cell r="A2487">
            <v>9999012520</v>
          </cell>
          <cell r="H2487">
            <v>0</v>
          </cell>
        </row>
        <row r="2488">
          <cell r="A2488">
            <v>9999012530</v>
          </cell>
          <cell r="H2488">
            <v>0</v>
          </cell>
        </row>
        <row r="2489">
          <cell r="A2489">
            <v>9999012540</v>
          </cell>
          <cell r="H2489">
            <v>0</v>
          </cell>
        </row>
        <row r="2490">
          <cell r="A2490">
            <v>9999012550</v>
          </cell>
          <cell r="H2490">
            <v>0</v>
          </cell>
        </row>
        <row r="2491">
          <cell r="A2491">
            <v>9999012560</v>
          </cell>
          <cell r="H2491">
            <v>0</v>
          </cell>
        </row>
        <row r="2492">
          <cell r="A2492">
            <v>9999012570</v>
          </cell>
          <cell r="H2492">
            <v>0</v>
          </cell>
        </row>
        <row r="2493">
          <cell r="A2493">
            <v>9999012600</v>
          </cell>
          <cell r="H2493">
            <v>0</v>
          </cell>
        </row>
        <row r="2494">
          <cell r="A2494">
            <v>9999012700</v>
          </cell>
          <cell r="H2494">
            <v>0</v>
          </cell>
        </row>
        <row r="2495">
          <cell r="A2495">
            <v>9999012800</v>
          </cell>
          <cell r="H2495">
            <v>0</v>
          </cell>
        </row>
        <row r="2496">
          <cell r="A2496">
            <v>9999012900</v>
          </cell>
          <cell r="H2496">
            <v>0</v>
          </cell>
        </row>
        <row r="2497">
          <cell r="A2497">
            <v>9999012910</v>
          </cell>
          <cell r="H2497">
            <v>0</v>
          </cell>
        </row>
        <row r="2498">
          <cell r="A2498">
            <v>9999013000</v>
          </cell>
          <cell r="H2498">
            <v>0</v>
          </cell>
        </row>
        <row r="2499">
          <cell r="A2499">
            <v>9999013100</v>
          </cell>
          <cell r="H2499">
            <v>0</v>
          </cell>
        </row>
        <row r="2500">
          <cell r="A2500">
            <v>9999013200</v>
          </cell>
          <cell r="H2500">
            <v>0</v>
          </cell>
        </row>
        <row r="2501">
          <cell r="A2501">
            <v>9999013300</v>
          </cell>
          <cell r="H2501">
            <v>0</v>
          </cell>
        </row>
        <row r="2502">
          <cell r="A2502">
            <v>9999013400</v>
          </cell>
          <cell r="H2502">
            <v>0</v>
          </cell>
        </row>
        <row r="2503">
          <cell r="A2503">
            <v>9999013410</v>
          </cell>
          <cell r="H2503">
            <v>0</v>
          </cell>
        </row>
        <row r="2504">
          <cell r="A2504">
            <v>9999013450</v>
          </cell>
          <cell r="H2504">
            <v>0</v>
          </cell>
        </row>
        <row r="2505">
          <cell r="A2505">
            <v>9999013500</v>
          </cell>
          <cell r="H2505">
            <v>0</v>
          </cell>
        </row>
        <row r="2506">
          <cell r="A2506">
            <v>9999013600</v>
          </cell>
          <cell r="H2506">
            <v>0</v>
          </cell>
        </row>
        <row r="2507">
          <cell r="A2507">
            <v>9999013700</v>
          </cell>
          <cell r="H2507">
            <v>0</v>
          </cell>
        </row>
        <row r="2508">
          <cell r="A2508">
            <v>9999013800</v>
          </cell>
          <cell r="H2508">
            <v>0</v>
          </cell>
        </row>
        <row r="2509">
          <cell r="A2509">
            <v>9999013900</v>
          </cell>
          <cell r="H2509">
            <v>0</v>
          </cell>
        </row>
        <row r="2510">
          <cell r="A2510">
            <v>9999014000</v>
          </cell>
          <cell r="H2510">
            <v>0</v>
          </cell>
        </row>
        <row r="2511">
          <cell r="A2511">
            <v>9999014100</v>
          </cell>
          <cell r="H2511">
            <v>0</v>
          </cell>
        </row>
        <row r="2512">
          <cell r="A2512">
            <v>9999014200</v>
          </cell>
          <cell r="H2512">
            <v>0</v>
          </cell>
        </row>
        <row r="2513">
          <cell r="A2513">
            <v>9999014300</v>
          </cell>
          <cell r="H2513">
            <v>0</v>
          </cell>
        </row>
        <row r="2514">
          <cell r="A2514">
            <v>9999014400</v>
          </cell>
          <cell r="H2514">
            <v>0</v>
          </cell>
        </row>
        <row r="2515">
          <cell r="A2515">
            <v>9999014500</v>
          </cell>
          <cell r="H2515">
            <v>0</v>
          </cell>
        </row>
        <row r="2516">
          <cell r="A2516">
            <v>9999014600</v>
          </cell>
          <cell r="H2516">
            <v>0</v>
          </cell>
        </row>
        <row r="2517">
          <cell r="A2517">
            <v>9999014700</v>
          </cell>
          <cell r="H2517">
            <v>0</v>
          </cell>
        </row>
        <row r="2518">
          <cell r="A2518">
            <v>9999014800</v>
          </cell>
          <cell r="H2518">
            <v>0</v>
          </cell>
        </row>
        <row r="2519">
          <cell r="A2519">
            <v>9999014900</v>
          </cell>
          <cell r="H2519">
            <v>0</v>
          </cell>
        </row>
        <row r="2520">
          <cell r="A2520">
            <v>9999015000</v>
          </cell>
          <cell r="H2520">
            <v>0</v>
          </cell>
        </row>
        <row r="2521">
          <cell r="A2521">
            <v>9999015100</v>
          </cell>
          <cell r="H2521">
            <v>0</v>
          </cell>
        </row>
        <row r="2522">
          <cell r="A2522">
            <v>9999015200</v>
          </cell>
          <cell r="H2522">
            <v>0</v>
          </cell>
        </row>
        <row r="2523">
          <cell r="A2523">
            <v>9999015300</v>
          </cell>
          <cell r="H2523">
            <v>0</v>
          </cell>
        </row>
        <row r="2524">
          <cell r="A2524">
            <v>9999015400</v>
          </cell>
          <cell r="H2524">
            <v>0</v>
          </cell>
        </row>
        <row r="2525">
          <cell r="A2525">
            <v>9999015500</v>
          </cell>
          <cell r="H2525">
            <v>0</v>
          </cell>
        </row>
        <row r="2526">
          <cell r="A2526">
            <v>9999015600</v>
          </cell>
          <cell r="H2526">
            <v>0</v>
          </cell>
        </row>
        <row r="2527">
          <cell r="A2527">
            <v>9999015700</v>
          </cell>
          <cell r="H2527">
            <v>0</v>
          </cell>
        </row>
        <row r="2528">
          <cell r="A2528">
            <v>9999015800</v>
          </cell>
          <cell r="H2528">
            <v>0</v>
          </cell>
        </row>
        <row r="2529">
          <cell r="A2529">
            <v>9999015900</v>
          </cell>
          <cell r="H2529">
            <v>0</v>
          </cell>
        </row>
        <row r="2530">
          <cell r="A2530">
            <v>9999016000</v>
          </cell>
          <cell r="H2530">
            <v>0</v>
          </cell>
        </row>
        <row r="2531">
          <cell r="A2531">
            <v>9999016100</v>
          </cell>
          <cell r="H2531">
            <v>0</v>
          </cell>
        </row>
        <row r="2532">
          <cell r="A2532">
            <v>9999016200</v>
          </cell>
          <cell r="H2532">
            <v>0</v>
          </cell>
        </row>
        <row r="2533">
          <cell r="A2533">
            <v>9999016300</v>
          </cell>
          <cell r="H2533">
            <v>0</v>
          </cell>
        </row>
        <row r="2534">
          <cell r="A2534">
            <v>9999016400</v>
          </cell>
          <cell r="H2534">
            <v>0</v>
          </cell>
        </row>
        <row r="2535">
          <cell r="A2535">
            <v>9999016500</v>
          </cell>
          <cell r="H2535">
            <v>0</v>
          </cell>
        </row>
        <row r="2536">
          <cell r="A2536">
            <v>9999016600</v>
          </cell>
          <cell r="H2536">
            <v>0</v>
          </cell>
        </row>
        <row r="2537">
          <cell r="A2537">
            <v>9999016700</v>
          </cell>
          <cell r="H2537">
            <v>0</v>
          </cell>
        </row>
        <row r="2538">
          <cell r="A2538">
            <v>9999016800</v>
          </cell>
          <cell r="H2538">
            <v>0</v>
          </cell>
        </row>
        <row r="2539">
          <cell r="A2539">
            <v>9999016900</v>
          </cell>
          <cell r="H2539">
            <v>0</v>
          </cell>
        </row>
        <row r="2540">
          <cell r="A2540">
            <v>9999017000</v>
          </cell>
          <cell r="H2540">
            <v>0</v>
          </cell>
        </row>
        <row r="2541">
          <cell r="A2541">
            <v>9999017100</v>
          </cell>
          <cell r="H2541">
            <v>0</v>
          </cell>
        </row>
        <row r="2542">
          <cell r="A2542">
            <v>9999017200</v>
          </cell>
          <cell r="H2542">
            <v>0</v>
          </cell>
        </row>
        <row r="2543">
          <cell r="A2543">
            <v>9999017300</v>
          </cell>
          <cell r="H2543">
            <v>0</v>
          </cell>
        </row>
        <row r="2544">
          <cell r="A2544">
            <v>9999017400</v>
          </cell>
          <cell r="H2544">
            <v>0</v>
          </cell>
        </row>
        <row r="2545">
          <cell r="A2545">
            <v>9999017410</v>
          </cell>
          <cell r="H2545">
            <v>0</v>
          </cell>
        </row>
        <row r="2546">
          <cell r="A2546">
            <v>9999017420</v>
          </cell>
          <cell r="H2546">
            <v>0</v>
          </cell>
        </row>
        <row r="2547">
          <cell r="A2547">
            <v>9999017500</v>
          </cell>
          <cell r="H2547">
            <v>0</v>
          </cell>
        </row>
        <row r="2548">
          <cell r="A2548">
            <v>9999017600</v>
          </cell>
          <cell r="H2548">
            <v>0</v>
          </cell>
        </row>
        <row r="2549">
          <cell r="A2549">
            <v>9999017700</v>
          </cell>
          <cell r="H2549">
            <v>0</v>
          </cell>
        </row>
        <row r="2550">
          <cell r="A2550">
            <v>9999017800</v>
          </cell>
          <cell r="H2550">
            <v>0</v>
          </cell>
        </row>
        <row r="2551">
          <cell r="A2551">
            <v>9999017810</v>
          </cell>
          <cell r="H2551">
            <v>0</v>
          </cell>
        </row>
        <row r="2552">
          <cell r="A2552">
            <v>9999017820</v>
          </cell>
          <cell r="H2552">
            <v>0</v>
          </cell>
        </row>
        <row r="2553">
          <cell r="A2553">
            <v>9999017830</v>
          </cell>
          <cell r="H2553">
            <v>0</v>
          </cell>
        </row>
        <row r="2554">
          <cell r="A2554">
            <v>9999017900</v>
          </cell>
          <cell r="H2554">
            <v>0</v>
          </cell>
        </row>
        <row r="2555">
          <cell r="A2555">
            <v>9999018000</v>
          </cell>
          <cell r="H2555">
            <v>0</v>
          </cell>
        </row>
        <row r="2556">
          <cell r="A2556">
            <v>9999018010</v>
          </cell>
          <cell r="H2556">
            <v>0</v>
          </cell>
        </row>
        <row r="2557">
          <cell r="A2557">
            <v>9999018100</v>
          </cell>
          <cell r="H2557">
            <v>0</v>
          </cell>
        </row>
        <row r="2558">
          <cell r="A2558">
            <v>9999018110</v>
          </cell>
          <cell r="H2558">
            <v>0</v>
          </cell>
        </row>
        <row r="2559">
          <cell r="A2559">
            <v>9999018120</v>
          </cell>
          <cell r="H2559">
            <v>0</v>
          </cell>
        </row>
        <row r="2560">
          <cell r="A2560">
            <v>9999018200</v>
          </cell>
          <cell r="H2560">
            <v>0</v>
          </cell>
        </row>
        <row r="2561">
          <cell r="A2561">
            <v>9999018300</v>
          </cell>
          <cell r="H2561">
            <v>0</v>
          </cell>
        </row>
        <row r="2562">
          <cell r="A2562">
            <v>9999018400</v>
          </cell>
          <cell r="H2562">
            <v>0</v>
          </cell>
        </row>
        <row r="2563">
          <cell r="A2563">
            <v>9999018410</v>
          </cell>
          <cell r="H2563">
            <v>0</v>
          </cell>
        </row>
        <row r="2564">
          <cell r="A2564">
            <v>9999018420</v>
          </cell>
          <cell r="H2564">
            <v>0</v>
          </cell>
        </row>
        <row r="2565">
          <cell r="A2565">
            <v>9999018500</v>
          </cell>
          <cell r="H2565">
            <v>0</v>
          </cell>
        </row>
        <row r="2566">
          <cell r="A2566">
            <v>9999018600</v>
          </cell>
          <cell r="H2566">
            <v>0</v>
          </cell>
        </row>
        <row r="2567">
          <cell r="A2567">
            <v>9999018700</v>
          </cell>
          <cell r="H2567">
            <v>0</v>
          </cell>
        </row>
        <row r="2568">
          <cell r="A2568">
            <v>9999018800</v>
          </cell>
          <cell r="H2568">
            <v>0</v>
          </cell>
        </row>
        <row r="2569">
          <cell r="A2569">
            <v>9999018900</v>
          </cell>
          <cell r="H2569">
            <v>0</v>
          </cell>
        </row>
        <row r="2570">
          <cell r="A2570">
            <v>9999019000</v>
          </cell>
          <cell r="H2570">
            <v>0</v>
          </cell>
        </row>
        <row r="2571">
          <cell r="A2571">
            <v>9999019010</v>
          </cell>
          <cell r="H2571">
            <v>0</v>
          </cell>
        </row>
        <row r="2572">
          <cell r="A2572">
            <v>9999019020</v>
          </cell>
          <cell r="H2572">
            <v>0</v>
          </cell>
        </row>
        <row r="2573">
          <cell r="A2573">
            <v>9999019100</v>
          </cell>
          <cell r="H2573">
            <v>0</v>
          </cell>
        </row>
        <row r="2574">
          <cell r="A2574">
            <v>9999019200</v>
          </cell>
          <cell r="H2574">
            <v>0</v>
          </cell>
        </row>
        <row r="2575">
          <cell r="A2575">
            <v>9999019300</v>
          </cell>
          <cell r="H2575">
            <v>0</v>
          </cell>
        </row>
        <row r="2576">
          <cell r="A2576">
            <v>9999019400</v>
          </cell>
          <cell r="H2576">
            <v>0</v>
          </cell>
        </row>
        <row r="2577">
          <cell r="A2577">
            <v>9999019500</v>
          </cell>
          <cell r="H2577">
            <v>0</v>
          </cell>
        </row>
        <row r="2578">
          <cell r="A2578">
            <v>9999019600</v>
          </cell>
          <cell r="H2578">
            <v>0</v>
          </cell>
        </row>
        <row r="2579">
          <cell r="A2579">
            <v>9999019700</v>
          </cell>
          <cell r="H2579">
            <v>0</v>
          </cell>
        </row>
        <row r="2580">
          <cell r="A2580">
            <v>9999019800</v>
          </cell>
          <cell r="H2580">
            <v>0</v>
          </cell>
        </row>
        <row r="2581">
          <cell r="A2581">
            <v>9999019900</v>
          </cell>
          <cell r="H2581">
            <v>0</v>
          </cell>
        </row>
        <row r="2582">
          <cell r="A2582">
            <v>9999020000</v>
          </cell>
          <cell r="H2582">
            <v>0</v>
          </cell>
        </row>
        <row r="2583">
          <cell r="A2583">
            <v>9999020100</v>
          </cell>
          <cell r="H2583">
            <v>0</v>
          </cell>
        </row>
        <row r="2584">
          <cell r="A2584">
            <v>9999020200</v>
          </cell>
          <cell r="H2584">
            <v>0</v>
          </cell>
        </row>
        <row r="2585">
          <cell r="A2585">
            <v>9999020300</v>
          </cell>
          <cell r="H2585">
            <v>0</v>
          </cell>
        </row>
        <row r="2586">
          <cell r="A2586">
            <v>9999020400</v>
          </cell>
          <cell r="H2586">
            <v>0</v>
          </cell>
        </row>
        <row r="2587">
          <cell r="A2587">
            <v>9999020500</v>
          </cell>
          <cell r="H2587">
            <v>0</v>
          </cell>
        </row>
        <row r="2588">
          <cell r="A2588">
            <v>9999020600</v>
          </cell>
          <cell r="H2588">
            <v>0</v>
          </cell>
        </row>
        <row r="2589">
          <cell r="A2589">
            <v>9999020700</v>
          </cell>
          <cell r="H2589">
            <v>0</v>
          </cell>
        </row>
        <row r="2590">
          <cell r="A2590">
            <v>9999020800</v>
          </cell>
          <cell r="H2590">
            <v>0</v>
          </cell>
        </row>
        <row r="2591">
          <cell r="A2591">
            <v>9999020900</v>
          </cell>
          <cell r="H2591">
            <v>0</v>
          </cell>
        </row>
        <row r="2592">
          <cell r="A2592">
            <v>9999021000</v>
          </cell>
          <cell r="H2592">
            <v>0</v>
          </cell>
        </row>
        <row r="2593">
          <cell r="A2593">
            <v>9999021100</v>
          </cell>
          <cell r="H2593">
            <v>0</v>
          </cell>
        </row>
        <row r="2594">
          <cell r="A2594">
            <v>9999021200</v>
          </cell>
          <cell r="H2594">
            <v>0</v>
          </cell>
        </row>
        <row r="2595">
          <cell r="A2595">
            <v>9999021300</v>
          </cell>
          <cell r="H2595">
            <v>0</v>
          </cell>
        </row>
        <row r="2596">
          <cell r="A2596">
            <v>9999021400</v>
          </cell>
          <cell r="H2596">
            <v>0</v>
          </cell>
        </row>
        <row r="2597">
          <cell r="A2597">
            <v>9999021500</v>
          </cell>
          <cell r="H2597">
            <v>0</v>
          </cell>
        </row>
        <row r="2598">
          <cell r="A2598">
            <v>9999021600</v>
          </cell>
          <cell r="H2598">
            <v>0</v>
          </cell>
        </row>
        <row r="2599">
          <cell r="A2599">
            <v>9999021700</v>
          </cell>
          <cell r="H2599">
            <v>0</v>
          </cell>
        </row>
        <row r="2600">
          <cell r="A2600">
            <v>9999021800</v>
          </cell>
          <cell r="H2600">
            <v>0</v>
          </cell>
        </row>
        <row r="2601">
          <cell r="A2601">
            <v>9999021900</v>
          </cell>
          <cell r="H2601">
            <v>0</v>
          </cell>
        </row>
        <row r="2602">
          <cell r="A2602">
            <v>9999022000</v>
          </cell>
          <cell r="H2602">
            <v>0</v>
          </cell>
        </row>
        <row r="2603">
          <cell r="A2603">
            <v>9999022100</v>
          </cell>
          <cell r="H2603">
            <v>0</v>
          </cell>
        </row>
        <row r="2604">
          <cell r="A2604">
            <v>9999022200</v>
          </cell>
          <cell r="H2604">
            <v>0</v>
          </cell>
        </row>
        <row r="2605">
          <cell r="A2605">
            <v>9999022300</v>
          </cell>
          <cell r="H2605">
            <v>0</v>
          </cell>
        </row>
        <row r="2606">
          <cell r="A2606">
            <v>9999022400</v>
          </cell>
          <cell r="H2606">
            <v>0</v>
          </cell>
        </row>
        <row r="2607">
          <cell r="A2607">
            <v>9999022500</v>
          </cell>
          <cell r="H2607">
            <v>0</v>
          </cell>
        </row>
        <row r="2608">
          <cell r="A2608">
            <v>9999022600</v>
          </cell>
          <cell r="H2608">
            <v>0</v>
          </cell>
        </row>
        <row r="2609">
          <cell r="A2609">
            <v>9999022700</v>
          </cell>
          <cell r="H2609">
            <v>0</v>
          </cell>
        </row>
        <row r="2610">
          <cell r="A2610">
            <v>9999022800</v>
          </cell>
          <cell r="H2610">
            <v>0</v>
          </cell>
        </row>
        <row r="2611">
          <cell r="A2611">
            <v>9999022900</v>
          </cell>
          <cell r="H2611">
            <v>0</v>
          </cell>
        </row>
        <row r="2612">
          <cell r="A2612">
            <v>9999023000</v>
          </cell>
          <cell r="H2612">
            <v>0</v>
          </cell>
        </row>
        <row r="2613">
          <cell r="A2613">
            <v>9999023100</v>
          </cell>
          <cell r="H2613">
            <v>0</v>
          </cell>
        </row>
        <row r="2614">
          <cell r="A2614">
            <v>9999023200</v>
          </cell>
          <cell r="H2614">
            <v>0</v>
          </cell>
        </row>
        <row r="2615">
          <cell r="A2615">
            <v>9999023300</v>
          </cell>
          <cell r="H2615">
            <v>0</v>
          </cell>
        </row>
        <row r="2616">
          <cell r="A2616">
            <v>9999023400</v>
          </cell>
          <cell r="H2616">
            <v>0</v>
          </cell>
        </row>
        <row r="2617">
          <cell r="A2617">
            <v>9999023500</v>
          </cell>
          <cell r="H2617">
            <v>0</v>
          </cell>
        </row>
        <row r="2618">
          <cell r="A2618">
            <v>9999023600</v>
          </cell>
          <cell r="H2618">
            <v>0</v>
          </cell>
        </row>
        <row r="2619">
          <cell r="A2619">
            <v>9999023700</v>
          </cell>
          <cell r="H2619">
            <v>0</v>
          </cell>
        </row>
        <row r="2620">
          <cell r="A2620">
            <v>9999023800</v>
          </cell>
          <cell r="H2620">
            <v>0</v>
          </cell>
        </row>
        <row r="2621">
          <cell r="A2621">
            <v>9999023900</v>
          </cell>
          <cell r="H2621">
            <v>0</v>
          </cell>
        </row>
        <row r="2622">
          <cell r="A2622">
            <v>9999024000</v>
          </cell>
          <cell r="H2622">
            <v>0</v>
          </cell>
        </row>
        <row r="2623">
          <cell r="A2623">
            <v>9999024100</v>
          </cell>
          <cell r="H2623">
            <v>0</v>
          </cell>
        </row>
        <row r="2624">
          <cell r="A2624">
            <v>9999024200</v>
          </cell>
          <cell r="H2624">
            <v>0</v>
          </cell>
        </row>
        <row r="2625">
          <cell r="A2625">
            <v>9999024300</v>
          </cell>
          <cell r="H2625">
            <v>0</v>
          </cell>
        </row>
        <row r="2626">
          <cell r="A2626">
            <v>9999024400</v>
          </cell>
          <cell r="H2626">
            <v>0</v>
          </cell>
        </row>
        <row r="2627">
          <cell r="A2627">
            <v>9999024500</v>
          </cell>
          <cell r="H2627">
            <v>0</v>
          </cell>
        </row>
        <row r="2628">
          <cell r="A2628">
            <v>9999024600</v>
          </cell>
          <cell r="H2628">
            <v>0</v>
          </cell>
        </row>
        <row r="2629">
          <cell r="A2629">
            <v>9999024700</v>
          </cell>
          <cell r="H2629">
            <v>0</v>
          </cell>
        </row>
        <row r="2630">
          <cell r="A2630">
            <v>9999024800</v>
          </cell>
          <cell r="H2630">
            <v>0</v>
          </cell>
        </row>
        <row r="2631">
          <cell r="A2631">
            <v>9999024900</v>
          </cell>
          <cell r="H2631">
            <v>0</v>
          </cell>
        </row>
        <row r="2632">
          <cell r="A2632">
            <v>9999025000</v>
          </cell>
          <cell r="H2632">
            <v>0</v>
          </cell>
        </row>
        <row r="2633">
          <cell r="A2633">
            <v>9999025100</v>
          </cell>
          <cell r="H2633">
            <v>0</v>
          </cell>
        </row>
        <row r="2634">
          <cell r="A2634">
            <v>9999025200</v>
          </cell>
          <cell r="H2634">
            <v>0</v>
          </cell>
        </row>
        <row r="2635">
          <cell r="A2635">
            <v>9999025300</v>
          </cell>
          <cell r="H2635">
            <v>0</v>
          </cell>
        </row>
        <row r="2636">
          <cell r="A2636">
            <v>9999025400</v>
          </cell>
          <cell r="H2636">
            <v>0</v>
          </cell>
        </row>
        <row r="2637">
          <cell r="A2637">
            <v>9999025500</v>
          </cell>
          <cell r="H2637">
            <v>0</v>
          </cell>
        </row>
        <row r="2638">
          <cell r="A2638">
            <v>9999025600</v>
          </cell>
          <cell r="H2638">
            <v>0</v>
          </cell>
        </row>
        <row r="2639">
          <cell r="A2639">
            <v>9999025700</v>
          </cell>
          <cell r="H2639">
            <v>0</v>
          </cell>
        </row>
        <row r="2640">
          <cell r="A2640">
            <v>9999025800</v>
          </cell>
          <cell r="H2640">
            <v>0</v>
          </cell>
        </row>
        <row r="2641">
          <cell r="A2641">
            <v>9999025900</v>
          </cell>
          <cell r="H2641">
            <v>0</v>
          </cell>
        </row>
        <row r="2642">
          <cell r="A2642">
            <v>9999026000</v>
          </cell>
          <cell r="H2642">
            <v>0</v>
          </cell>
        </row>
        <row r="2643">
          <cell r="A2643">
            <v>9999026100</v>
          </cell>
          <cell r="H2643">
            <v>0</v>
          </cell>
        </row>
        <row r="2644">
          <cell r="A2644">
            <v>9999026200</v>
          </cell>
          <cell r="H2644">
            <v>0</v>
          </cell>
        </row>
        <row r="2645">
          <cell r="A2645">
            <v>9999026300</v>
          </cell>
          <cell r="H2645">
            <v>0</v>
          </cell>
        </row>
        <row r="2646">
          <cell r="A2646">
            <v>9999026400</v>
          </cell>
          <cell r="H2646">
            <v>0</v>
          </cell>
        </row>
        <row r="2647">
          <cell r="A2647">
            <v>9999026500</v>
          </cell>
          <cell r="H2647">
            <v>0</v>
          </cell>
        </row>
        <row r="2648">
          <cell r="A2648">
            <v>9999026600</v>
          </cell>
          <cell r="H2648">
            <v>0</v>
          </cell>
        </row>
        <row r="2649">
          <cell r="A2649">
            <v>9999026700</v>
          </cell>
          <cell r="H2649">
            <v>0</v>
          </cell>
        </row>
        <row r="2650">
          <cell r="A2650">
            <v>9999026705</v>
          </cell>
          <cell r="H2650">
            <v>0</v>
          </cell>
        </row>
        <row r="2651">
          <cell r="A2651">
            <v>9999026710</v>
          </cell>
          <cell r="H2651">
            <v>0</v>
          </cell>
        </row>
        <row r="2652">
          <cell r="A2652">
            <v>9999026715</v>
          </cell>
          <cell r="H2652">
            <v>0</v>
          </cell>
        </row>
        <row r="2653">
          <cell r="A2653">
            <v>9999026720</v>
          </cell>
          <cell r="H2653">
            <v>0</v>
          </cell>
        </row>
        <row r="2654">
          <cell r="A2654">
            <v>9999026722</v>
          </cell>
          <cell r="H2654">
            <v>0</v>
          </cell>
        </row>
        <row r="2655">
          <cell r="A2655">
            <v>9999026724</v>
          </cell>
          <cell r="H2655">
            <v>0</v>
          </cell>
        </row>
        <row r="2656">
          <cell r="A2656">
            <v>9999026726</v>
          </cell>
          <cell r="H2656">
            <v>0</v>
          </cell>
        </row>
        <row r="2657">
          <cell r="A2657">
            <v>9999026728</v>
          </cell>
          <cell r="H2657">
            <v>0</v>
          </cell>
        </row>
        <row r="2658">
          <cell r="A2658">
            <v>9999026730</v>
          </cell>
          <cell r="H2658">
            <v>0</v>
          </cell>
        </row>
        <row r="2659">
          <cell r="A2659">
            <v>9999026732</v>
          </cell>
          <cell r="H2659">
            <v>0</v>
          </cell>
        </row>
        <row r="2660">
          <cell r="A2660">
            <v>9999026734</v>
          </cell>
          <cell r="H2660">
            <v>0</v>
          </cell>
        </row>
        <row r="2661">
          <cell r="A2661">
            <v>9999026736</v>
          </cell>
          <cell r="H2661">
            <v>0</v>
          </cell>
        </row>
        <row r="2662">
          <cell r="A2662">
            <v>9999026738</v>
          </cell>
          <cell r="H2662">
            <v>0</v>
          </cell>
        </row>
        <row r="2663">
          <cell r="A2663">
            <v>9999026740</v>
          </cell>
          <cell r="H2663">
            <v>0</v>
          </cell>
        </row>
        <row r="2664">
          <cell r="A2664">
            <v>9999026742</v>
          </cell>
          <cell r="H2664">
            <v>0</v>
          </cell>
        </row>
        <row r="2665">
          <cell r="A2665">
            <v>9999026744</v>
          </cell>
          <cell r="H2665">
            <v>0</v>
          </cell>
        </row>
        <row r="2666">
          <cell r="A2666">
            <v>9999026746</v>
          </cell>
          <cell r="H2666">
            <v>0</v>
          </cell>
        </row>
        <row r="2667">
          <cell r="A2667">
            <v>9999026748</v>
          </cell>
          <cell r="H2667">
            <v>0</v>
          </cell>
        </row>
        <row r="2668">
          <cell r="A2668">
            <v>9999026750</v>
          </cell>
          <cell r="H2668">
            <v>0</v>
          </cell>
        </row>
        <row r="2669">
          <cell r="A2669">
            <v>9999026752</v>
          </cell>
          <cell r="H2669">
            <v>0</v>
          </cell>
        </row>
        <row r="2670">
          <cell r="A2670">
            <v>9999026754</v>
          </cell>
          <cell r="H2670">
            <v>0</v>
          </cell>
        </row>
        <row r="2671">
          <cell r="A2671">
            <v>9999026756</v>
          </cell>
          <cell r="H2671">
            <v>0</v>
          </cell>
        </row>
        <row r="2672">
          <cell r="A2672">
            <v>9999026758</v>
          </cell>
          <cell r="H2672">
            <v>0</v>
          </cell>
        </row>
        <row r="2673">
          <cell r="A2673">
            <v>9999026760</v>
          </cell>
          <cell r="H2673">
            <v>0</v>
          </cell>
        </row>
        <row r="2674">
          <cell r="A2674">
            <v>9999026762</v>
          </cell>
          <cell r="H2674">
            <v>0</v>
          </cell>
        </row>
        <row r="2675">
          <cell r="A2675">
            <v>9999026764</v>
          </cell>
          <cell r="H2675">
            <v>0</v>
          </cell>
        </row>
        <row r="2676">
          <cell r="A2676">
            <v>9999026766</v>
          </cell>
          <cell r="H2676">
            <v>0</v>
          </cell>
        </row>
        <row r="2677">
          <cell r="A2677">
            <v>9999026768</v>
          </cell>
          <cell r="H2677">
            <v>0</v>
          </cell>
        </row>
        <row r="2678">
          <cell r="A2678">
            <v>9999026770</v>
          </cell>
          <cell r="H2678">
            <v>0</v>
          </cell>
        </row>
        <row r="2679">
          <cell r="A2679">
            <v>9999026772</v>
          </cell>
          <cell r="H2679">
            <v>0</v>
          </cell>
        </row>
        <row r="2680">
          <cell r="A2680">
            <v>9999026774</v>
          </cell>
          <cell r="H2680">
            <v>0</v>
          </cell>
        </row>
        <row r="2681">
          <cell r="A2681">
            <v>9999026800</v>
          </cell>
          <cell r="H2681">
            <v>0</v>
          </cell>
        </row>
        <row r="2682">
          <cell r="A2682">
            <v>9999026900</v>
          </cell>
          <cell r="H2682">
            <v>0</v>
          </cell>
        </row>
        <row r="2683">
          <cell r="A2683">
            <v>9999027000</v>
          </cell>
          <cell r="H2683">
            <v>0</v>
          </cell>
        </row>
        <row r="2684">
          <cell r="A2684">
            <v>9999027010</v>
          </cell>
          <cell r="H2684">
            <v>0</v>
          </cell>
        </row>
        <row r="2685">
          <cell r="A2685">
            <v>9999027100</v>
          </cell>
          <cell r="H2685">
            <v>0</v>
          </cell>
        </row>
        <row r="2686">
          <cell r="A2686">
            <v>9999027101</v>
          </cell>
          <cell r="H2686">
            <v>0</v>
          </cell>
        </row>
        <row r="2687">
          <cell r="A2687">
            <v>9999027102</v>
          </cell>
          <cell r="H2687">
            <v>0</v>
          </cell>
        </row>
        <row r="2688">
          <cell r="A2688">
            <v>9999027103</v>
          </cell>
          <cell r="H2688">
            <v>0</v>
          </cell>
        </row>
        <row r="2689">
          <cell r="A2689">
            <v>9999027104</v>
          </cell>
          <cell r="H2689">
            <v>0</v>
          </cell>
        </row>
        <row r="2690">
          <cell r="A2690">
            <v>9999027105</v>
          </cell>
          <cell r="H2690">
            <v>0</v>
          </cell>
        </row>
        <row r="2691">
          <cell r="A2691">
            <v>9999027106</v>
          </cell>
          <cell r="H2691">
            <v>0</v>
          </cell>
        </row>
        <row r="2692">
          <cell r="A2692">
            <v>9999027107</v>
          </cell>
          <cell r="H2692">
            <v>0</v>
          </cell>
        </row>
        <row r="2693">
          <cell r="A2693">
            <v>9999027108</v>
          </cell>
          <cell r="H2693">
            <v>0</v>
          </cell>
        </row>
        <row r="2694">
          <cell r="A2694">
            <v>9999027109</v>
          </cell>
          <cell r="H2694">
            <v>0</v>
          </cell>
        </row>
        <row r="2695">
          <cell r="A2695">
            <v>9999027110</v>
          </cell>
          <cell r="H2695">
            <v>0</v>
          </cell>
        </row>
        <row r="2696">
          <cell r="A2696">
            <v>9999027111</v>
          </cell>
          <cell r="H2696">
            <v>0</v>
          </cell>
        </row>
        <row r="2697">
          <cell r="A2697">
            <v>9999027112</v>
          </cell>
          <cell r="H2697">
            <v>0</v>
          </cell>
        </row>
        <row r="2698">
          <cell r="A2698">
            <v>9999027113</v>
          </cell>
          <cell r="H2698">
            <v>0</v>
          </cell>
        </row>
        <row r="2699">
          <cell r="A2699">
            <v>9999027114</v>
          </cell>
          <cell r="H2699">
            <v>0</v>
          </cell>
        </row>
        <row r="2700">
          <cell r="A2700">
            <v>9999027115</v>
          </cell>
          <cell r="H2700">
            <v>0</v>
          </cell>
        </row>
        <row r="2701">
          <cell r="A2701">
            <v>9999027116</v>
          </cell>
          <cell r="H2701">
            <v>0</v>
          </cell>
        </row>
        <row r="2702">
          <cell r="A2702">
            <v>9999027117</v>
          </cell>
          <cell r="H2702">
            <v>0</v>
          </cell>
        </row>
        <row r="2703">
          <cell r="A2703">
            <v>9999027118</v>
          </cell>
          <cell r="H2703">
            <v>0</v>
          </cell>
        </row>
        <row r="2704">
          <cell r="A2704">
            <v>9999027119</v>
          </cell>
          <cell r="H2704">
            <v>0</v>
          </cell>
        </row>
        <row r="2705">
          <cell r="A2705">
            <v>9999027120</v>
          </cell>
          <cell r="H2705">
            <v>0</v>
          </cell>
        </row>
        <row r="2706">
          <cell r="A2706">
            <v>9999027121</v>
          </cell>
          <cell r="H2706">
            <v>0</v>
          </cell>
        </row>
        <row r="2707">
          <cell r="A2707">
            <v>9999027122</v>
          </cell>
          <cell r="H2707">
            <v>0</v>
          </cell>
        </row>
        <row r="2708">
          <cell r="A2708">
            <v>9999027123</v>
          </cell>
          <cell r="H2708">
            <v>0</v>
          </cell>
        </row>
        <row r="2709">
          <cell r="A2709">
            <v>9999027124</v>
          </cell>
          <cell r="H2709">
            <v>0</v>
          </cell>
        </row>
        <row r="2710">
          <cell r="A2710">
            <v>9999027125</v>
          </cell>
          <cell r="H2710">
            <v>0</v>
          </cell>
        </row>
        <row r="2711">
          <cell r="A2711">
            <v>9999027126</v>
          </cell>
          <cell r="H2711">
            <v>0</v>
          </cell>
        </row>
        <row r="2712">
          <cell r="A2712">
            <v>9999027127</v>
          </cell>
          <cell r="H2712">
            <v>0</v>
          </cell>
        </row>
        <row r="2713">
          <cell r="A2713">
            <v>9999027128</v>
          </cell>
          <cell r="H2713">
            <v>0</v>
          </cell>
        </row>
        <row r="2714">
          <cell r="A2714">
            <v>9999027129</v>
          </cell>
          <cell r="H2714">
            <v>0</v>
          </cell>
        </row>
        <row r="2715">
          <cell r="A2715">
            <v>9999027130</v>
          </cell>
          <cell r="H2715">
            <v>0</v>
          </cell>
        </row>
        <row r="2716">
          <cell r="A2716">
            <v>9999027131</v>
          </cell>
          <cell r="H2716">
            <v>0</v>
          </cell>
        </row>
        <row r="2717">
          <cell r="A2717">
            <v>9999027132</v>
          </cell>
          <cell r="H2717">
            <v>0</v>
          </cell>
        </row>
        <row r="2718">
          <cell r="A2718">
            <v>9999027133</v>
          </cell>
          <cell r="H2718">
            <v>0</v>
          </cell>
        </row>
        <row r="2719">
          <cell r="A2719">
            <v>9999027134</v>
          </cell>
          <cell r="H2719">
            <v>0</v>
          </cell>
        </row>
        <row r="2720">
          <cell r="A2720">
            <v>9999027135</v>
          </cell>
          <cell r="H2720">
            <v>0</v>
          </cell>
        </row>
        <row r="2721">
          <cell r="A2721">
            <v>9999027136</v>
          </cell>
          <cell r="H2721">
            <v>0</v>
          </cell>
        </row>
        <row r="2722">
          <cell r="A2722">
            <v>9999027137</v>
          </cell>
          <cell r="H2722">
            <v>0</v>
          </cell>
        </row>
        <row r="2723">
          <cell r="A2723">
            <v>9999027138</v>
          </cell>
          <cell r="H2723">
            <v>0</v>
          </cell>
        </row>
        <row r="2724">
          <cell r="A2724">
            <v>9999027139</v>
          </cell>
          <cell r="H2724">
            <v>0</v>
          </cell>
        </row>
        <row r="2725">
          <cell r="A2725">
            <v>9999027140</v>
          </cell>
          <cell r="H2725">
            <v>0</v>
          </cell>
        </row>
        <row r="2726">
          <cell r="A2726">
            <v>9999027141</v>
          </cell>
          <cell r="H2726">
            <v>0</v>
          </cell>
        </row>
        <row r="2727">
          <cell r="A2727">
            <v>9999027142</v>
          </cell>
          <cell r="H2727">
            <v>0</v>
          </cell>
        </row>
        <row r="2728">
          <cell r="A2728">
            <v>9999027143</v>
          </cell>
          <cell r="H2728">
            <v>0</v>
          </cell>
        </row>
        <row r="2729">
          <cell r="A2729">
            <v>9999027144</v>
          </cell>
          <cell r="H2729">
            <v>0</v>
          </cell>
        </row>
        <row r="2730">
          <cell r="A2730">
            <v>9999027145</v>
          </cell>
          <cell r="H2730">
            <v>0</v>
          </cell>
        </row>
        <row r="2731">
          <cell r="A2731">
            <v>9999027200</v>
          </cell>
          <cell r="H2731">
            <v>0</v>
          </cell>
        </row>
        <row r="2732">
          <cell r="A2732">
            <v>9999027300</v>
          </cell>
          <cell r="H2732">
            <v>0</v>
          </cell>
        </row>
        <row r="2733">
          <cell r="A2733">
            <v>9999027400</v>
          </cell>
          <cell r="H2733">
            <v>0</v>
          </cell>
        </row>
        <row r="2734">
          <cell r="A2734">
            <v>9999027500</v>
          </cell>
          <cell r="H2734">
            <v>0</v>
          </cell>
        </row>
        <row r="2735">
          <cell r="A2735">
            <v>9999027600</v>
          </cell>
          <cell r="H2735">
            <v>0</v>
          </cell>
        </row>
        <row r="2736">
          <cell r="A2736">
            <v>9999027602</v>
          </cell>
          <cell r="H2736">
            <v>0</v>
          </cell>
        </row>
        <row r="2737">
          <cell r="A2737">
            <v>9999027604</v>
          </cell>
          <cell r="H2737">
            <v>0</v>
          </cell>
        </row>
        <row r="2738">
          <cell r="A2738">
            <v>9999027606</v>
          </cell>
          <cell r="H2738">
            <v>0</v>
          </cell>
        </row>
        <row r="2739">
          <cell r="A2739">
            <v>9999027608</v>
          </cell>
          <cell r="H2739">
            <v>0</v>
          </cell>
        </row>
        <row r="2740">
          <cell r="A2740">
            <v>9999027610</v>
          </cell>
          <cell r="H2740">
            <v>0</v>
          </cell>
        </row>
        <row r="2741">
          <cell r="A2741">
            <v>9999027611</v>
          </cell>
          <cell r="H2741">
            <v>0</v>
          </cell>
        </row>
        <row r="2742">
          <cell r="A2742">
            <v>9999027612</v>
          </cell>
          <cell r="H2742">
            <v>0</v>
          </cell>
        </row>
        <row r="2743">
          <cell r="A2743">
            <v>9999027614</v>
          </cell>
          <cell r="H2743">
            <v>0</v>
          </cell>
        </row>
        <row r="2744">
          <cell r="A2744">
            <v>9999027616</v>
          </cell>
          <cell r="H2744">
            <v>0</v>
          </cell>
        </row>
        <row r="2745">
          <cell r="A2745">
            <v>9999027618</v>
          </cell>
          <cell r="H2745">
            <v>0</v>
          </cell>
        </row>
        <row r="2746">
          <cell r="A2746">
            <v>9999027620</v>
          </cell>
          <cell r="H2746">
            <v>0</v>
          </cell>
        </row>
        <row r="2747">
          <cell r="A2747">
            <v>9999027622</v>
          </cell>
          <cell r="H2747">
            <v>0</v>
          </cell>
        </row>
        <row r="2748">
          <cell r="A2748">
            <v>9999027624</v>
          </cell>
          <cell r="H2748">
            <v>0</v>
          </cell>
        </row>
        <row r="2749">
          <cell r="A2749">
            <v>9999027626</v>
          </cell>
          <cell r="H2749">
            <v>0</v>
          </cell>
        </row>
        <row r="2750">
          <cell r="A2750">
            <v>9999027628</v>
          </cell>
          <cell r="H2750">
            <v>0</v>
          </cell>
        </row>
        <row r="2751">
          <cell r="A2751">
            <v>9999027630</v>
          </cell>
          <cell r="H2751">
            <v>0</v>
          </cell>
        </row>
        <row r="2752">
          <cell r="A2752">
            <v>9999027632</v>
          </cell>
          <cell r="H2752">
            <v>0</v>
          </cell>
        </row>
        <row r="2753">
          <cell r="A2753">
            <v>9999027634</v>
          </cell>
          <cell r="H2753">
            <v>0</v>
          </cell>
        </row>
        <row r="2754">
          <cell r="A2754">
            <v>9999027636</v>
          </cell>
          <cell r="H2754">
            <v>0</v>
          </cell>
        </row>
        <row r="2755">
          <cell r="A2755">
            <v>9999027638</v>
          </cell>
          <cell r="H2755">
            <v>0</v>
          </cell>
        </row>
        <row r="2756">
          <cell r="A2756">
            <v>9999027640</v>
          </cell>
          <cell r="H2756">
            <v>0</v>
          </cell>
        </row>
        <row r="2757">
          <cell r="A2757">
            <v>9999027642</v>
          </cell>
          <cell r="H2757">
            <v>0</v>
          </cell>
        </row>
        <row r="2758">
          <cell r="A2758">
            <v>9999027644</v>
          </cell>
          <cell r="H2758">
            <v>0</v>
          </cell>
        </row>
        <row r="2759">
          <cell r="A2759">
            <v>9999027700</v>
          </cell>
          <cell r="H2759">
            <v>0</v>
          </cell>
        </row>
        <row r="2760">
          <cell r="A2760">
            <v>9999027701</v>
          </cell>
          <cell r="H2760">
            <v>0</v>
          </cell>
        </row>
        <row r="2761">
          <cell r="A2761">
            <v>9999027702</v>
          </cell>
          <cell r="H2761">
            <v>0</v>
          </cell>
        </row>
        <row r="2762">
          <cell r="A2762">
            <v>9999027703</v>
          </cell>
          <cell r="H2762">
            <v>0</v>
          </cell>
        </row>
        <row r="2763">
          <cell r="A2763">
            <v>9999027704</v>
          </cell>
          <cell r="H2763">
            <v>0</v>
          </cell>
        </row>
        <row r="2764">
          <cell r="A2764">
            <v>9999027705</v>
          </cell>
          <cell r="H2764">
            <v>0</v>
          </cell>
        </row>
        <row r="2765">
          <cell r="A2765">
            <v>9999027706</v>
          </cell>
          <cell r="H2765">
            <v>0</v>
          </cell>
        </row>
        <row r="2766">
          <cell r="A2766">
            <v>9999027707</v>
          </cell>
          <cell r="H2766">
            <v>0</v>
          </cell>
        </row>
        <row r="2767">
          <cell r="A2767">
            <v>9999027708</v>
          </cell>
          <cell r="H2767">
            <v>0</v>
          </cell>
        </row>
        <row r="2768">
          <cell r="A2768">
            <v>9999027709</v>
          </cell>
          <cell r="H2768">
            <v>0</v>
          </cell>
        </row>
        <row r="2769">
          <cell r="A2769">
            <v>9999027710</v>
          </cell>
          <cell r="H2769">
            <v>0</v>
          </cell>
        </row>
        <row r="2770">
          <cell r="A2770">
            <v>9999027711</v>
          </cell>
          <cell r="H2770">
            <v>0</v>
          </cell>
        </row>
        <row r="2771">
          <cell r="A2771">
            <v>9999027712</v>
          </cell>
          <cell r="H2771">
            <v>0</v>
          </cell>
        </row>
        <row r="2772">
          <cell r="A2772">
            <v>9999027713</v>
          </cell>
          <cell r="H2772">
            <v>0</v>
          </cell>
        </row>
        <row r="2773">
          <cell r="A2773">
            <v>9999027714</v>
          </cell>
          <cell r="H2773">
            <v>0</v>
          </cell>
        </row>
        <row r="2774">
          <cell r="A2774">
            <v>9999027715</v>
          </cell>
          <cell r="H2774">
            <v>0</v>
          </cell>
        </row>
        <row r="2775">
          <cell r="A2775">
            <v>9999027716</v>
          </cell>
          <cell r="H2775">
            <v>0</v>
          </cell>
        </row>
        <row r="2776">
          <cell r="A2776">
            <v>9999027717</v>
          </cell>
          <cell r="H2776">
            <v>0</v>
          </cell>
        </row>
        <row r="2777">
          <cell r="A2777">
            <v>9999027718</v>
          </cell>
          <cell r="H2777">
            <v>0</v>
          </cell>
        </row>
        <row r="2778">
          <cell r="A2778">
            <v>9999027719</v>
          </cell>
          <cell r="H2778">
            <v>0</v>
          </cell>
        </row>
        <row r="2779">
          <cell r="A2779">
            <v>9999027720</v>
          </cell>
          <cell r="H2779">
            <v>0</v>
          </cell>
        </row>
        <row r="2780">
          <cell r="A2780">
            <v>9999027721</v>
          </cell>
          <cell r="H2780">
            <v>0</v>
          </cell>
        </row>
        <row r="2781">
          <cell r="A2781">
            <v>9999027722</v>
          </cell>
          <cell r="H2781">
            <v>0</v>
          </cell>
        </row>
        <row r="2782">
          <cell r="A2782">
            <v>9999027723</v>
          </cell>
          <cell r="H2782">
            <v>0</v>
          </cell>
        </row>
        <row r="2783">
          <cell r="A2783">
            <v>9999027724</v>
          </cell>
          <cell r="H2783">
            <v>0</v>
          </cell>
        </row>
        <row r="2784">
          <cell r="A2784">
            <v>9999027725</v>
          </cell>
          <cell r="H2784">
            <v>0</v>
          </cell>
        </row>
        <row r="2785">
          <cell r="A2785">
            <v>9999027726</v>
          </cell>
          <cell r="H2785">
            <v>0</v>
          </cell>
        </row>
        <row r="2786">
          <cell r="A2786">
            <v>9999027727</v>
          </cell>
          <cell r="H2786">
            <v>0</v>
          </cell>
        </row>
        <row r="2787">
          <cell r="A2787">
            <v>9999027728</v>
          </cell>
          <cell r="H2787">
            <v>0</v>
          </cell>
        </row>
        <row r="2788">
          <cell r="A2788">
            <v>9999027729</v>
          </cell>
          <cell r="H2788">
            <v>0</v>
          </cell>
        </row>
        <row r="2789">
          <cell r="A2789">
            <v>9999027730</v>
          </cell>
          <cell r="H2789">
            <v>0</v>
          </cell>
        </row>
        <row r="2790">
          <cell r="A2790">
            <v>9999027731</v>
          </cell>
          <cell r="H2790">
            <v>0</v>
          </cell>
        </row>
        <row r="2791">
          <cell r="A2791">
            <v>9999027732</v>
          </cell>
          <cell r="H2791">
            <v>0</v>
          </cell>
        </row>
        <row r="2792">
          <cell r="A2792">
            <v>9999027733</v>
          </cell>
          <cell r="H2792">
            <v>0</v>
          </cell>
        </row>
        <row r="2793">
          <cell r="A2793">
            <v>9999027734</v>
          </cell>
          <cell r="H2793">
            <v>0</v>
          </cell>
        </row>
        <row r="2794">
          <cell r="A2794">
            <v>9999027735</v>
          </cell>
          <cell r="H2794">
            <v>0</v>
          </cell>
        </row>
        <row r="2795">
          <cell r="A2795">
            <v>9999027736</v>
          </cell>
          <cell r="H2795">
            <v>0</v>
          </cell>
        </row>
        <row r="2796">
          <cell r="A2796">
            <v>9999027737</v>
          </cell>
          <cell r="H2796">
            <v>0</v>
          </cell>
        </row>
        <row r="2797">
          <cell r="A2797">
            <v>9999027738</v>
          </cell>
          <cell r="H2797">
            <v>0</v>
          </cell>
        </row>
        <row r="2798">
          <cell r="A2798">
            <v>9999027739</v>
          </cell>
          <cell r="H2798">
            <v>0</v>
          </cell>
        </row>
        <row r="2799">
          <cell r="A2799">
            <v>9999027740</v>
          </cell>
          <cell r="H2799">
            <v>0</v>
          </cell>
        </row>
        <row r="2800">
          <cell r="A2800">
            <v>9999027741</v>
          </cell>
          <cell r="H2800">
            <v>0</v>
          </cell>
        </row>
        <row r="2801">
          <cell r="A2801">
            <v>9999027742</v>
          </cell>
          <cell r="H2801">
            <v>0</v>
          </cell>
        </row>
        <row r="2802">
          <cell r="A2802">
            <v>9999027743</v>
          </cell>
          <cell r="H2802">
            <v>0</v>
          </cell>
        </row>
        <row r="2803">
          <cell r="A2803">
            <v>9999027744</v>
          </cell>
          <cell r="H2803">
            <v>0</v>
          </cell>
        </row>
        <row r="2804">
          <cell r="A2804">
            <v>9999027745</v>
          </cell>
          <cell r="H2804">
            <v>0</v>
          </cell>
        </row>
        <row r="2805">
          <cell r="A2805">
            <v>9999027746</v>
          </cell>
          <cell r="H2805">
            <v>0</v>
          </cell>
        </row>
        <row r="2806">
          <cell r="A2806">
            <v>9999027747</v>
          </cell>
          <cell r="H2806">
            <v>0</v>
          </cell>
        </row>
        <row r="2807">
          <cell r="A2807">
            <v>9999027748</v>
          </cell>
          <cell r="H2807">
            <v>0</v>
          </cell>
        </row>
        <row r="2808">
          <cell r="A2808">
            <v>9999027749</v>
          </cell>
          <cell r="H2808">
            <v>0</v>
          </cell>
        </row>
        <row r="2809">
          <cell r="A2809">
            <v>9999027750</v>
          </cell>
          <cell r="H2809">
            <v>0</v>
          </cell>
        </row>
        <row r="2810">
          <cell r="A2810">
            <v>9999027751</v>
          </cell>
          <cell r="H2810">
            <v>0</v>
          </cell>
        </row>
        <row r="2811">
          <cell r="A2811">
            <v>9999027752</v>
          </cell>
          <cell r="H2811">
            <v>0</v>
          </cell>
        </row>
        <row r="2812">
          <cell r="A2812">
            <v>9999027753</v>
          </cell>
          <cell r="H2812">
            <v>0</v>
          </cell>
        </row>
        <row r="2813">
          <cell r="A2813">
            <v>9999027754</v>
          </cell>
          <cell r="H2813">
            <v>0</v>
          </cell>
        </row>
        <row r="2814">
          <cell r="A2814">
            <v>9999027755</v>
          </cell>
          <cell r="H2814">
            <v>0</v>
          </cell>
        </row>
        <row r="2815">
          <cell r="A2815">
            <v>9999027756</v>
          </cell>
          <cell r="H2815">
            <v>0</v>
          </cell>
        </row>
        <row r="2816">
          <cell r="A2816">
            <v>9999027757</v>
          </cell>
          <cell r="H2816">
            <v>0</v>
          </cell>
        </row>
        <row r="2817">
          <cell r="A2817">
            <v>9999027758</v>
          </cell>
          <cell r="H2817">
            <v>0</v>
          </cell>
        </row>
        <row r="2818">
          <cell r="A2818">
            <v>9999027759</v>
          </cell>
          <cell r="H2818">
            <v>0</v>
          </cell>
        </row>
        <row r="2819">
          <cell r="A2819">
            <v>9999027760</v>
          </cell>
          <cell r="H2819">
            <v>0</v>
          </cell>
        </row>
        <row r="2820">
          <cell r="A2820">
            <v>9999027761</v>
          </cell>
          <cell r="H2820">
            <v>0</v>
          </cell>
        </row>
        <row r="2821">
          <cell r="A2821">
            <v>9999027762</v>
          </cell>
          <cell r="H2821">
            <v>0</v>
          </cell>
        </row>
        <row r="2822">
          <cell r="A2822">
            <v>9999027763</v>
          </cell>
          <cell r="H2822">
            <v>0</v>
          </cell>
        </row>
        <row r="2823">
          <cell r="A2823">
            <v>9999027764</v>
          </cell>
          <cell r="H2823">
            <v>0</v>
          </cell>
        </row>
        <row r="2824">
          <cell r="A2824">
            <v>9999027765</v>
          </cell>
          <cell r="H2824">
            <v>0</v>
          </cell>
        </row>
        <row r="2825">
          <cell r="A2825">
            <v>9999027766</v>
          </cell>
          <cell r="H2825">
            <v>0</v>
          </cell>
        </row>
        <row r="2826">
          <cell r="A2826">
            <v>9999027767</v>
          </cell>
          <cell r="H2826">
            <v>0</v>
          </cell>
        </row>
        <row r="2827">
          <cell r="A2827">
            <v>9999027768</v>
          </cell>
          <cell r="H2827">
            <v>0</v>
          </cell>
        </row>
        <row r="2828">
          <cell r="A2828">
            <v>9999027769</v>
          </cell>
          <cell r="H2828">
            <v>0</v>
          </cell>
        </row>
        <row r="2829">
          <cell r="A2829">
            <v>9999027770</v>
          </cell>
          <cell r="H2829">
            <v>0</v>
          </cell>
        </row>
        <row r="2830">
          <cell r="A2830">
            <v>9999027771</v>
          </cell>
          <cell r="H2830">
            <v>0</v>
          </cell>
        </row>
        <row r="2831">
          <cell r="A2831">
            <v>9999027772</v>
          </cell>
          <cell r="H2831">
            <v>0</v>
          </cell>
        </row>
        <row r="2832">
          <cell r="A2832">
            <v>9999027773</v>
          </cell>
          <cell r="H2832">
            <v>0</v>
          </cell>
        </row>
        <row r="2833">
          <cell r="A2833">
            <v>9999027774</v>
          </cell>
          <cell r="H2833">
            <v>0</v>
          </cell>
        </row>
        <row r="2834">
          <cell r="A2834">
            <v>9999027775</v>
          </cell>
          <cell r="H2834">
            <v>0</v>
          </cell>
        </row>
        <row r="2835">
          <cell r="A2835">
            <v>9999027776</v>
          </cell>
          <cell r="H2835">
            <v>0</v>
          </cell>
        </row>
        <row r="2836">
          <cell r="A2836">
            <v>9999027777</v>
          </cell>
          <cell r="H2836">
            <v>0</v>
          </cell>
        </row>
        <row r="2837">
          <cell r="A2837">
            <v>9999027778</v>
          </cell>
          <cell r="H2837">
            <v>0</v>
          </cell>
        </row>
        <row r="2838">
          <cell r="A2838">
            <v>9999027779</v>
          </cell>
          <cell r="H2838">
            <v>0</v>
          </cell>
        </row>
        <row r="2839">
          <cell r="A2839">
            <v>9999027780</v>
          </cell>
          <cell r="H2839">
            <v>0</v>
          </cell>
        </row>
        <row r="2840">
          <cell r="A2840">
            <v>9999027781</v>
          </cell>
          <cell r="H2840">
            <v>0</v>
          </cell>
        </row>
        <row r="2841">
          <cell r="A2841">
            <v>9999027782</v>
          </cell>
          <cell r="H2841">
            <v>0</v>
          </cell>
        </row>
        <row r="2842">
          <cell r="A2842">
            <v>9999027783</v>
          </cell>
          <cell r="H2842">
            <v>0</v>
          </cell>
        </row>
        <row r="2843">
          <cell r="A2843">
            <v>9999027784</v>
          </cell>
          <cell r="H2843">
            <v>0</v>
          </cell>
        </row>
        <row r="2844">
          <cell r="A2844">
            <v>9999027785</v>
          </cell>
          <cell r="H2844">
            <v>0</v>
          </cell>
        </row>
        <row r="2845">
          <cell r="A2845">
            <v>9999027786</v>
          </cell>
          <cell r="H2845">
            <v>0</v>
          </cell>
        </row>
        <row r="2846">
          <cell r="A2846">
            <v>9999027787</v>
          </cell>
          <cell r="H2846">
            <v>0</v>
          </cell>
        </row>
        <row r="2847">
          <cell r="A2847">
            <v>9999027788</v>
          </cell>
          <cell r="H2847">
            <v>0</v>
          </cell>
        </row>
        <row r="2848">
          <cell r="A2848">
            <v>9999027789</v>
          </cell>
          <cell r="H2848">
            <v>0</v>
          </cell>
        </row>
        <row r="2849">
          <cell r="A2849">
            <v>9999027790</v>
          </cell>
          <cell r="H2849">
            <v>0</v>
          </cell>
        </row>
        <row r="2850">
          <cell r="A2850">
            <v>9999027791</v>
          </cell>
          <cell r="H2850">
            <v>0</v>
          </cell>
        </row>
        <row r="2851">
          <cell r="A2851">
            <v>9999027792</v>
          </cell>
          <cell r="H2851">
            <v>0</v>
          </cell>
        </row>
        <row r="2852">
          <cell r="A2852">
            <v>9999027793</v>
          </cell>
          <cell r="H2852">
            <v>0</v>
          </cell>
        </row>
        <row r="2853">
          <cell r="A2853">
            <v>9999027794</v>
          </cell>
          <cell r="H2853">
            <v>0</v>
          </cell>
        </row>
        <row r="2854">
          <cell r="A2854">
            <v>9999027795</v>
          </cell>
          <cell r="H2854">
            <v>0</v>
          </cell>
        </row>
        <row r="2855">
          <cell r="A2855">
            <v>9999027796</v>
          </cell>
          <cell r="H2855">
            <v>0</v>
          </cell>
        </row>
        <row r="2856">
          <cell r="A2856">
            <v>9999027797</v>
          </cell>
          <cell r="H2856">
            <v>0</v>
          </cell>
        </row>
        <row r="2857">
          <cell r="A2857">
            <v>9999027798</v>
          </cell>
          <cell r="H2857">
            <v>0</v>
          </cell>
        </row>
        <row r="2858">
          <cell r="A2858">
            <v>9999027800</v>
          </cell>
          <cell r="H2858">
            <v>0</v>
          </cell>
        </row>
        <row r="2859">
          <cell r="A2859">
            <v>9999027805</v>
          </cell>
          <cell r="H2859">
            <v>0</v>
          </cell>
        </row>
        <row r="2860">
          <cell r="A2860">
            <v>9999027810</v>
          </cell>
          <cell r="H2860">
            <v>0</v>
          </cell>
        </row>
        <row r="2861">
          <cell r="A2861">
            <v>9999027811</v>
          </cell>
          <cell r="H2861">
            <v>0</v>
          </cell>
        </row>
        <row r="2862">
          <cell r="A2862">
            <v>9999027812</v>
          </cell>
          <cell r="H2862">
            <v>0</v>
          </cell>
        </row>
        <row r="2863">
          <cell r="A2863">
            <v>9999027815</v>
          </cell>
          <cell r="H2863">
            <v>0</v>
          </cell>
        </row>
        <row r="2864">
          <cell r="A2864">
            <v>9999027820</v>
          </cell>
          <cell r="H2864">
            <v>0</v>
          </cell>
        </row>
        <row r="2865">
          <cell r="A2865">
            <v>9999027825</v>
          </cell>
          <cell r="H2865">
            <v>0</v>
          </cell>
        </row>
        <row r="2866">
          <cell r="A2866">
            <v>9999027830</v>
          </cell>
          <cell r="H2866">
            <v>0</v>
          </cell>
        </row>
        <row r="2867">
          <cell r="A2867">
            <v>9999027831</v>
          </cell>
          <cell r="H2867">
            <v>0</v>
          </cell>
        </row>
        <row r="2868">
          <cell r="A2868">
            <v>9999027833</v>
          </cell>
          <cell r="H2868">
            <v>0</v>
          </cell>
        </row>
        <row r="2869">
          <cell r="A2869">
            <v>9999027834</v>
          </cell>
          <cell r="H2869">
            <v>0</v>
          </cell>
        </row>
        <row r="2870">
          <cell r="A2870">
            <v>9999027835</v>
          </cell>
          <cell r="H2870">
            <v>0</v>
          </cell>
        </row>
        <row r="2871">
          <cell r="A2871">
            <v>9999027836</v>
          </cell>
          <cell r="H2871">
            <v>0</v>
          </cell>
        </row>
        <row r="2872">
          <cell r="A2872">
            <v>9999027900</v>
          </cell>
          <cell r="H2872">
            <v>0</v>
          </cell>
        </row>
        <row r="2873">
          <cell r="A2873">
            <v>9999028000</v>
          </cell>
          <cell r="H2873">
            <v>0</v>
          </cell>
        </row>
        <row r="2874">
          <cell r="A2874">
            <v>9999028100</v>
          </cell>
          <cell r="H2874">
            <v>0</v>
          </cell>
        </row>
        <row r="2875">
          <cell r="A2875">
            <v>9999028200</v>
          </cell>
          <cell r="H2875">
            <v>0</v>
          </cell>
        </row>
        <row r="2876">
          <cell r="A2876">
            <v>9999028300</v>
          </cell>
          <cell r="H2876">
            <v>0</v>
          </cell>
        </row>
        <row r="2877">
          <cell r="A2877">
            <v>9999028400</v>
          </cell>
          <cell r="H2877">
            <v>0</v>
          </cell>
        </row>
        <row r="2878">
          <cell r="A2878">
            <v>9999028500</v>
          </cell>
          <cell r="H2878">
            <v>0</v>
          </cell>
        </row>
        <row r="2879">
          <cell r="A2879">
            <v>9999028510</v>
          </cell>
          <cell r="H2879">
            <v>0</v>
          </cell>
        </row>
        <row r="2880">
          <cell r="A2880">
            <v>9999028520</v>
          </cell>
          <cell r="H2880">
            <v>0</v>
          </cell>
        </row>
        <row r="2881">
          <cell r="A2881">
            <v>9999028530</v>
          </cell>
          <cell r="H2881">
            <v>0</v>
          </cell>
        </row>
        <row r="2882">
          <cell r="A2882">
            <v>9999028540</v>
          </cell>
          <cell r="H2882">
            <v>0</v>
          </cell>
        </row>
        <row r="2883">
          <cell r="A2883">
            <v>9999028550</v>
          </cell>
          <cell r="H2883">
            <v>0</v>
          </cell>
        </row>
        <row r="2884">
          <cell r="A2884">
            <v>9999028560</v>
          </cell>
          <cell r="H2884">
            <v>0</v>
          </cell>
        </row>
        <row r="2885">
          <cell r="A2885">
            <v>9999028570</v>
          </cell>
          <cell r="H2885">
            <v>0</v>
          </cell>
        </row>
        <row r="2886">
          <cell r="A2886">
            <v>9999028600</v>
          </cell>
          <cell r="H2886">
            <v>0</v>
          </cell>
        </row>
        <row r="2887">
          <cell r="A2887">
            <v>9999028610</v>
          </cell>
          <cell r="H2887">
            <v>0</v>
          </cell>
        </row>
        <row r="2888">
          <cell r="A2888">
            <v>9999028620</v>
          </cell>
          <cell r="H2888">
            <v>0</v>
          </cell>
        </row>
        <row r="2889">
          <cell r="A2889">
            <v>9999028630</v>
          </cell>
          <cell r="H2889">
            <v>0</v>
          </cell>
        </row>
        <row r="2890">
          <cell r="A2890">
            <v>9999028640</v>
          </cell>
          <cell r="H2890">
            <v>0</v>
          </cell>
        </row>
        <row r="2891">
          <cell r="A2891">
            <v>9999028650</v>
          </cell>
          <cell r="H2891">
            <v>0</v>
          </cell>
        </row>
        <row r="2892">
          <cell r="A2892">
            <v>9999028660</v>
          </cell>
          <cell r="H2892">
            <v>0</v>
          </cell>
        </row>
        <row r="2893">
          <cell r="A2893">
            <v>9999028670</v>
          </cell>
          <cell r="H2893">
            <v>0</v>
          </cell>
        </row>
        <row r="2894">
          <cell r="A2894">
            <v>9999028700</v>
          </cell>
          <cell r="H2894">
            <v>0</v>
          </cell>
        </row>
        <row r="2895">
          <cell r="A2895">
            <v>9999028800</v>
          </cell>
          <cell r="H2895">
            <v>0</v>
          </cell>
        </row>
        <row r="2896">
          <cell r="A2896">
            <v>9999028810</v>
          </cell>
          <cell r="H2896">
            <v>0</v>
          </cell>
        </row>
        <row r="2897">
          <cell r="A2897">
            <v>9999028820</v>
          </cell>
          <cell r="H2897">
            <v>0</v>
          </cell>
        </row>
        <row r="2898">
          <cell r="A2898">
            <v>9999028830</v>
          </cell>
          <cell r="H2898">
            <v>0</v>
          </cell>
        </row>
        <row r="2899">
          <cell r="A2899">
            <v>9999028840</v>
          </cell>
          <cell r="H2899">
            <v>0</v>
          </cell>
        </row>
        <row r="2900">
          <cell r="A2900">
            <v>9999028850</v>
          </cell>
          <cell r="H2900">
            <v>0</v>
          </cell>
        </row>
        <row r="2901">
          <cell r="A2901">
            <v>9999028900</v>
          </cell>
          <cell r="H2901">
            <v>0</v>
          </cell>
        </row>
        <row r="2902">
          <cell r="A2902">
            <v>9999029000</v>
          </cell>
          <cell r="H2902">
            <v>0</v>
          </cell>
        </row>
        <row r="2903">
          <cell r="A2903">
            <v>9999029100</v>
          </cell>
          <cell r="H2903">
            <v>0</v>
          </cell>
        </row>
        <row r="2904">
          <cell r="A2904">
            <v>9999029200</v>
          </cell>
          <cell r="H2904">
            <v>0</v>
          </cell>
        </row>
        <row r="2905">
          <cell r="A2905">
            <v>9999029300</v>
          </cell>
          <cell r="H2905">
            <v>0</v>
          </cell>
        </row>
        <row r="2906">
          <cell r="A2906">
            <v>9999029400</v>
          </cell>
          <cell r="H2906">
            <v>0</v>
          </cell>
        </row>
        <row r="2907">
          <cell r="A2907">
            <v>9999029500</v>
          </cell>
          <cell r="H2907">
            <v>0</v>
          </cell>
        </row>
        <row r="2908">
          <cell r="A2908">
            <v>9999029600</v>
          </cell>
          <cell r="H2908">
            <v>0</v>
          </cell>
        </row>
        <row r="2909">
          <cell r="A2909">
            <v>9999029700</v>
          </cell>
          <cell r="H2909">
            <v>0</v>
          </cell>
        </row>
        <row r="2910">
          <cell r="A2910">
            <v>9999029800</v>
          </cell>
          <cell r="H2910">
            <v>0</v>
          </cell>
        </row>
        <row r="2911">
          <cell r="A2911">
            <v>9999029900</v>
          </cell>
          <cell r="H2911">
            <v>0</v>
          </cell>
        </row>
        <row r="2912">
          <cell r="A2912">
            <v>9999030000</v>
          </cell>
          <cell r="H2912">
            <v>0</v>
          </cell>
        </row>
        <row r="2913">
          <cell r="A2913">
            <v>9999030100</v>
          </cell>
          <cell r="H2913">
            <v>0</v>
          </cell>
        </row>
        <row r="2914">
          <cell r="A2914">
            <v>9999030200</v>
          </cell>
          <cell r="H2914">
            <v>0</v>
          </cell>
        </row>
        <row r="2915">
          <cell r="A2915">
            <v>9999030300</v>
          </cell>
          <cell r="H2915">
            <v>0</v>
          </cell>
        </row>
        <row r="2916">
          <cell r="A2916">
            <v>9999030400</v>
          </cell>
          <cell r="H2916">
            <v>0</v>
          </cell>
        </row>
        <row r="2917">
          <cell r="A2917">
            <v>9999030500</v>
          </cell>
          <cell r="H2917">
            <v>0</v>
          </cell>
        </row>
        <row r="2918">
          <cell r="A2918">
            <v>9999030600</v>
          </cell>
          <cell r="H2918">
            <v>0</v>
          </cell>
        </row>
        <row r="2919">
          <cell r="A2919">
            <v>9999030700</v>
          </cell>
          <cell r="H2919">
            <v>0</v>
          </cell>
        </row>
        <row r="2920">
          <cell r="A2920">
            <v>9999030705</v>
          </cell>
          <cell r="H2920">
            <v>0</v>
          </cell>
        </row>
        <row r="2921">
          <cell r="A2921">
            <v>9999030800</v>
          </cell>
          <cell r="H2921">
            <v>0</v>
          </cell>
        </row>
        <row r="2922">
          <cell r="A2922">
            <v>9999030900</v>
          </cell>
          <cell r="H2922">
            <v>0</v>
          </cell>
        </row>
        <row r="2923">
          <cell r="A2923">
            <v>9999031000</v>
          </cell>
          <cell r="H2923">
            <v>0</v>
          </cell>
        </row>
        <row r="2924">
          <cell r="A2924">
            <v>9999031100</v>
          </cell>
          <cell r="H2924">
            <v>0</v>
          </cell>
        </row>
        <row r="2925">
          <cell r="A2925">
            <v>9999031200</v>
          </cell>
          <cell r="H2925">
            <v>0</v>
          </cell>
        </row>
        <row r="2926">
          <cell r="A2926">
            <v>9999031300</v>
          </cell>
          <cell r="H2926">
            <v>0</v>
          </cell>
        </row>
        <row r="2927">
          <cell r="A2927">
            <v>9999031400</v>
          </cell>
          <cell r="H2927">
            <v>0</v>
          </cell>
        </row>
        <row r="2928">
          <cell r="A2928">
            <v>9999031500</v>
          </cell>
          <cell r="H2928">
            <v>0</v>
          </cell>
        </row>
        <row r="2929">
          <cell r="A2929">
            <v>9999031600</v>
          </cell>
          <cell r="H2929">
            <v>0</v>
          </cell>
        </row>
        <row r="2930">
          <cell r="A2930">
            <v>9999031700</v>
          </cell>
          <cell r="H2930">
            <v>0</v>
          </cell>
        </row>
        <row r="2931">
          <cell r="A2931">
            <v>9999031800</v>
          </cell>
          <cell r="H2931">
            <v>0</v>
          </cell>
        </row>
        <row r="2932">
          <cell r="A2932">
            <v>9999031900</v>
          </cell>
          <cell r="H2932">
            <v>0</v>
          </cell>
        </row>
        <row r="2933">
          <cell r="A2933">
            <v>9999032000</v>
          </cell>
          <cell r="H2933">
            <v>0</v>
          </cell>
        </row>
        <row r="2934">
          <cell r="A2934">
            <v>9999032005</v>
          </cell>
          <cell r="H2934">
            <v>0</v>
          </cell>
        </row>
        <row r="2935">
          <cell r="A2935">
            <v>9999032010</v>
          </cell>
          <cell r="H2935">
            <v>0</v>
          </cell>
        </row>
        <row r="2936">
          <cell r="A2936">
            <v>9999032015</v>
          </cell>
          <cell r="H2936">
            <v>0</v>
          </cell>
        </row>
        <row r="2937">
          <cell r="A2937">
            <v>9999032020</v>
          </cell>
          <cell r="H2937">
            <v>0</v>
          </cell>
        </row>
        <row r="2938">
          <cell r="A2938">
            <v>9999032025</v>
          </cell>
          <cell r="H2938">
            <v>0</v>
          </cell>
        </row>
        <row r="2939">
          <cell r="A2939">
            <v>9999032030</v>
          </cell>
          <cell r="H2939">
            <v>0</v>
          </cell>
        </row>
        <row r="2940">
          <cell r="A2940">
            <v>9999032035</v>
          </cell>
          <cell r="H2940">
            <v>0</v>
          </cell>
        </row>
        <row r="2941">
          <cell r="A2941">
            <v>9999032100</v>
          </cell>
          <cell r="H2941">
            <v>0</v>
          </cell>
        </row>
        <row r="2942">
          <cell r="A2942">
            <v>9999032200</v>
          </cell>
          <cell r="H2942">
            <v>0</v>
          </cell>
        </row>
        <row r="2943">
          <cell r="A2943">
            <v>9999032210</v>
          </cell>
          <cell r="H2943">
            <v>0</v>
          </cell>
        </row>
        <row r="2944">
          <cell r="A2944">
            <v>9999032220</v>
          </cell>
          <cell r="H2944">
            <v>0</v>
          </cell>
        </row>
        <row r="2945">
          <cell r="A2945">
            <v>9999032230</v>
          </cell>
          <cell r="H2945">
            <v>0</v>
          </cell>
        </row>
        <row r="2946">
          <cell r="A2946">
            <v>9999032240</v>
          </cell>
          <cell r="H2946">
            <v>0</v>
          </cell>
        </row>
        <row r="2947">
          <cell r="A2947">
            <v>9999032300</v>
          </cell>
          <cell r="H2947">
            <v>0</v>
          </cell>
        </row>
        <row r="2948">
          <cell r="A2948">
            <v>9999032310</v>
          </cell>
          <cell r="H2948">
            <v>0</v>
          </cell>
        </row>
        <row r="2949">
          <cell r="A2949">
            <v>9999032320</v>
          </cell>
          <cell r="H2949">
            <v>0</v>
          </cell>
        </row>
        <row r="2950">
          <cell r="A2950">
            <v>9999032330</v>
          </cell>
          <cell r="H2950">
            <v>0</v>
          </cell>
        </row>
        <row r="2951">
          <cell r="A2951">
            <v>9999032340</v>
          </cell>
          <cell r="H2951">
            <v>0</v>
          </cell>
        </row>
        <row r="2952">
          <cell r="A2952">
            <v>9999032350</v>
          </cell>
          <cell r="H2952">
            <v>0</v>
          </cell>
        </row>
        <row r="2953">
          <cell r="A2953">
            <v>9999032360</v>
          </cell>
          <cell r="H2953">
            <v>0</v>
          </cell>
        </row>
        <row r="2954">
          <cell r="A2954">
            <v>9999032370</v>
          </cell>
          <cell r="H2954">
            <v>0</v>
          </cell>
        </row>
        <row r="2955">
          <cell r="A2955">
            <v>9999032380</v>
          </cell>
          <cell r="H2955">
            <v>0</v>
          </cell>
        </row>
        <row r="2956">
          <cell r="A2956">
            <v>9999032390</v>
          </cell>
          <cell r="H2956">
            <v>0</v>
          </cell>
        </row>
        <row r="2957">
          <cell r="A2957">
            <v>9999032400</v>
          </cell>
          <cell r="H2957">
            <v>0</v>
          </cell>
        </row>
        <row r="2958">
          <cell r="A2958">
            <v>9999032410</v>
          </cell>
          <cell r="H2958">
            <v>0</v>
          </cell>
        </row>
        <row r="2959">
          <cell r="A2959">
            <v>9999032420</v>
          </cell>
          <cell r="H2959">
            <v>0</v>
          </cell>
        </row>
        <row r="2960">
          <cell r="A2960">
            <v>9999032430</v>
          </cell>
          <cell r="H2960">
            <v>0</v>
          </cell>
        </row>
        <row r="2961">
          <cell r="A2961">
            <v>9999032440</v>
          </cell>
          <cell r="H2961">
            <v>0</v>
          </cell>
        </row>
        <row r="2962">
          <cell r="A2962">
            <v>9999032450</v>
          </cell>
          <cell r="H2962">
            <v>0</v>
          </cell>
        </row>
        <row r="2963">
          <cell r="A2963">
            <v>9999032460</v>
          </cell>
          <cell r="H2963">
            <v>0</v>
          </cell>
        </row>
        <row r="2964">
          <cell r="A2964">
            <v>9999032470</v>
          </cell>
          <cell r="H2964">
            <v>0</v>
          </cell>
        </row>
        <row r="2965">
          <cell r="A2965">
            <v>9999032480</v>
          </cell>
          <cell r="H2965">
            <v>0</v>
          </cell>
        </row>
        <row r="2966">
          <cell r="A2966">
            <v>9999032490</v>
          </cell>
          <cell r="H2966">
            <v>0</v>
          </cell>
        </row>
        <row r="2967">
          <cell r="A2967">
            <v>9999032500</v>
          </cell>
          <cell r="H2967">
            <v>0</v>
          </cell>
        </row>
        <row r="2968">
          <cell r="A2968">
            <v>9999032510</v>
          </cell>
          <cell r="H2968">
            <v>0</v>
          </cell>
        </row>
        <row r="2969">
          <cell r="A2969">
            <v>9999032520</v>
          </cell>
          <cell r="H2969">
            <v>0</v>
          </cell>
        </row>
        <row r="2970">
          <cell r="A2970">
            <v>9999032530</v>
          </cell>
          <cell r="H2970">
            <v>0</v>
          </cell>
        </row>
        <row r="2971">
          <cell r="A2971">
            <v>9999032540</v>
          </cell>
          <cell r="H2971">
            <v>0</v>
          </cell>
        </row>
        <row r="2972">
          <cell r="A2972">
            <v>9999032550</v>
          </cell>
          <cell r="H2972">
            <v>0</v>
          </cell>
        </row>
        <row r="2973">
          <cell r="A2973">
            <v>9999032560</v>
          </cell>
          <cell r="H2973">
            <v>0</v>
          </cell>
        </row>
        <row r="2974">
          <cell r="A2974">
            <v>9999032570</v>
          </cell>
          <cell r="H2974">
            <v>0</v>
          </cell>
        </row>
        <row r="2975">
          <cell r="A2975">
            <v>9999032580</v>
          </cell>
          <cell r="H2975">
            <v>0</v>
          </cell>
        </row>
        <row r="2976">
          <cell r="A2976">
            <v>9999032590</v>
          </cell>
          <cell r="H2976">
            <v>0</v>
          </cell>
        </row>
        <row r="2977">
          <cell r="A2977">
            <v>9999032600</v>
          </cell>
          <cell r="H2977">
            <v>0</v>
          </cell>
        </row>
        <row r="2978">
          <cell r="A2978">
            <v>9999032610</v>
          </cell>
          <cell r="H2978">
            <v>0</v>
          </cell>
        </row>
        <row r="2979">
          <cell r="A2979">
            <v>9999032620</v>
          </cell>
          <cell r="H2979">
            <v>0</v>
          </cell>
        </row>
        <row r="2980">
          <cell r="A2980">
            <v>9999033100</v>
          </cell>
          <cell r="H2980">
            <v>0</v>
          </cell>
        </row>
        <row r="2981">
          <cell r="A2981">
            <v>9999033200</v>
          </cell>
          <cell r="H2981">
            <v>0</v>
          </cell>
        </row>
        <row r="2982">
          <cell r="A2982">
            <v>9999033300</v>
          </cell>
          <cell r="H2982">
            <v>0</v>
          </cell>
        </row>
        <row r="2983">
          <cell r="A2983">
            <v>9999035000</v>
          </cell>
          <cell r="H2983">
            <v>0</v>
          </cell>
        </row>
        <row r="2984">
          <cell r="A2984">
            <v>9999035001</v>
          </cell>
          <cell r="H2984">
            <v>0</v>
          </cell>
        </row>
        <row r="2985">
          <cell r="A2985">
            <v>9999035002</v>
          </cell>
          <cell r="H2985">
            <v>0</v>
          </cell>
        </row>
        <row r="2986">
          <cell r="A2986">
            <v>9999035003</v>
          </cell>
          <cell r="H2986">
            <v>0</v>
          </cell>
        </row>
        <row r="2987">
          <cell r="A2987">
            <v>9999035004</v>
          </cell>
          <cell r="H2987">
            <v>0</v>
          </cell>
        </row>
        <row r="2988">
          <cell r="A2988">
            <v>9999035005</v>
          </cell>
          <cell r="H2988">
            <v>0</v>
          </cell>
        </row>
        <row r="2989">
          <cell r="A2989">
            <v>9999035006</v>
          </cell>
          <cell r="H2989">
            <v>0</v>
          </cell>
        </row>
        <row r="2990">
          <cell r="A2990">
            <v>9999035007</v>
          </cell>
          <cell r="H2990">
            <v>0</v>
          </cell>
        </row>
        <row r="2991">
          <cell r="A2991">
            <v>9999035008</v>
          </cell>
          <cell r="H2991">
            <v>0</v>
          </cell>
        </row>
        <row r="2992">
          <cell r="A2992">
            <v>9999035009</v>
          </cell>
          <cell r="H2992">
            <v>0</v>
          </cell>
        </row>
        <row r="2993">
          <cell r="A2993">
            <v>9999035010</v>
          </cell>
          <cell r="H2993">
            <v>0</v>
          </cell>
        </row>
        <row r="2994">
          <cell r="A2994">
            <v>9999035011</v>
          </cell>
          <cell r="H2994">
            <v>0</v>
          </cell>
        </row>
        <row r="2995">
          <cell r="A2995">
            <v>9999035012</v>
          </cell>
          <cell r="H2995">
            <v>0</v>
          </cell>
        </row>
        <row r="2996">
          <cell r="A2996">
            <v>9999035013</v>
          </cell>
          <cell r="H2996">
            <v>0</v>
          </cell>
        </row>
        <row r="2997">
          <cell r="A2997">
            <v>9999035014</v>
          </cell>
          <cell r="H2997">
            <v>0</v>
          </cell>
        </row>
        <row r="2998">
          <cell r="A2998">
            <v>9999035015</v>
          </cell>
          <cell r="H2998">
            <v>0</v>
          </cell>
        </row>
        <row r="2999">
          <cell r="A2999">
            <v>9999035016</v>
          </cell>
          <cell r="H2999">
            <v>0</v>
          </cell>
        </row>
        <row r="3000">
          <cell r="A3000">
            <v>9999035017</v>
          </cell>
          <cell r="H3000">
            <v>0</v>
          </cell>
        </row>
        <row r="3001">
          <cell r="A3001">
            <v>9999035018</v>
          </cell>
          <cell r="H3001">
            <v>0</v>
          </cell>
        </row>
        <row r="3002">
          <cell r="A3002">
            <v>9999035019</v>
          </cell>
          <cell r="H3002">
            <v>0</v>
          </cell>
        </row>
        <row r="3003">
          <cell r="A3003">
            <v>9999035020</v>
          </cell>
          <cell r="H3003">
            <v>0</v>
          </cell>
        </row>
        <row r="3004">
          <cell r="A3004">
            <v>9999035021</v>
          </cell>
          <cell r="H3004">
            <v>0</v>
          </cell>
        </row>
        <row r="3005">
          <cell r="A3005">
            <v>9999035022</v>
          </cell>
          <cell r="H3005">
            <v>0</v>
          </cell>
        </row>
        <row r="3006">
          <cell r="A3006">
            <v>9999035023</v>
          </cell>
          <cell r="H3006">
            <v>0</v>
          </cell>
        </row>
        <row r="3007">
          <cell r="A3007">
            <v>9999035024</v>
          </cell>
          <cell r="H3007">
            <v>0</v>
          </cell>
        </row>
        <row r="3008">
          <cell r="A3008">
            <v>9999035025</v>
          </cell>
          <cell r="H3008">
            <v>0</v>
          </cell>
        </row>
        <row r="3009">
          <cell r="A3009">
            <v>9999035026</v>
          </cell>
          <cell r="H3009">
            <v>0</v>
          </cell>
        </row>
        <row r="3010">
          <cell r="A3010">
            <v>9999035027</v>
          </cell>
          <cell r="H3010">
            <v>0</v>
          </cell>
        </row>
        <row r="3011">
          <cell r="A3011">
            <v>9999035028</v>
          </cell>
          <cell r="H3011">
            <v>0</v>
          </cell>
        </row>
        <row r="3012">
          <cell r="A3012">
            <v>9999035029</v>
          </cell>
          <cell r="H3012">
            <v>0</v>
          </cell>
        </row>
        <row r="3013">
          <cell r="A3013">
            <v>9999035030</v>
          </cell>
          <cell r="H3013">
            <v>0</v>
          </cell>
        </row>
        <row r="3014">
          <cell r="A3014">
            <v>9999035031</v>
          </cell>
          <cell r="H3014">
            <v>0</v>
          </cell>
        </row>
        <row r="3015">
          <cell r="A3015">
            <v>9999035032</v>
          </cell>
          <cell r="H3015">
            <v>0</v>
          </cell>
        </row>
        <row r="3016">
          <cell r="A3016">
            <v>9999035033</v>
          </cell>
          <cell r="H3016">
            <v>0</v>
          </cell>
        </row>
        <row r="3017">
          <cell r="A3017">
            <v>9999035034</v>
          </cell>
          <cell r="H3017">
            <v>0</v>
          </cell>
        </row>
        <row r="3018">
          <cell r="A3018">
            <v>9999035035</v>
          </cell>
          <cell r="H3018">
            <v>0</v>
          </cell>
        </row>
        <row r="3019">
          <cell r="A3019">
            <v>9999035036</v>
          </cell>
          <cell r="H3019">
            <v>0</v>
          </cell>
        </row>
        <row r="3020">
          <cell r="A3020">
            <v>9999035037</v>
          </cell>
          <cell r="H3020">
            <v>0</v>
          </cell>
        </row>
        <row r="3021">
          <cell r="A3021">
            <v>9999035038</v>
          </cell>
          <cell r="H3021">
            <v>0</v>
          </cell>
        </row>
        <row r="3022">
          <cell r="A3022">
            <v>9999035039</v>
          </cell>
          <cell r="H3022">
            <v>0</v>
          </cell>
        </row>
        <row r="3023">
          <cell r="A3023">
            <v>9999035040</v>
          </cell>
          <cell r="H3023">
            <v>0</v>
          </cell>
        </row>
        <row r="3024">
          <cell r="A3024">
            <v>9999035041</v>
          </cell>
          <cell r="H3024">
            <v>0</v>
          </cell>
        </row>
        <row r="3025">
          <cell r="A3025">
            <v>9999038000</v>
          </cell>
          <cell r="H3025">
            <v>0</v>
          </cell>
        </row>
        <row r="3026">
          <cell r="A3026">
            <v>9999040001</v>
          </cell>
          <cell r="H3026">
            <v>0</v>
          </cell>
        </row>
        <row r="3027">
          <cell r="A3027">
            <v>9999040002</v>
          </cell>
          <cell r="H3027">
            <v>0</v>
          </cell>
        </row>
        <row r="3028">
          <cell r="A3028">
            <v>9999040003</v>
          </cell>
          <cell r="H3028">
            <v>0</v>
          </cell>
        </row>
        <row r="3029">
          <cell r="A3029">
            <v>9999040004</v>
          </cell>
          <cell r="H3029">
            <v>0</v>
          </cell>
        </row>
        <row r="3030">
          <cell r="A3030">
            <v>9999040005</v>
          </cell>
          <cell r="H3030">
            <v>0</v>
          </cell>
        </row>
        <row r="3031">
          <cell r="A3031">
            <v>9999040006</v>
          </cell>
          <cell r="H3031">
            <v>0</v>
          </cell>
        </row>
        <row r="3032">
          <cell r="A3032">
            <v>9999055000</v>
          </cell>
          <cell r="H3032">
            <v>0</v>
          </cell>
        </row>
        <row r="3033">
          <cell r="A3033">
            <v>9999055005</v>
          </cell>
          <cell r="H3033">
            <v>0</v>
          </cell>
        </row>
        <row r="3034">
          <cell r="A3034">
            <v>9999055010</v>
          </cell>
          <cell r="H3034">
            <v>0</v>
          </cell>
        </row>
        <row r="3035">
          <cell r="A3035">
            <v>9999055015</v>
          </cell>
          <cell r="H3035">
            <v>0</v>
          </cell>
        </row>
        <row r="3036">
          <cell r="A3036">
            <v>9999055020</v>
          </cell>
          <cell r="H3036">
            <v>0</v>
          </cell>
        </row>
        <row r="3037">
          <cell r="A3037">
            <v>9999055025</v>
          </cell>
          <cell r="H3037">
            <v>0</v>
          </cell>
        </row>
        <row r="3038">
          <cell r="A3038">
            <v>9999055501</v>
          </cell>
          <cell r="H3038">
            <v>0</v>
          </cell>
        </row>
        <row r="3039">
          <cell r="A3039">
            <v>9999055502</v>
          </cell>
          <cell r="H3039">
            <v>0</v>
          </cell>
        </row>
        <row r="3040">
          <cell r="A3040">
            <v>9999055503</v>
          </cell>
          <cell r="H3040">
            <v>0</v>
          </cell>
        </row>
        <row r="3041">
          <cell r="A3041">
            <v>9999055504</v>
          </cell>
          <cell r="H3041">
            <v>0</v>
          </cell>
        </row>
        <row r="3042">
          <cell r="A3042">
            <v>9999055505</v>
          </cell>
          <cell r="H3042">
            <v>0</v>
          </cell>
        </row>
        <row r="3043">
          <cell r="A3043">
            <v>9999055520</v>
          </cell>
          <cell r="H3043">
            <v>0</v>
          </cell>
        </row>
        <row r="3044">
          <cell r="A3044">
            <v>9999055521</v>
          </cell>
          <cell r="H3044">
            <v>0</v>
          </cell>
        </row>
        <row r="3045">
          <cell r="A3045">
            <v>9999055522</v>
          </cell>
          <cell r="H3045">
            <v>0</v>
          </cell>
        </row>
        <row r="3046">
          <cell r="A3046">
            <v>9999055523</v>
          </cell>
          <cell r="H3046">
            <v>0</v>
          </cell>
        </row>
        <row r="3047">
          <cell r="A3047">
            <v>9999055524</v>
          </cell>
          <cell r="H3047">
            <v>0</v>
          </cell>
        </row>
        <row r="3048">
          <cell r="A3048">
            <v>9999055540</v>
          </cell>
          <cell r="H3048">
            <v>0</v>
          </cell>
        </row>
        <row r="3049">
          <cell r="A3049">
            <v>9999055541</v>
          </cell>
          <cell r="H3049">
            <v>0</v>
          </cell>
        </row>
        <row r="3050">
          <cell r="A3050">
            <v>9999055542</v>
          </cell>
          <cell r="H3050">
            <v>0</v>
          </cell>
        </row>
        <row r="3051">
          <cell r="A3051">
            <v>9999055543</v>
          </cell>
          <cell r="H3051">
            <v>0</v>
          </cell>
        </row>
        <row r="3052">
          <cell r="A3052">
            <v>9999055544</v>
          </cell>
          <cell r="H3052">
            <v>0</v>
          </cell>
        </row>
        <row r="3053">
          <cell r="A3053">
            <v>9999055545</v>
          </cell>
          <cell r="H3053">
            <v>0</v>
          </cell>
        </row>
        <row r="3054">
          <cell r="A3054">
            <v>9999055546</v>
          </cell>
          <cell r="H3054">
            <v>0</v>
          </cell>
        </row>
        <row r="3055">
          <cell r="A3055">
            <v>9999055547</v>
          </cell>
          <cell r="H3055">
            <v>0</v>
          </cell>
        </row>
        <row r="3056">
          <cell r="A3056">
            <v>9999055548</v>
          </cell>
          <cell r="H3056">
            <v>0</v>
          </cell>
        </row>
        <row r="3057">
          <cell r="A3057">
            <v>9999055549</v>
          </cell>
          <cell r="H3057">
            <v>0</v>
          </cell>
        </row>
        <row r="3058">
          <cell r="A3058">
            <v>9999055550</v>
          </cell>
          <cell r="H3058">
            <v>0</v>
          </cell>
        </row>
        <row r="3059">
          <cell r="A3059">
            <v>9999055551</v>
          </cell>
          <cell r="H3059">
            <v>0</v>
          </cell>
        </row>
        <row r="3060">
          <cell r="A3060">
            <v>9999055552</v>
          </cell>
          <cell r="H3060">
            <v>0</v>
          </cell>
        </row>
        <row r="3061">
          <cell r="A3061">
            <v>9999055553</v>
          </cell>
          <cell r="H3061">
            <v>0</v>
          </cell>
        </row>
        <row r="3062">
          <cell r="A3062">
            <v>9999055554</v>
          </cell>
          <cell r="H3062">
            <v>0</v>
          </cell>
        </row>
        <row r="3063">
          <cell r="A3063">
            <v>9999055555</v>
          </cell>
          <cell r="H3063">
            <v>0</v>
          </cell>
        </row>
        <row r="3064">
          <cell r="A3064">
            <v>9999055556</v>
          </cell>
          <cell r="H3064">
            <v>0</v>
          </cell>
        </row>
        <row r="3065">
          <cell r="A3065">
            <v>9999055557</v>
          </cell>
          <cell r="H3065">
            <v>0</v>
          </cell>
        </row>
        <row r="3066">
          <cell r="A3066">
            <v>9999055558</v>
          </cell>
          <cell r="H3066">
            <v>0</v>
          </cell>
        </row>
        <row r="3067">
          <cell r="A3067">
            <v>9999055559</v>
          </cell>
          <cell r="H3067">
            <v>0</v>
          </cell>
        </row>
        <row r="3068">
          <cell r="A3068">
            <v>9999055560</v>
          </cell>
          <cell r="H3068">
            <v>0</v>
          </cell>
        </row>
        <row r="3069">
          <cell r="A3069">
            <v>9999055561</v>
          </cell>
          <cell r="H3069">
            <v>0</v>
          </cell>
        </row>
        <row r="3070">
          <cell r="A3070">
            <v>9999055562</v>
          </cell>
          <cell r="H3070">
            <v>0</v>
          </cell>
        </row>
        <row r="3071">
          <cell r="A3071">
            <v>9999055563</v>
          </cell>
          <cell r="H3071">
            <v>0</v>
          </cell>
        </row>
        <row r="3072">
          <cell r="A3072">
            <v>9999055580</v>
          </cell>
          <cell r="H3072">
            <v>0</v>
          </cell>
        </row>
        <row r="3073">
          <cell r="A3073">
            <v>9999055581</v>
          </cell>
          <cell r="H3073">
            <v>0</v>
          </cell>
        </row>
        <row r="3074">
          <cell r="A3074">
            <v>9999055582</v>
          </cell>
          <cell r="H3074">
            <v>0</v>
          </cell>
        </row>
        <row r="3075">
          <cell r="A3075">
            <v>9999055583</v>
          </cell>
          <cell r="H3075">
            <v>0</v>
          </cell>
        </row>
        <row r="3076">
          <cell r="A3076">
            <v>9999055590</v>
          </cell>
          <cell r="H3076">
            <v>0</v>
          </cell>
        </row>
        <row r="3077">
          <cell r="A3077">
            <v>9999055591</v>
          </cell>
          <cell r="H3077">
            <v>0</v>
          </cell>
        </row>
        <row r="3078">
          <cell r="A3078">
            <v>9999055592</v>
          </cell>
          <cell r="H3078">
            <v>0</v>
          </cell>
        </row>
        <row r="3079">
          <cell r="A3079">
            <v>9999055593</v>
          </cell>
          <cell r="H3079">
            <v>0</v>
          </cell>
        </row>
        <row r="3080">
          <cell r="A3080">
            <v>9999055594</v>
          </cell>
          <cell r="H3080">
            <v>0</v>
          </cell>
        </row>
        <row r="3081">
          <cell r="A3081">
            <v>9999055595</v>
          </cell>
          <cell r="H3081">
            <v>0</v>
          </cell>
        </row>
        <row r="3082">
          <cell r="A3082">
            <v>9999055596</v>
          </cell>
          <cell r="H3082">
            <v>0</v>
          </cell>
        </row>
        <row r="3083">
          <cell r="A3083">
            <v>9999055597</v>
          </cell>
          <cell r="H3083">
            <v>0</v>
          </cell>
        </row>
        <row r="3084">
          <cell r="A3084">
            <v>9999062201</v>
          </cell>
          <cell r="H3084">
            <v>0</v>
          </cell>
        </row>
        <row r="3085">
          <cell r="A3085">
            <v>9999062202</v>
          </cell>
          <cell r="H3085">
            <v>0</v>
          </cell>
        </row>
        <row r="3086">
          <cell r="A3086">
            <v>9999062203</v>
          </cell>
          <cell r="H3086">
            <v>0</v>
          </cell>
        </row>
        <row r="3087">
          <cell r="A3087">
            <v>9999062204</v>
          </cell>
          <cell r="H3087">
            <v>0</v>
          </cell>
        </row>
        <row r="3088">
          <cell r="A3088">
            <v>9999062205</v>
          </cell>
          <cell r="H3088">
            <v>0</v>
          </cell>
        </row>
        <row r="3089">
          <cell r="A3089">
            <v>9999062206</v>
          </cell>
          <cell r="H3089">
            <v>0</v>
          </cell>
        </row>
        <row r="3090">
          <cell r="A3090">
            <v>9999062207</v>
          </cell>
          <cell r="H3090">
            <v>0</v>
          </cell>
        </row>
        <row r="3091">
          <cell r="A3091">
            <v>9999062208</v>
          </cell>
          <cell r="H3091">
            <v>0</v>
          </cell>
        </row>
        <row r="3092">
          <cell r="A3092">
            <v>9999062209</v>
          </cell>
          <cell r="H3092">
            <v>0</v>
          </cell>
        </row>
        <row r="3093">
          <cell r="A3093">
            <v>9999062210</v>
          </cell>
          <cell r="H3093">
            <v>0</v>
          </cell>
        </row>
        <row r="3094">
          <cell r="A3094">
            <v>9999062211</v>
          </cell>
          <cell r="H3094">
            <v>0</v>
          </cell>
        </row>
        <row r="3095">
          <cell r="A3095">
            <v>9999550000</v>
          </cell>
          <cell r="H3095">
            <v>0</v>
          </cell>
        </row>
        <row r="3096">
          <cell r="A3096">
            <v>9999550001</v>
          </cell>
          <cell r="H3096">
            <v>0</v>
          </cell>
        </row>
        <row r="3097">
          <cell r="A3097">
            <v>9999550002</v>
          </cell>
          <cell r="H3097">
            <v>0</v>
          </cell>
        </row>
        <row r="3098">
          <cell r="A3098">
            <v>9999550003</v>
          </cell>
          <cell r="H3098">
            <v>0</v>
          </cell>
        </row>
        <row r="3099">
          <cell r="A3099">
            <v>9999550004</v>
          </cell>
          <cell r="H3099">
            <v>0</v>
          </cell>
        </row>
        <row r="3100">
          <cell r="A3100">
            <v>9999550005</v>
          </cell>
          <cell r="H3100">
            <v>0</v>
          </cell>
        </row>
        <row r="3101">
          <cell r="A3101">
            <v>9999550006</v>
          </cell>
          <cell r="H3101">
            <v>0</v>
          </cell>
        </row>
        <row r="3102">
          <cell r="A3102">
            <v>9999550007</v>
          </cell>
          <cell r="H3102">
            <v>0</v>
          </cell>
        </row>
        <row r="3103">
          <cell r="A3103">
            <v>9999550008</v>
          </cell>
          <cell r="H3103">
            <v>0</v>
          </cell>
        </row>
        <row r="3104">
          <cell r="A3104">
            <v>9999550009</v>
          </cell>
          <cell r="H3104">
            <v>0</v>
          </cell>
        </row>
        <row r="3105">
          <cell r="A3105">
            <v>9999550010</v>
          </cell>
          <cell r="H3105">
            <v>0</v>
          </cell>
        </row>
        <row r="3106">
          <cell r="A3106">
            <v>9999550011</v>
          </cell>
          <cell r="H3106">
            <v>0</v>
          </cell>
        </row>
        <row r="3107">
          <cell r="A3107">
            <v>9999550012</v>
          </cell>
          <cell r="H3107">
            <v>0</v>
          </cell>
        </row>
        <row r="3108">
          <cell r="A3108">
            <v>9999550013</v>
          </cell>
          <cell r="H3108">
            <v>0</v>
          </cell>
        </row>
        <row r="3109">
          <cell r="A3109">
            <v>9999550014</v>
          </cell>
          <cell r="H3109">
            <v>0</v>
          </cell>
        </row>
        <row r="3110">
          <cell r="A3110">
            <v>9999550015</v>
          </cell>
          <cell r="H3110">
            <v>0</v>
          </cell>
        </row>
        <row r="3111">
          <cell r="A3111">
            <v>9999550016</v>
          </cell>
          <cell r="H3111">
            <v>0</v>
          </cell>
        </row>
        <row r="3112">
          <cell r="A3112">
            <v>9999906450</v>
          </cell>
          <cell r="H3112">
            <v>0</v>
          </cell>
        </row>
        <row r="3113">
          <cell r="A3113">
            <v>9999999900</v>
          </cell>
          <cell r="H3113">
            <v>0</v>
          </cell>
        </row>
        <row r="3114">
          <cell r="A3114">
            <v>9999999901</v>
          </cell>
          <cell r="H3114">
            <v>0</v>
          </cell>
        </row>
        <row r="3115">
          <cell r="A3115">
            <v>9999999902</v>
          </cell>
          <cell r="H3115">
            <v>0</v>
          </cell>
        </row>
        <row r="3116">
          <cell r="A3116">
            <v>9999999903</v>
          </cell>
          <cell r="H3116">
            <v>0</v>
          </cell>
        </row>
        <row r="3117">
          <cell r="A3117">
            <v>9999999904</v>
          </cell>
          <cell r="H3117">
            <v>0</v>
          </cell>
        </row>
        <row r="3118">
          <cell r="A3118">
            <v>9999999905</v>
          </cell>
          <cell r="H3118">
            <v>0</v>
          </cell>
        </row>
        <row r="3119">
          <cell r="A3119">
            <v>9999999906</v>
          </cell>
          <cell r="H3119">
            <v>0</v>
          </cell>
        </row>
        <row r="3120">
          <cell r="A3120">
            <v>9999999907</v>
          </cell>
          <cell r="H3120">
            <v>0</v>
          </cell>
        </row>
        <row r="3121">
          <cell r="A3121">
            <v>9999999908</v>
          </cell>
          <cell r="H3121">
            <v>0</v>
          </cell>
        </row>
        <row r="3122">
          <cell r="A3122">
            <v>9999999909</v>
          </cell>
          <cell r="H3122">
            <v>0</v>
          </cell>
        </row>
        <row r="3123">
          <cell r="A3123">
            <v>9999999910</v>
          </cell>
          <cell r="H3123">
            <v>0</v>
          </cell>
        </row>
        <row r="3124">
          <cell r="A3124">
            <v>9999999911</v>
          </cell>
          <cell r="H3124">
            <v>0</v>
          </cell>
        </row>
        <row r="3125">
          <cell r="A3125" t="str">
            <v>AAA</v>
          </cell>
          <cell r="H3125">
            <v>0</v>
          </cell>
        </row>
        <row r="3126">
          <cell r="A3126" t="str">
            <v>EXCL</v>
          </cell>
          <cell r="H3126">
            <v>0</v>
          </cell>
        </row>
        <row r="3127">
          <cell r="A3127" t="str">
            <v>FACQ</v>
          </cell>
          <cell r="H3127">
            <v>0</v>
          </cell>
        </row>
        <row r="3128">
          <cell r="A3128" t="str">
            <v>FSAL</v>
          </cell>
          <cell r="H3128">
            <v>0</v>
          </cell>
        </row>
        <row r="3129">
          <cell r="A3129" t="str">
            <v>SEXP</v>
          </cell>
          <cell r="H3129">
            <v>0</v>
          </cell>
        </row>
        <row r="3130">
          <cell r="A3130" t="str">
            <v>SITT</v>
          </cell>
          <cell r="H3130">
            <v>0</v>
          </cell>
        </row>
        <row r="3131">
          <cell r="A3131" t="str">
            <v>STAT</v>
          </cell>
          <cell r="H3131">
            <v>0</v>
          </cell>
        </row>
        <row r="3132">
          <cell r="A3132">
            <v>7024992020</v>
          </cell>
          <cell r="H3132">
            <v>0</v>
          </cell>
        </row>
        <row r="3133">
          <cell r="A3133">
            <v>9721000000</v>
          </cell>
          <cell r="H3133">
            <v>0</v>
          </cell>
        </row>
        <row r="3134">
          <cell r="A3134">
            <v>9721000020</v>
          </cell>
          <cell r="H3134">
            <v>0</v>
          </cell>
        </row>
        <row r="3135">
          <cell r="A3135">
            <v>9710000000</v>
          </cell>
          <cell r="H3135">
            <v>0</v>
          </cell>
        </row>
        <row r="3136">
          <cell r="A3136">
            <v>9711000000</v>
          </cell>
          <cell r="H3136">
            <v>0</v>
          </cell>
        </row>
        <row r="3137">
          <cell r="A3137">
            <v>9711010000</v>
          </cell>
          <cell r="H3137">
            <v>0</v>
          </cell>
        </row>
        <row r="3138">
          <cell r="A3138">
            <v>9711020000</v>
          </cell>
          <cell r="H3138">
            <v>0</v>
          </cell>
        </row>
        <row r="3139">
          <cell r="A3139">
            <v>9711030000</v>
          </cell>
          <cell r="H3139">
            <v>0</v>
          </cell>
        </row>
        <row r="3140">
          <cell r="A3140">
            <v>9711100000</v>
          </cell>
          <cell r="H3140">
            <v>0</v>
          </cell>
        </row>
        <row r="3141">
          <cell r="A3141">
            <v>9712000000</v>
          </cell>
          <cell r="H3141">
            <v>0</v>
          </cell>
        </row>
        <row r="3142">
          <cell r="A3142">
            <v>9713000000</v>
          </cell>
          <cell r="H3142">
            <v>0</v>
          </cell>
        </row>
        <row r="3143">
          <cell r="A3143">
            <v>9719720000</v>
          </cell>
          <cell r="H3143">
            <v>0</v>
          </cell>
        </row>
        <row r="3144">
          <cell r="A3144">
            <v>9719810000</v>
          </cell>
          <cell r="H3144">
            <v>0</v>
          </cell>
        </row>
        <row r="3145">
          <cell r="A3145">
            <v>9719820000</v>
          </cell>
          <cell r="H3145">
            <v>0</v>
          </cell>
        </row>
        <row r="3146">
          <cell r="A3146">
            <v>9719920000</v>
          </cell>
          <cell r="H3146">
            <v>0</v>
          </cell>
        </row>
        <row r="3147">
          <cell r="A3147">
            <v>8110400020</v>
          </cell>
          <cell r="H3147">
            <v>0</v>
          </cell>
        </row>
        <row r="3148">
          <cell r="A3148">
            <v>9610000000</v>
          </cell>
          <cell r="H3148">
            <v>-97450.030559999999</v>
          </cell>
        </row>
        <row r="3149">
          <cell r="A3149">
            <v>9610000005</v>
          </cell>
          <cell r="H3149">
            <v>0</v>
          </cell>
        </row>
        <row r="3150">
          <cell r="A3150">
            <v>9610000010</v>
          </cell>
          <cell r="H3150">
            <v>0</v>
          </cell>
        </row>
        <row r="3151">
          <cell r="A3151">
            <v>9610000050</v>
          </cell>
          <cell r="H3151">
            <v>0</v>
          </cell>
        </row>
        <row r="3152">
          <cell r="A3152">
            <v>9610000100</v>
          </cell>
          <cell r="H3152">
            <v>0</v>
          </cell>
        </row>
        <row r="3153">
          <cell r="A3153">
            <v>9610000300</v>
          </cell>
          <cell r="H3153">
            <v>0</v>
          </cell>
        </row>
        <row r="3154">
          <cell r="A3154">
            <v>9610000600</v>
          </cell>
          <cell r="H3154">
            <v>0</v>
          </cell>
        </row>
        <row r="3155">
          <cell r="A3155">
            <v>9720000000</v>
          </cell>
          <cell r="H3155">
            <v>0</v>
          </cell>
        </row>
        <row r="3156">
          <cell r="A3156">
            <v>8010021120</v>
          </cell>
          <cell r="H3156">
            <v>0</v>
          </cell>
        </row>
        <row r="3157">
          <cell r="A3157">
            <v>8010103132</v>
          </cell>
          <cell r="H3157">
            <v>0</v>
          </cell>
        </row>
        <row r="3158">
          <cell r="A3158">
            <v>9021001020</v>
          </cell>
          <cell r="H3158">
            <v>0</v>
          </cell>
        </row>
        <row r="3159">
          <cell r="A3159">
            <v>9051090050</v>
          </cell>
          <cell r="H3159">
            <v>0</v>
          </cell>
        </row>
        <row r="3160">
          <cell r="A3160">
            <v>9051090055</v>
          </cell>
          <cell r="H3160">
            <v>0</v>
          </cell>
        </row>
        <row r="3161">
          <cell r="A3161">
            <v>9051090060</v>
          </cell>
          <cell r="H3161">
            <v>0</v>
          </cell>
        </row>
        <row r="3162">
          <cell r="A3162">
            <v>9051090065</v>
          </cell>
          <cell r="H3162">
            <v>0</v>
          </cell>
        </row>
        <row r="3163">
          <cell r="A3163">
            <v>9051090070</v>
          </cell>
          <cell r="H3163">
            <v>0</v>
          </cell>
        </row>
        <row r="3164">
          <cell r="A3164">
            <v>9051090075</v>
          </cell>
          <cell r="H3164">
            <v>0</v>
          </cell>
        </row>
        <row r="3165">
          <cell r="A3165">
            <v>9051090080</v>
          </cell>
          <cell r="H3165">
            <v>0</v>
          </cell>
        </row>
        <row r="3166">
          <cell r="A3166">
            <v>9051090085</v>
          </cell>
          <cell r="H3166">
            <v>0</v>
          </cell>
        </row>
        <row r="3167">
          <cell r="A3167">
            <v>9051090090</v>
          </cell>
          <cell r="H3167">
            <v>0</v>
          </cell>
        </row>
        <row r="3168">
          <cell r="A3168">
            <v>9051090095</v>
          </cell>
          <cell r="H3168">
            <v>0</v>
          </cell>
        </row>
        <row r="3169">
          <cell r="A3169">
            <v>9051090100</v>
          </cell>
          <cell r="H3169">
            <v>0</v>
          </cell>
        </row>
        <row r="3170">
          <cell r="A3170">
            <v>9051090105</v>
          </cell>
          <cell r="H3170">
            <v>0</v>
          </cell>
        </row>
        <row r="3171">
          <cell r="A3171">
            <v>9051090110</v>
          </cell>
          <cell r="H3171">
            <v>0</v>
          </cell>
        </row>
        <row r="3172">
          <cell r="A3172">
            <v>9051090112</v>
          </cell>
          <cell r="H3172">
            <v>0</v>
          </cell>
        </row>
        <row r="3173">
          <cell r="A3173">
            <v>9051090113</v>
          </cell>
          <cell r="H3173">
            <v>0</v>
          </cell>
        </row>
        <row r="3174">
          <cell r="A3174">
            <v>9051090115</v>
          </cell>
          <cell r="H3174">
            <v>0</v>
          </cell>
        </row>
        <row r="3175">
          <cell r="A3175">
            <v>9051090170</v>
          </cell>
          <cell r="H3175">
            <v>0</v>
          </cell>
        </row>
        <row r="3176">
          <cell r="A3176">
            <v>9051090180</v>
          </cell>
          <cell r="H3176">
            <v>0</v>
          </cell>
        </row>
        <row r="3177">
          <cell r="A3177">
            <v>9051090185</v>
          </cell>
          <cell r="H3177">
            <v>0</v>
          </cell>
        </row>
        <row r="3178">
          <cell r="A3178">
            <v>9051090186</v>
          </cell>
          <cell r="H3178">
            <v>0</v>
          </cell>
        </row>
        <row r="3179">
          <cell r="A3179">
            <v>9022002010</v>
          </cell>
          <cell r="H3179">
            <v>0</v>
          </cell>
        </row>
        <row r="3180">
          <cell r="A3180">
            <v>9022002012</v>
          </cell>
          <cell r="H3180">
            <v>0</v>
          </cell>
        </row>
        <row r="3181">
          <cell r="A3181">
            <v>9022002013</v>
          </cell>
          <cell r="H3181">
            <v>0</v>
          </cell>
        </row>
        <row r="3182">
          <cell r="A3182">
            <v>9022002016</v>
          </cell>
          <cell r="H3182">
            <v>0</v>
          </cell>
        </row>
        <row r="3183">
          <cell r="A3183">
            <v>9022002017</v>
          </cell>
          <cell r="H3183">
            <v>0</v>
          </cell>
        </row>
        <row r="3184">
          <cell r="A3184">
            <v>9032001010</v>
          </cell>
          <cell r="H3184">
            <v>0</v>
          </cell>
        </row>
        <row r="3185">
          <cell r="A3185">
            <v>9032001020</v>
          </cell>
          <cell r="H3185">
            <v>0</v>
          </cell>
        </row>
        <row r="3186">
          <cell r="A3186">
            <v>9032001030</v>
          </cell>
          <cell r="H3186">
            <v>0</v>
          </cell>
        </row>
        <row r="3187">
          <cell r="A3187">
            <v>9032001040</v>
          </cell>
          <cell r="H3187">
            <v>-31.68083</v>
          </cell>
        </row>
        <row r="3188">
          <cell r="A3188">
            <v>9045010010</v>
          </cell>
          <cell r="H3188">
            <v>0</v>
          </cell>
        </row>
        <row r="3189">
          <cell r="A3189">
            <v>9045010020</v>
          </cell>
          <cell r="H3189">
            <v>0</v>
          </cell>
        </row>
        <row r="3190">
          <cell r="A3190">
            <v>9045010030</v>
          </cell>
          <cell r="H3190">
            <v>0</v>
          </cell>
        </row>
        <row r="3191">
          <cell r="A3191">
            <v>9051090120</v>
          </cell>
          <cell r="H3191">
            <v>0</v>
          </cell>
        </row>
        <row r="3192">
          <cell r="A3192">
            <v>9051090130</v>
          </cell>
          <cell r="H3192">
            <v>-169804.86186</v>
          </cell>
        </row>
        <row r="3193">
          <cell r="A3193">
            <v>9051090132</v>
          </cell>
          <cell r="H3193">
            <v>0</v>
          </cell>
        </row>
        <row r="3194">
          <cell r="A3194">
            <v>9051090133</v>
          </cell>
          <cell r="H3194">
            <v>0</v>
          </cell>
        </row>
        <row r="3195">
          <cell r="A3195">
            <v>9051090134</v>
          </cell>
          <cell r="H3195">
            <v>0</v>
          </cell>
        </row>
        <row r="3196">
          <cell r="A3196">
            <v>9051090140</v>
          </cell>
          <cell r="H3196">
            <v>0</v>
          </cell>
        </row>
        <row r="3197">
          <cell r="A3197">
            <v>9051090145</v>
          </cell>
          <cell r="H3197">
            <v>0</v>
          </cell>
        </row>
        <row r="3198">
          <cell r="A3198">
            <v>9051090150</v>
          </cell>
          <cell r="H3198">
            <v>0</v>
          </cell>
        </row>
        <row r="3199">
          <cell r="A3199">
            <v>9051090187</v>
          </cell>
          <cell r="H3199">
            <v>0</v>
          </cell>
        </row>
        <row r="3200">
          <cell r="A3200">
            <v>9051090410</v>
          </cell>
          <cell r="H3200">
            <v>0</v>
          </cell>
        </row>
        <row r="3201">
          <cell r="A3201">
            <v>9011001010</v>
          </cell>
          <cell r="H3201">
            <v>-1101.33403</v>
          </cell>
        </row>
        <row r="3202">
          <cell r="A3202">
            <v>9011001020</v>
          </cell>
          <cell r="H3202">
            <v>28020.246210000001</v>
          </cell>
        </row>
        <row r="3203">
          <cell r="A3203">
            <v>9011001030</v>
          </cell>
          <cell r="H3203">
            <v>-32304.104449999999</v>
          </cell>
        </row>
        <row r="3204">
          <cell r="A3204">
            <v>9011001040</v>
          </cell>
          <cell r="H3204">
            <v>0</v>
          </cell>
        </row>
        <row r="3205">
          <cell r="A3205">
            <v>9011001045</v>
          </cell>
          <cell r="H3205">
            <v>0</v>
          </cell>
        </row>
        <row r="3206">
          <cell r="A3206">
            <v>9011001050</v>
          </cell>
          <cell r="H3206">
            <v>0</v>
          </cell>
        </row>
        <row r="3207">
          <cell r="A3207">
            <v>9011002010</v>
          </cell>
          <cell r="H3207">
            <v>0</v>
          </cell>
        </row>
        <row r="3208">
          <cell r="A3208">
            <v>9011002020</v>
          </cell>
          <cell r="H3208">
            <v>0</v>
          </cell>
        </row>
        <row r="3209">
          <cell r="A3209">
            <v>9011002021</v>
          </cell>
          <cell r="H3209">
            <v>0</v>
          </cell>
        </row>
        <row r="3210">
          <cell r="A3210">
            <v>9011002022</v>
          </cell>
          <cell r="H3210">
            <v>0</v>
          </cell>
        </row>
        <row r="3211">
          <cell r="A3211">
            <v>9011002023</v>
          </cell>
          <cell r="H3211">
            <v>0</v>
          </cell>
        </row>
        <row r="3212">
          <cell r="A3212">
            <v>9011002030</v>
          </cell>
          <cell r="H3212">
            <v>-307295.09815999999</v>
          </cell>
        </row>
        <row r="3213">
          <cell r="A3213">
            <v>9011002031</v>
          </cell>
          <cell r="H3213">
            <v>0</v>
          </cell>
        </row>
        <row r="3214">
          <cell r="A3214">
            <v>9011002032</v>
          </cell>
          <cell r="H3214">
            <v>0</v>
          </cell>
        </row>
        <row r="3215">
          <cell r="A3215">
            <v>9011002033</v>
          </cell>
          <cell r="H3215">
            <v>0</v>
          </cell>
        </row>
        <row r="3216">
          <cell r="A3216">
            <v>9011002034</v>
          </cell>
          <cell r="H3216">
            <v>0</v>
          </cell>
        </row>
        <row r="3217">
          <cell r="A3217">
            <v>9011002035</v>
          </cell>
          <cell r="H3217">
            <v>0</v>
          </cell>
        </row>
        <row r="3218">
          <cell r="A3218">
            <v>9011002040</v>
          </cell>
          <cell r="H3218">
            <v>-2.9436999999999998</v>
          </cell>
        </row>
        <row r="3219">
          <cell r="A3219">
            <v>9011002050</v>
          </cell>
          <cell r="H3219">
            <v>-1715.7918</v>
          </cell>
        </row>
        <row r="3220">
          <cell r="A3220">
            <v>9011002051</v>
          </cell>
          <cell r="H3220">
            <v>0</v>
          </cell>
        </row>
        <row r="3221">
          <cell r="A3221">
            <v>9011002060</v>
          </cell>
          <cell r="H3221">
            <v>3960.9794499999998</v>
          </cell>
        </row>
        <row r="3222">
          <cell r="A3222">
            <v>9011002070</v>
          </cell>
          <cell r="H3222">
            <v>0</v>
          </cell>
        </row>
        <row r="3223">
          <cell r="A3223">
            <v>9011002080</v>
          </cell>
          <cell r="H3223">
            <v>0</v>
          </cell>
        </row>
        <row r="3224">
          <cell r="A3224">
            <v>9011002085</v>
          </cell>
          <cell r="H3224">
            <v>0</v>
          </cell>
        </row>
        <row r="3225">
          <cell r="A3225">
            <v>9011002090</v>
          </cell>
          <cell r="H3225">
            <v>0</v>
          </cell>
        </row>
        <row r="3226">
          <cell r="A3226">
            <v>9011002091</v>
          </cell>
          <cell r="H3226">
            <v>0</v>
          </cell>
        </row>
        <row r="3227">
          <cell r="A3227">
            <v>9011003010</v>
          </cell>
          <cell r="H3227">
            <v>0</v>
          </cell>
        </row>
        <row r="3228">
          <cell r="A3228">
            <v>9011003020</v>
          </cell>
          <cell r="H3228">
            <v>0</v>
          </cell>
        </row>
        <row r="3229">
          <cell r="A3229">
            <v>9011005010</v>
          </cell>
          <cell r="H3229">
            <v>0</v>
          </cell>
        </row>
        <row r="3230">
          <cell r="A3230">
            <v>9011006010</v>
          </cell>
          <cell r="H3230">
            <v>0</v>
          </cell>
        </row>
        <row r="3231">
          <cell r="A3231">
            <v>9011006510</v>
          </cell>
          <cell r="H3231">
            <v>0</v>
          </cell>
        </row>
        <row r="3232">
          <cell r="A3232">
            <v>9011007010</v>
          </cell>
          <cell r="H3232">
            <v>-7209.5562199999995</v>
          </cell>
        </row>
        <row r="3233">
          <cell r="A3233">
            <v>9011008010</v>
          </cell>
          <cell r="H3233">
            <v>-3202.2329599999998</v>
          </cell>
        </row>
        <row r="3234">
          <cell r="A3234">
            <v>9011008020</v>
          </cell>
          <cell r="H3234">
            <v>96.672610000000006</v>
          </cell>
        </row>
        <row r="3235">
          <cell r="A3235">
            <v>9011008030</v>
          </cell>
          <cell r="H3235">
            <v>0</v>
          </cell>
        </row>
        <row r="3236">
          <cell r="A3236">
            <v>9011009010</v>
          </cell>
          <cell r="H3236">
            <v>0</v>
          </cell>
        </row>
        <row r="3237">
          <cell r="A3237">
            <v>9011009020</v>
          </cell>
          <cell r="H3237">
            <v>-29724.868750000001</v>
          </cell>
        </row>
        <row r="3238">
          <cell r="A3238">
            <v>9011009021</v>
          </cell>
          <cell r="H3238">
            <v>0</v>
          </cell>
        </row>
        <row r="3239">
          <cell r="A3239">
            <v>9011009022</v>
          </cell>
          <cell r="H3239">
            <v>0</v>
          </cell>
        </row>
        <row r="3240">
          <cell r="A3240">
            <v>9011009030</v>
          </cell>
          <cell r="H3240">
            <v>0</v>
          </cell>
        </row>
        <row r="3241">
          <cell r="A3241">
            <v>9011009040</v>
          </cell>
          <cell r="H3241">
            <v>0</v>
          </cell>
        </row>
        <row r="3242">
          <cell r="A3242">
            <v>9011009050</v>
          </cell>
          <cell r="H3242">
            <v>0</v>
          </cell>
        </row>
        <row r="3243">
          <cell r="A3243">
            <v>9011009060</v>
          </cell>
          <cell r="H3243">
            <v>0</v>
          </cell>
        </row>
        <row r="3244">
          <cell r="A3244">
            <v>9011009070</v>
          </cell>
          <cell r="H3244">
            <v>-24387.212139999996</v>
          </cell>
        </row>
        <row r="3245">
          <cell r="A3245">
            <v>9011009080</v>
          </cell>
          <cell r="H3245">
            <v>-11714.30716</v>
          </cell>
        </row>
        <row r="3246">
          <cell r="A3246">
            <v>9011009090</v>
          </cell>
          <cell r="H3246">
            <v>0</v>
          </cell>
        </row>
        <row r="3247">
          <cell r="A3247">
            <v>9011009091</v>
          </cell>
          <cell r="H3247">
            <v>0</v>
          </cell>
        </row>
        <row r="3248">
          <cell r="A3248">
            <v>9011009092</v>
          </cell>
          <cell r="H3248">
            <v>0</v>
          </cell>
        </row>
        <row r="3249">
          <cell r="A3249">
            <v>9011009095</v>
          </cell>
          <cell r="H3249">
            <v>0</v>
          </cell>
        </row>
        <row r="3250">
          <cell r="A3250">
            <v>9011009100</v>
          </cell>
          <cell r="H3250">
            <v>0</v>
          </cell>
        </row>
        <row r="3251">
          <cell r="A3251">
            <v>9011009110</v>
          </cell>
          <cell r="H3251">
            <v>0</v>
          </cell>
        </row>
        <row r="3252">
          <cell r="A3252">
            <v>9011009120</v>
          </cell>
          <cell r="H3252">
            <v>0</v>
          </cell>
        </row>
        <row r="3253">
          <cell r="A3253">
            <v>9011009130</v>
          </cell>
          <cell r="H3253">
            <v>0</v>
          </cell>
        </row>
        <row r="3254">
          <cell r="A3254">
            <v>9011009140</v>
          </cell>
          <cell r="H3254">
            <v>0</v>
          </cell>
        </row>
        <row r="3255">
          <cell r="A3255">
            <v>9011009141</v>
          </cell>
          <cell r="H3255">
            <v>0</v>
          </cell>
        </row>
        <row r="3256">
          <cell r="A3256">
            <v>9011009142</v>
          </cell>
          <cell r="H3256">
            <v>0</v>
          </cell>
        </row>
        <row r="3257">
          <cell r="A3257">
            <v>9011009150</v>
          </cell>
          <cell r="H3257">
            <v>-168.64356000000001</v>
          </cell>
        </row>
        <row r="3258">
          <cell r="A3258">
            <v>9011009151</v>
          </cell>
          <cell r="H3258">
            <v>0</v>
          </cell>
        </row>
        <row r="3259">
          <cell r="A3259">
            <v>9011009152</v>
          </cell>
          <cell r="H3259">
            <v>0</v>
          </cell>
        </row>
        <row r="3260">
          <cell r="A3260">
            <v>9011009160</v>
          </cell>
          <cell r="H3260">
            <v>0</v>
          </cell>
        </row>
        <row r="3261">
          <cell r="A3261">
            <v>9011009170</v>
          </cell>
          <cell r="H3261">
            <v>0</v>
          </cell>
        </row>
        <row r="3262">
          <cell r="A3262">
            <v>9011009180</v>
          </cell>
          <cell r="H3262">
            <v>0</v>
          </cell>
        </row>
        <row r="3263">
          <cell r="A3263">
            <v>9011009181</v>
          </cell>
          <cell r="H3263">
            <v>0</v>
          </cell>
        </row>
        <row r="3264">
          <cell r="A3264">
            <v>9011009182</v>
          </cell>
          <cell r="H3264">
            <v>0</v>
          </cell>
        </row>
        <row r="3265">
          <cell r="A3265">
            <v>9011009190</v>
          </cell>
          <cell r="H3265">
            <v>0</v>
          </cell>
        </row>
        <row r="3266">
          <cell r="A3266">
            <v>9011009200</v>
          </cell>
          <cell r="H3266">
            <v>0</v>
          </cell>
        </row>
        <row r="3267">
          <cell r="A3267">
            <v>9011009210</v>
          </cell>
          <cell r="H3267">
            <v>-10430.931509999988</v>
          </cell>
        </row>
        <row r="3268">
          <cell r="A3268">
            <v>9011009211</v>
          </cell>
          <cell r="H3268">
            <v>0</v>
          </cell>
        </row>
        <row r="3269">
          <cell r="A3269">
            <v>9011009212</v>
          </cell>
          <cell r="H3269">
            <v>0</v>
          </cell>
        </row>
        <row r="3270">
          <cell r="A3270">
            <v>9011009310</v>
          </cell>
          <cell r="H3270">
            <v>0</v>
          </cell>
        </row>
        <row r="3271">
          <cell r="A3271">
            <v>9011009311</v>
          </cell>
          <cell r="H3271">
            <v>0</v>
          </cell>
        </row>
        <row r="3272">
          <cell r="A3272">
            <v>9011501010</v>
          </cell>
          <cell r="H3272">
            <v>0</v>
          </cell>
        </row>
        <row r="3273">
          <cell r="A3273">
            <v>9011501020</v>
          </cell>
          <cell r="H3273">
            <v>0</v>
          </cell>
        </row>
        <row r="3274">
          <cell r="A3274">
            <v>9011501030</v>
          </cell>
          <cell r="H3274">
            <v>0</v>
          </cell>
        </row>
        <row r="3275">
          <cell r="A3275">
            <v>9012003010</v>
          </cell>
          <cell r="H3275">
            <v>-14716.635319999999</v>
          </cell>
        </row>
        <row r="3276">
          <cell r="A3276">
            <v>9013004010</v>
          </cell>
          <cell r="H3276">
            <v>0</v>
          </cell>
        </row>
        <row r="3277">
          <cell r="A3277">
            <v>9014009230</v>
          </cell>
          <cell r="H3277">
            <v>0</v>
          </cell>
        </row>
        <row r="3278">
          <cell r="A3278">
            <v>6150000020</v>
          </cell>
          <cell r="H3278">
            <v>-807.09</v>
          </cell>
        </row>
        <row r="3279">
          <cell r="A3279">
            <v>6155351020</v>
          </cell>
          <cell r="H3279">
            <v>0</v>
          </cell>
        </row>
        <row r="3280">
          <cell r="A3280">
            <v>6155409920</v>
          </cell>
          <cell r="H3280">
            <v>-96.281589999999994</v>
          </cell>
        </row>
        <row r="3281">
          <cell r="A3281">
            <v>8126050020</v>
          </cell>
          <cell r="H3281">
            <v>0</v>
          </cell>
        </row>
        <row r="3282">
          <cell r="A3282">
            <v>9041002060</v>
          </cell>
          <cell r="H3282">
            <v>0</v>
          </cell>
        </row>
        <row r="3283">
          <cell r="A3283">
            <v>9051009010</v>
          </cell>
          <cell r="H3283">
            <v>0</v>
          </cell>
        </row>
        <row r="3284">
          <cell r="A3284">
            <v>9051009025</v>
          </cell>
          <cell r="H3284">
            <v>0</v>
          </cell>
        </row>
        <row r="3285">
          <cell r="A3285">
            <v>9051009030</v>
          </cell>
          <cell r="H3285">
            <v>0</v>
          </cell>
        </row>
        <row r="3286">
          <cell r="A3286">
            <v>9051009040</v>
          </cell>
          <cell r="H3286">
            <v>0</v>
          </cell>
        </row>
        <row r="3287">
          <cell r="A3287">
            <v>9051009050</v>
          </cell>
          <cell r="H3287">
            <v>0</v>
          </cell>
        </row>
        <row r="3288">
          <cell r="A3288">
            <v>5115151620</v>
          </cell>
          <cell r="H3288">
            <v>0</v>
          </cell>
        </row>
        <row r="3289">
          <cell r="A3289">
            <v>7021101520</v>
          </cell>
          <cell r="H3289">
            <v>0</v>
          </cell>
        </row>
        <row r="3290">
          <cell r="A3290">
            <v>7021101620</v>
          </cell>
          <cell r="H3290">
            <v>0</v>
          </cell>
        </row>
        <row r="3291">
          <cell r="A3291">
            <v>7021101625</v>
          </cell>
          <cell r="H3291">
            <v>0</v>
          </cell>
        </row>
        <row r="3292">
          <cell r="A3292">
            <v>7021991025</v>
          </cell>
          <cell r="H3292">
            <v>0</v>
          </cell>
        </row>
        <row r="3293">
          <cell r="A3293">
            <v>5103104010</v>
          </cell>
          <cell r="H3293">
            <v>0</v>
          </cell>
        </row>
        <row r="3294">
          <cell r="A3294">
            <v>5103104510</v>
          </cell>
          <cell r="H3294">
            <v>0</v>
          </cell>
        </row>
        <row r="3295">
          <cell r="A3295">
            <v>5103151010</v>
          </cell>
          <cell r="H3295">
            <v>0</v>
          </cell>
        </row>
        <row r="3296">
          <cell r="A3296">
            <v>5103151510</v>
          </cell>
          <cell r="H3296">
            <v>0</v>
          </cell>
        </row>
        <row r="3297">
          <cell r="A3297">
            <v>5112154010</v>
          </cell>
          <cell r="H3297">
            <v>0</v>
          </cell>
        </row>
        <row r="3298">
          <cell r="A3298">
            <v>5118101010</v>
          </cell>
          <cell r="H3298">
            <v>0</v>
          </cell>
        </row>
        <row r="3299">
          <cell r="A3299">
            <v>5121151010</v>
          </cell>
          <cell r="H3299">
            <v>0</v>
          </cell>
        </row>
        <row r="3300">
          <cell r="A3300">
            <v>5121301010</v>
          </cell>
          <cell r="H3300">
            <v>-72821.368090000004</v>
          </cell>
        </row>
        <row r="3301">
          <cell r="A3301">
            <v>5121401010</v>
          </cell>
          <cell r="H3301">
            <v>0</v>
          </cell>
        </row>
        <row r="3302">
          <cell r="A3302">
            <v>5121401020</v>
          </cell>
          <cell r="H3302">
            <v>0</v>
          </cell>
        </row>
        <row r="3303">
          <cell r="A3303">
            <v>5127201010</v>
          </cell>
          <cell r="H3303">
            <v>0</v>
          </cell>
        </row>
        <row r="3304">
          <cell r="A3304">
            <v>5127259510</v>
          </cell>
          <cell r="H3304">
            <v>0</v>
          </cell>
        </row>
        <row r="3305">
          <cell r="A3305">
            <v>5136991010</v>
          </cell>
          <cell r="H3305">
            <v>0</v>
          </cell>
        </row>
        <row r="3306">
          <cell r="A3306">
            <v>5136991110</v>
          </cell>
          <cell r="H3306">
            <v>0</v>
          </cell>
        </row>
        <row r="3307">
          <cell r="A3307">
            <v>5136991210</v>
          </cell>
          <cell r="H3307">
            <v>-13115</v>
          </cell>
        </row>
        <row r="3308">
          <cell r="A3308">
            <v>5148101010</v>
          </cell>
          <cell r="H3308">
            <v>0</v>
          </cell>
        </row>
        <row r="3309">
          <cell r="A3309">
            <v>5148101016</v>
          </cell>
          <cell r="H3309">
            <v>0</v>
          </cell>
        </row>
        <row r="3310">
          <cell r="A3310">
            <v>5148991010</v>
          </cell>
          <cell r="H3310">
            <v>0</v>
          </cell>
        </row>
        <row r="3311">
          <cell r="A3311">
            <v>5203151010</v>
          </cell>
          <cell r="H3311">
            <v>0</v>
          </cell>
        </row>
        <row r="3312">
          <cell r="A3312">
            <v>5115151120</v>
          </cell>
          <cell r="H3312">
            <v>0</v>
          </cell>
        </row>
        <row r="3313">
          <cell r="A3313">
            <v>5115151125</v>
          </cell>
          <cell r="H3313">
            <v>0</v>
          </cell>
        </row>
        <row r="3314">
          <cell r="A3314">
            <v>7021101120</v>
          </cell>
          <cell r="H3314">
            <v>0</v>
          </cell>
        </row>
        <row r="3315">
          <cell r="A3315">
            <v>8010021124</v>
          </cell>
          <cell r="H3315">
            <v>0</v>
          </cell>
        </row>
        <row r="3316">
          <cell r="A3316">
            <v>8010103128</v>
          </cell>
          <cell r="H3316">
            <v>0</v>
          </cell>
        </row>
        <row r="3317">
          <cell r="A3317">
            <v>8010103129</v>
          </cell>
          <cell r="H3317">
            <v>0</v>
          </cell>
        </row>
        <row r="3318">
          <cell r="A3318">
            <v>8010103130</v>
          </cell>
          <cell r="H3318">
            <v>0</v>
          </cell>
        </row>
        <row r="3319">
          <cell r="A3319">
            <v>8010103131</v>
          </cell>
          <cell r="H3319">
            <v>0</v>
          </cell>
        </row>
        <row r="3320">
          <cell r="A3320">
            <v>8045200020</v>
          </cell>
          <cell r="H3320">
            <v>0</v>
          </cell>
        </row>
        <row r="3321">
          <cell r="A3321">
            <v>8190300020</v>
          </cell>
          <cell r="H3321">
            <v>0</v>
          </cell>
        </row>
        <row r="3322">
          <cell r="A3322">
            <v>9021001012</v>
          </cell>
          <cell r="H3322">
            <v>0</v>
          </cell>
        </row>
        <row r="3323">
          <cell r="A3323">
            <v>9051001151</v>
          </cell>
          <cell r="H3323">
            <v>0</v>
          </cell>
        </row>
        <row r="3324">
          <cell r="A3324">
            <v>9051090188</v>
          </cell>
          <cell r="H3324">
            <v>0</v>
          </cell>
        </row>
        <row r="3325">
          <cell r="A3325">
            <v>9052090381</v>
          </cell>
          <cell r="H3325">
            <v>0</v>
          </cell>
        </row>
        <row r="3326">
          <cell r="A3326">
            <v>6170000030</v>
          </cell>
          <cell r="H3326">
            <v>0</v>
          </cell>
        </row>
        <row r="3327">
          <cell r="A3327">
            <v>8030401020</v>
          </cell>
          <cell r="H3327">
            <v>0</v>
          </cell>
        </row>
        <row r="3328">
          <cell r="A3328">
            <v>6120140020</v>
          </cell>
          <cell r="H3328">
            <v>0</v>
          </cell>
        </row>
        <row r="3329">
          <cell r="A3329">
            <v>6135000020</v>
          </cell>
          <cell r="H3329">
            <v>0</v>
          </cell>
        </row>
        <row r="3330">
          <cell r="A3330">
            <v>6135000040</v>
          </cell>
          <cell r="H3330">
            <v>0</v>
          </cell>
        </row>
        <row r="3331">
          <cell r="A3331">
            <v>6140000020</v>
          </cell>
          <cell r="H3331">
            <v>0</v>
          </cell>
        </row>
        <row r="3332">
          <cell r="A3332">
            <v>6170000020</v>
          </cell>
          <cell r="H3332">
            <v>-2342.69886</v>
          </cell>
        </row>
        <row r="3333">
          <cell r="A3333">
            <v>6170000220</v>
          </cell>
          <cell r="H3333">
            <v>0</v>
          </cell>
        </row>
        <row r="3334">
          <cell r="A3334">
            <v>8010000220</v>
          </cell>
          <cell r="H3334">
            <v>0</v>
          </cell>
        </row>
        <row r="3335">
          <cell r="A3335">
            <v>8110000020</v>
          </cell>
          <cell r="H3335">
            <v>-14343.67722</v>
          </cell>
        </row>
        <row r="3336">
          <cell r="A3336">
            <v>8125404520</v>
          </cell>
          <cell r="H3336">
            <v>0</v>
          </cell>
        </row>
        <row r="3337">
          <cell r="A3337">
            <v>8125500020</v>
          </cell>
          <cell r="H3337">
            <v>0</v>
          </cell>
        </row>
        <row r="3338">
          <cell r="A3338">
            <v>8130203020</v>
          </cell>
          <cell r="H3338">
            <v>0</v>
          </cell>
        </row>
        <row r="3339">
          <cell r="A3339">
            <v>8155101020</v>
          </cell>
          <cell r="H3339">
            <v>0</v>
          </cell>
        </row>
        <row r="3340">
          <cell r="A3340">
            <v>8530001020</v>
          </cell>
          <cell r="H3340">
            <v>0</v>
          </cell>
        </row>
        <row r="3341">
          <cell r="A3341">
            <v>9021001010</v>
          </cell>
          <cell r="H3341">
            <v>0</v>
          </cell>
        </row>
        <row r="3342">
          <cell r="A3342">
            <v>9021001011</v>
          </cell>
          <cell r="H3342">
            <v>0</v>
          </cell>
        </row>
        <row r="3343">
          <cell r="A3343">
            <v>9021001015</v>
          </cell>
          <cell r="H3343">
            <v>0</v>
          </cell>
        </row>
        <row r="3344">
          <cell r="A3344">
            <v>9021001030</v>
          </cell>
          <cell r="H3344">
            <v>0</v>
          </cell>
        </row>
        <row r="3345">
          <cell r="A3345">
            <v>9022002011</v>
          </cell>
          <cell r="H3345">
            <v>0</v>
          </cell>
        </row>
        <row r="3346">
          <cell r="A3346">
            <v>9023003010</v>
          </cell>
          <cell r="H3346">
            <v>-6309.4790999999996</v>
          </cell>
        </row>
        <row r="3347">
          <cell r="A3347">
            <v>9023003020</v>
          </cell>
          <cell r="H3347">
            <v>0</v>
          </cell>
        </row>
        <row r="3348">
          <cell r="A3348">
            <v>9023003030</v>
          </cell>
          <cell r="H3348">
            <v>0</v>
          </cell>
        </row>
        <row r="3349">
          <cell r="A3349">
            <v>9023003040</v>
          </cell>
          <cell r="H3349">
            <v>-3528.6356899999996</v>
          </cell>
        </row>
        <row r="3350">
          <cell r="A3350">
            <v>9023003050</v>
          </cell>
          <cell r="H3350">
            <v>0</v>
          </cell>
        </row>
        <row r="3351">
          <cell r="A3351">
            <v>9023003060</v>
          </cell>
          <cell r="H3351">
            <v>-26245.624939999998</v>
          </cell>
        </row>
        <row r="3352">
          <cell r="A3352">
            <v>9023003065</v>
          </cell>
          <cell r="H3352">
            <v>0</v>
          </cell>
        </row>
        <row r="3353">
          <cell r="A3353">
            <v>9023003070</v>
          </cell>
          <cell r="H3353">
            <v>-19624.32562</v>
          </cell>
        </row>
        <row r="3354">
          <cell r="A3354">
            <v>9023003080</v>
          </cell>
          <cell r="H3354">
            <v>809.15309999999999</v>
          </cell>
        </row>
        <row r="3355">
          <cell r="A3355">
            <v>9023003090</v>
          </cell>
          <cell r="H3355">
            <v>0</v>
          </cell>
        </row>
        <row r="3356">
          <cell r="A3356">
            <v>9023003100</v>
          </cell>
          <cell r="H3356">
            <v>0</v>
          </cell>
        </row>
        <row r="3357">
          <cell r="A3357">
            <v>9023003110</v>
          </cell>
          <cell r="H3357">
            <v>0</v>
          </cell>
        </row>
        <row r="3358">
          <cell r="A3358">
            <v>9023003120</v>
          </cell>
          <cell r="H3358">
            <v>-21128.085429999999</v>
          </cell>
        </row>
        <row r="3359">
          <cell r="A3359">
            <v>9023003130</v>
          </cell>
          <cell r="H3359">
            <v>0</v>
          </cell>
        </row>
        <row r="3360">
          <cell r="A3360">
            <v>9023003140</v>
          </cell>
          <cell r="H3360">
            <v>0</v>
          </cell>
        </row>
        <row r="3361">
          <cell r="A3361">
            <v>9023003150</v>
          </cell>
          <cell r="H3361">
            <v>0</v>
          </cell>
        </row>
        <row r="3362">
          <cell r="A3362">
            <v>9023003160</v>
          </cell>
          <cell r="H3362">
            <v>-489.16453999999999</v>
          </cell>
        </row>
        <row r="3363">
          <cell r="A3363">
            <v>9023003170</v>
          </cell>
          <cell r="H3363">
            <v>0</v>
          </cell>
        </row>
        <row r="3364">
          <cell r="A3364">
            <v>9023003180</v>
          </cell>
          <cell r="H3364">
            <v>0</v>
          </cell>
        </row>
        <row r="3365">
          <cell r="A3365">
            <v>9023003190</v>
          </cell>
          <cell r="H3365">
            <v>0</v>
          </cell>
        </row>
        <row r="3366">
          <cell r="A3366">
            <v>9023003200</v>
          </cell>
          <cell r="H3366">
            <v>0</v>
          </cell>
        </row>
        <row r="3367">
          <cell r="A3367">
            <v>9023003210</v>
          </cell>
          <cell r="H3367">
            <v>-3216.9826899999998</v>
          </cell>
        </row>
        <row r="3368">
          <cell r="A3368">
            <v>9023003220</v>
          </cell>
          <cell r="H3368">
            <v>0</v>
          </cell>
        </row>
        <row r="3369">
          <cell r="A3369">
            <v>9023003230</v>
          </cell>
          <cell r="H3369">
            <v>0</v>
          </cell>
        </row>
        <row r="3370">
          <cell r="A3370">
            <v>9023004010</v>
          </cell>
          <cell r="H3370">
            <v>230435.52632</v>
          </cell>
        </row>
        <row r="3371">
          <cell r="A3371">
            <v>9024003130</v>
          </cell>
          <cell r="H3371">
            <v>0</v>
          </cell>
        </row>
        <row r="3372">
          <cell r="A3372">
            <v>9031002010</v>
          </cell>
          <cell r="H3372">
            <v>0</v>
          </cell>
        </row>
        <row r="3373">
          <cell r="A3373">
            <v>9031002020</v>
          </cell>
          <cell r="H3373">
            <v>0</v>
          </cell>
        </row>
        <row r="3374">
          <cell r="A3374">
            <v>9031002030</v>
          </cell>
          <cell r="H3374">
            <v>0</v>
          </cell>
        </row>
        <row r="3375">
          <cell r="A3375">
            <v>9031002040</v>
          </cell>
          <cell r="H3375">
            <v>0</v>
          </cell>
        </row>
        <row r="3376">
          <cell r="A3376">
            <v>9031003010</v>
          </cell>
          <cell r="H3376">
            <v>0</v>
          </cell>
        </row>
        <row r="3377">
          <cell r="A3377">
            <v>9032003020</v>
          </cell>
          <cell r="H3377">
            <v>0</v>
          </cell>
        </row>
        <row r="3378">
          <cell r="A3378">
            <v>9033003030</v>
          </cell>
          <cell r="H3378">
            <v>0</v>
          </cell>
        </row>
        <row r="3379">
          <cell r="A3379">
            <v>9033003040</v>
          </cell>
          <cell r="H3379">
            <v>0</v>
          </cell>
        </row>
        <row r="3380">
          <cell r="A3380">
            <v>9033003050</v>
          </cell>
          <cell r="H3380">
            <v>0</v>
          </cell>
        </row>
        <row r="3381">
          <cell r="A3381">
            <v>9033003060</v>
          </cell>
          <cell r="H3381">
            <v>0</v>
          </cell>
        </row>
        <row r="3382">
          <cell r="A3382">
            <v>9033003070</v>
          </cell>
          <cell r="H3382">
            <v>-12.93726</v>
          </cell>
        </row>
        <row r="3383">
          <cell r="A3383">
            <v>9033003080</v>
          </cell>
          <cell r="H3383">
            <v>0</v>
          </cell>
        </row>
        <row r="3384">
          <cell r="A3384">
            <v>9033003090</v>
          </cell>
          <cell r="H3384">
            <v>-1560.5361799999998</v>
          </cell>
        </row>
        <row r="3385">
          <cell r="A3385">
            <v>9033003100</v>
          </cell>
          <cell r="H3385">
            <v>0</v>
          </cell>
        </row>
        <row r="3386">
          <cell r="A3386">
            <v>9033003110</v>
          </cell>
          <cell r="H3386">
            <v>0</v>
          </cell>
        </row>
        <row r="3387">
          <cell r="A3387">
            <v>9033003120</v>
          </cell>
          <cell r="H3387">
            <v>0</v>
          </cell>
        </row>
        <row r="3388">
          <cell r="A3388">
            <v>9033003130</v>
          </cell>
          <cell r="H3388">
            <v>0</v>
          </cell>
        </row>
        <row r="3389">
          <cell r="A3389">
            <v>9033003140</v>
          </cell>
          <cell r="H3389">
            <v>0</v>
          </cell>
        </row>
        <row r="3390">
          <cell r="A3390">
            <v>9033003150</v>
          </cell>
          <cell r="H3390">
            <v>0</v>
          </cell>
        </row>
        <row r="3391">
          <cell r="A3391">
            <v>9033003160</v>
          </cell>
          <cell r="H3391">
            <v>0</v>
          </cell>
        </row>
        <row r="3392">
          <cell r="A3392">
            <v>9033003170</v>
          </cell>
          <cell r="H3392">
            <v>0</v>
          </cell>
        </row>
        <row r="3393">
          <cell r="A3393">
            <v>9033003180</v>
          </cell>
          <cell r="H3393">
            <v>0</v>
          </cell>
        </row>
        <row r="3394">
          <cell r="A3394">
            <v>9033003190</v>
          </cell>
          <cell r="H3394">
            <v>0</v>
          </cell>
        </row>
        <row r="3395">
          <cell r="A3395">
            <v>9033003200</v>
          </cell>
          <cell r="H3395">
            <v>0</v>
          </cell>
        </row>
        <row r="3396">
          <cell r="A3396">
            <v>9033003210</v>
          </cell>
          <cell r="H3396">
            <v>0</v>
          </cell>
        </row>
        <row r="3397">
          <cell r="A3397">
            <v>9033003220</v>
          </cell>
          <cell r="H3397">
            <v>0</v>
          </cell>
        </row>
        <row r="3398">
          <cell r="A3398">
            <v>9033003230</v>
          </cell>
          <cell r="H3398">
            <v>0</v>
          </cell>
        </row>
        <row r="3399">
          <cell r="A3399">
            <v>9034003230</v>
          </cell>
          <cell r="H3399">
            <v>0</v>
          </cell>
        </row>
        <row r="3400">
          <cell r="A3400">
            <v>9041001020</v>
          </cell>
          <cell r="H3400">
            <v>0</v>
          </cell>
        </row>
        <row r="3401">
          <cell r="A3401">
            <v>9041001025</v>
          </cell>
          <cell r="H3401">
            <v>0</v>
          </cell>
        </row>
        <row r="3402">
          <cell r="A3402">
            <v>9041002010</v>
          </cell>
          <cell r="H3402">
            <v>0</v>
          </cell>
        </row>
        <row r="3403">
          <cell r="A3403">
            <v>9041002020</v>
          </cell>
          <cell r="H3403">
            <v>-6905.5295399999995</v>
          </cell>
        </row>
        <row r="3404">
          <cell r="A3404">
            <v>9041002040</v>
          </cell>
          <cell r="H3404">
            <v>0</v>
          </cell>
        </row>
        <row r="3405">
          <cell r="A3405">
            <v>9041002050</v>
          </cell>
          <cell r="H3405">
            <v>0</v>
          </cell>
        </row>
        <row r="3406">
          <cell r="A3406">
            <v>9041002070</v>
          </cell>
          <cell r="H3406">
            <v>-37721.819350000005</v>
          </cell>
        </row>
        <row r="3407">
          <cell r="A3407">
            <v>9041002086</v>
          </cell>
          <cell r="H3407">
            <v>0</v>
          </cell>
        </row>
        <row r="3408">
          <cell r="A3408">
            <v>9041002087</v>
          </cell>
          <cell r="H3408">
            <v>0</v>
          </cell>
        </row>
        <row r="3409">
          <cell r="A3409">
            <v>9041002088</v>
          </cell>
          <cell r="H3409">
            <v>0</v>
          </cell>
        </row>
        <row r="3410">
          <cell r="A3410">
            <v>9041002089</v>
          </cell>
          <cell r="H3410">
            <v>0</v>
          </cell>
        </row>
        <row r="3411">
          <cell r="A3411">
            <v>9041002150</v>
          </cell>
          <cell r="H3411">
            <v>0</v>
          </cell>
        </row>
        <row r="3412">
          <cell r="A3412">
            <v>9043003010</v>
          </cell>
          <cell r="H3412">
            <v>0</v>
          </cell>
        </row>
        <row r="3413">
          <cell r="A3413">
            <v>9043004010</v>
          </cell>
          <cell r="H3413">
            <v>0</v>
          </cell>
        </row>
        <row r="3414">
          <cell r="A3414">
            <v>9043005010</v>
          </cell>
          <cell r="H3414">
            <v>0</v>
          </cell>
        </row>
        <row r="3415">
          <cell r="A3415">
            <v>9043006010</v>
          </cell>
          <cell r="H3415">
            <v>0</v>
          </cell>
        </row>
        <row r="3416">
          <cell r="A3416">
            <v>9043007010</v>
          </cell>
          <cell r="H3416">
            <v>0</v>
          </cell>
        </row>
        <row r="3417">
          <cell r="A3417">
            <v>9043007015</v>
          </cell>
          <cell r="H3417">
            <v>0</v>
          </cell>
        </row>
        <row r="3418">
          <cell r="A3418">
            <v>9043007020</v>
          </cell>
          <cell r="H3418">
            <v>0</v>
          </cell>
        </row>
        <row r="3419">
          <cell r="A3419">
            <v>9043007030</v>
          </cell>
          <cell r="H3419">
            <v>0</v>
          </cell>
        </row>
        <row r="3420">
          <cell r="A3420">
            <v>9043007040</v>
          </cell>
          <cell r="H3420">
            <v>-3626.1008099999999</v>
          </cell>
        </row>
        <row r="3421">
          <cell r="A3421">
            <v>9043007050</v>
          </cell>
          <cell r="H3421">
            <v>0</v>
          </cell>
        </row>
        <row r="3422">
          <cell r="A3422">
            <v>9043007060</v>
          </cell>
          <cell r="H3422">
            <v>0</v>
          </cell>
        </row>
        <row r="3423">
          <cell r="A3423">
            <v>9043007061</v>
          </cell>
          <cell r="H3423">
            <v>0</v>
          </cell>
        </row>
        <row r="3424">
          <cell r="A3424">
            <v>9043007062</v>
          </cell>
          <cell r="H3424">
            <v>0</v>
          </cell>
        </row>
        <row r="3425">
          <cell r="A3425">
            <v>9043007070</v>
          </cell>
          <cell r="H3425">
            <v>0</v>
          </cell>
        </row>
        <row r="3426">
          <cell r="A3426">
            <v>9043007080</v>
          </cell>
          <cell r="H3426">
            <v>0</v>
          </cell>
        </row>
        <row r="3427">
          <cell r="A3427">
            <v>9043007085</v>
          </cell>
          <cell r="H3427">
            <v>0</v>
          </cell>
        </row>
        <row r="3428">
          <cell r="A3428">
            <v>9043007090</v>
          </cell>
          <cell r="H3428">
            <v>0</v>
          </cell>
        </row>
        <row r="3429">
          <cell r="A3429">
            <v>9043007095</v>
          </cell>
          <cell r="H3429">
            <v>0</v>
          </cell>
        </row>
        <row r="3430">
          <cell r="A3430">
            <v>9043007100</v>
          </cell>
          <cell r="H3430">
            <v>0</v>
          </cell>
        </row>
        <row r="3431">
          <cell r="A3431">
            <v>9043007101</v>
          </cell>
          <cell r="H3431">
            <v>0</v>
          </cell>
        </row>
        <row r="3432">
          <cell r="A3432">
            <v>9043007102</v>
          </cell>
          <cell r="H3432">
            <v>0</v>
          </cell>
        </row>
        <row r="3433">
          <cell r="A3433">
            <v>9043007103</v>
          </cell>
          <cell r="H3433">
            <v>0</v>
          </cell>
        </row>
        <row r="3434">
          <cell r="A3434">
            <v>9044008010</v>
          </cell>
          <cell r="H3434">
            <v>-789.68970999999999</v>
          </cell>
        </row>
        <row r="3435">
          <cell r="A3435">
            <v>9044009010</v>
          </cell>
          <cell r="H3435">
            <v>0</v>
          </cell>
        </row>
        <row r="3436">
          <cell r="A3436">
            <v>9044009020</v>
          </cell>
          <cell r="H3436">
            <v>-1283.9275400000001</v>
          </cell>
        </row>
        <row r="3437">
          <cell r="A3437">
            <v>9044009030</v>
          </cell>
          <cell r="H3437">
            <v>0</v>
          </cell>
        </row>
        <row r="3438">
          <cell r="A3438">
            <v>9044009040</v>
          </cell>
          <cell r="H3438">
            <v>0</v>
          </cell>
        </row>
        <row r="3439">
          <cell r="A3439">
            <v>9044009050</v>
          </cell>
          <cell r="H3439">
            <v>-1373.6618000000001</v>
          </cell>
        </row>
        <row r="3440">
          <cell r="A3440">
            <v>9044009060</v>
          </cell>
          <cell r="H3440">
            <v>0</v>
          </cell>
        </row>
        <row r="3441">
          <cell r="A3441">
            <v>9051001010</v>
          </cell>
          <cell r="H3441">
            <v>0</v>
          </cell>
        </row>
        <row r="3442">
          <cell r="A3442">
            <v>9051001011</v>
          </cell>
          <cell r="H3442">
            <v>-13759.40424</v>
          </cell>
        </row>
        <row r="3443">
          <cell r="A3443">
            <v>9051001012</v>
          </cell>
          <cell r="H3443">
            <v>0</v>
          </cell>
        </row>
        <row r="3444">
          <cell r="A3444">
            <v>9051001013</v>
          </cell>
          <cell r="H3444">
            <v>0</v>
          </cell>
        </row>
        <row r="3445">
          <cell r="A3445">
            <v>9051001014</v>
          </cell>
          <cell r="H3445">
            <v>0</v>
          </cell>
        </row>
        <row r="3446">
          <cell r="A3446">
            <v>9051001015</v>
          </cell>
          <cell r="H3446">
            <v>0</v>
          </cell>
        </row>
        <row r="3447">
          <cell r="A3447">
            <v>9051001016</v>
          </cell>
          <cell r="H3447">
            <v>0</v>
          </cell>
        </row>
        <row r="3448">
          <cell r="A3448">
            <v>9051001017</v>
          </cell>
          <cell r="H3448">
            <v>0</v>
          </cell>
        </row>
        <row r="3449">
          <cell r="A3449">
            <v>9051001018</v>
          </cell>
          <cell r="H3449">
            <v>0</v>
          </cell>
        </row>
        <row r="3450">
          <cell r="A3450">
            <v>9051001019</v>
          </cell>
          <cell r="H3450">
            <v>0</v>
          </cell>
        </row>
        <row r="3451">
          <cell r="A3451">
            <v>9051001020</v>
          </cell>
        </row>
        <row r="3452">
          <cell r="A3452">
            <v>9051001030</v>
          </cell>
        </row>
        <row r="3453">
          <cell r="A3453">
            <v>9051001040</v>
          </cell>
        </row>
        <row r="3454">
          <cell r="A3454">
            <v>9051001046</v>
          </cell>
        </row>
        <row r="3455">
          <cell r="A3455">
            <v>9051001047</v>
          </cell>
        </row>
        <row r="3456">
          <cell r="A3456">
            <v>9051001048</v>
          </cell>
        </row>
        <row r="3457">
          <cell r="A3457">
            <v>9051001049</v>
          </cell>
        </row>
        <row r="3458">
          <cell r="A3458">
            <v>9051001050</v>
          </cell>
        </row>
        <row r="3459">
          <cell r="A3459">
            <v>9051001060</v>
          </cell>
        </row>
        <row r="3460">
          <cell r="A3460">
            <v>9051001070</v>
          </cell>
        </row>
        <row r="3461">
          <cell r="A3461">
            <v>9051001076</v>
          </cell>
        </row>
        <row r="3462">
          <cell r="A3462">
            <v>9051001077</v>
          </cell>
        </row>
        <row r="3463">
          <cell r="A3463">
            <v>9051001078</v>
          </cell>
        </row>
        <row r="3464">
          <cell r="A3464">
            <v>9051001080</v>
          </cell>
        </row>
        <row r="3465">
          <cell r="A3465">
            <v>9051001085</v>
          </cell>
        </row>
        <row r="3466">
          <cell r="A3466">
            <v>9051001090</v>
          </cell>
        </row>
        <row r="3467">
          <cell r="A3467">
            <v>9051001100</v>
          </cell>
        </row>
        <row r="3468">
          <cell r="A3468">
            <v>9051001106</v>
          </cell>
        </row>
        <row r="3469">
          <cell r="A3469">
            <v>9051001107</v>
          </cell>
        </row>
        <row r="3470">
          <cell r="A3470">
            <v>9051001110</v>
          </cell>
        </row>
        <row r="3471">
          <cell r="A3471">
            <v>9051001111</v>
          </cell>
        </row>
        <row r="3472">
          <cell r="A3472">
            <v>9051001112</v>
          </cell>
        </row>
        <row r="3473">
          <cell r="A3473">
            <v>9051001113</v>
          </cell>
        </row>
        <row r="3474">
          <cell r="A3474">
            <v>9051001114</v>
          </cell>
        </row>
        <row r="3475">
          <cell r="A3475">
            <v>9051001115</v>
          </cell>
        </row>
        <row r="3476">
          <cell r="A3476">
            <v>9051001116</v>
          </cell>
        </row>
        <row r="3477">
          <cell r="A3477">
            <v>9051001117</v>
          </cell>
        </row>
        <row r="3478">
          <cell r="A3478">
            <v>9051001118</v>
          </cell>
        </row>
        <row r="3479">
          <cell r="A3479">
            <v>9051001119</v>
          </cell>
        </row>
        <row r="3480">
          <cell r="A3480">
            <v>9051001120</v>
          </cell>
        </row>
        <row r="3481">
          <cell r="A3481">
            <v>9051001130</v>
          </cell>
        </row>
        <row r="3482">
          <cell r="A3482">
            <v>9051001140</v>
          </cell>
        </row>
        <row r="3483">
          <cell r="A3483">
            <v>9051001150</v>
          </cell>
        </row>
        <row r="3484">
          <cell r="A3484">
            <v>9051002010</v>
          </cell>
        </row>
        <row r="3485">
          <cell r="A3485">
            <v>9051002015</v>
          </cell>
        </row>
        <row r="3486">
          <cell r="A3486">
            <v>9051002020</v>
          </cell>
        </row>
        <row r="3487">
          <cell r="A3487">
            <v>9051003010</v>
          </cell>
        </row>
        <row r="3488">
          <cell r="A3488">
            <v>9051003011</v>
          </cell>
        </row>
        <row r="3489">
          <cell r="A3489">
            <v>9051003012</v>
          </cell>
        </row>
        <row r="3490">
          <cell r="A3490">
            <v>9051003015</v>
          </cell>
        </row>
        <row r="3491">
          <cell r="A3491">
            <v>9051003020</v>
          </cell>
        </row>
        <row r="3492">
          <cell r="A3492">
            <v>9051003025</v>
          </cell>
        </row>
        <row r="3493">
          <cell r="A3493">
            <v>9051003031</v>
          </cell>
        </row>
        <row r="3494">
          <cell r="A3494">
            <v>9051003040</v>
          </cell>
        </row>
        <row r="3495">
          <cell r="A3495">
            <v>9051003045</v>
          </cell>
        </row>
        <row r="3496">
          <cell r="A3496">
            <v>9051003050</v>
          </cell>
        </row>
        <row r="3497">
          <cell r="A3497">
            <v>9051003060</v>
          </cell>
        </row>
        <row r="3498">
          <cell r="A3498">
            <v>9051003061</v>
          </cell>
        </row>
        <row r="3499">
          <cell r="A3499">
            <v>9051003065</v>
          </cell>
        </row>
        <row r="3500">
          <cell r="A3500">
            <v>9051003070</v>
          </cell>
        </row>
        <row r="3501">
          <cell r="A3501">
            <v>9051004010</v>
          </cell>
        </row>
        <row r="3502">
          <cell r="A3502">
            <v>9051004020</v>
          </cell>
        </row>
        <row r="3503">
          <cell r="A3503">
            <v>9051004021</v>
          </cell>
        </row>
        <row r="3504">
          <cell r="A3504">
            <v>9051004022</v>
          </cell>
        </row>
        <row r="3505">
          <cell r="A3505">
            <v>9051005010</v>
          </cell>
        </row>
        <row r="3506">
          <cell r="A3506">
            <v>9051005015</v>
          </cell>
        </row>
        <row r="3507">
          <cell r="A3507">
            <v>9051005020</v>
          </cell>
        </row>
        <row r="3508">
          <cell r="A3508">
            <v>9051005025</v>
          </cell>
        </row>
        <row r="3509">
          <cell r="A3509">
            <v>9051005030</v>
          </cell>
        </row>
        <row r="3510">
          <cell r="A3510">
            <v>9051005040</v>
          </cell>
        </row>
        <row r="3511">
          <cell r="A3511">
            <v>9051005050</v>
          </cell>
        </row>
        <row r="3512">
          <cell r="A3512">
            <v>9051005060</v>
          </cell>
        </row>
        <row r="3513">
          <cell r="A3513">
            <v>9051005070</v>
          </cell>
        </row>
        <row r="3514">
          <cell r="A3514">
            <v>9051005080</v>
          </cell>
        </row>
        <row r="3515">
          <cell r="A3515">
            <v>9051005090</v>
          </cell>
        </row>
        <row r="3516">
          <cell r="A3516">
            <v>9051006010</v>
          </cell>
        </row>
        <row r="3517">
          <cell r="A3517">
            <v>9051006011</v>
          </cell>
        </row>
        <row r="3518">
          <cell r="A3518">
            <v>9051006012</v>
          </cell>
        </row>
        <row r="3519">
          <cell r="A3519">
            <v>9051006015</v>
          </cell>
        </row>
        <row r="3520">
          <cell r="A3520">
            <v>9051006020</v>
          </cell>
        </row>
        <row r="3521">
          <cell r="A3521">
            <v>9051007010</v>
          </cell>
        </row>
        <row r="3522">
          <cell r="A3522">
            <v>9051008010</v>
          </cell>
        </row>
        <row r="3523">
          <cell r="A3523">
            <v>9051009020</v>
          </cell>
        </row>
        <row r="3524">
          <cell r="A3524">
            <v>9051010010</v>
          </cell>
        </row>
        <row r="3525">
          <cell r="A3525">
            <v>9051010020</v>
          </cell>
        </row>
        <row r="3526">
          <cell r="A3526">
            <v>9051010025</v>
          </cell>
        </row>
        <row r="3527">
          <cell r="A3527">
            <v>9051011010</v>
          </cell>
        </row>
        <row r="3528">
          <cell r="A3528">
            <v>9051011020</v>
          </cell>
        </row>
        <row r="3529">
          <cell r="A3529">
            <v>9051011025</v>
          </cell>
        </row>
        <row r="3530">
          <cell r="A3530">
            <v>9051011026</v>
          </cell>
        </row>
        <row r="3531">
          <cell r="A3531">
            <v>9051011030</v>
          </cell>
        </row>
        <row r="3532">
          <cell r="A3532">
            <v>9051011040</v>
          </cell>
        </row>
        <row r="3533">
          <cell r="A3533">
            <v>9051011050</v>
          </cell>
        </row>
        <row r="3534">
          <cell r="A3534">
            <v>9051090010</v>
          </cell>
        </row>
        <row r="3535">
          <cell r="A3535">
            <v>9051090011</v>
          </cell>
        </row>
        <row r="3536">
          <cell r="A3536">
            <v>9051090020</v>
          </cell>
        </row>
        <row r="3537">
          <cell r="A3537">
            <v>9051090025</v>
          </cell>
        </row>
        <row r="3538">
          <cell r="A3538">
            <v>9051090030</v>
          </cell>
        </row>
        <row r="3539">
          <cell r="A3539">
            <v>9051090040</v>
          </cell>
        </row>
        <row r="3540">
          <cell r="A3540">
            <v>9051090160</v>
          </cell>
        </row>
        <row r="3541">
          <cell r="A3541">
            <v>9051090168</v>
          </cell>
        </row>
        <row r="3542">
          <cell r="A3542">
            <v>9051090169</v>
          </cell>
        </row>
        <row r="3543">
          <cell r="A3543">
            <v>9051090190</v>
          </cell>
        </row>
        <row r="3544">
          <cell r="A3544">
            <v>9051090191</v>
          </cell>
        </row>
        <row r="3545">
          <cell r="A3545">
            <v>9051090192</v>
          </cell>
        </row>
        <row r="3546">
          <cell r="A3546">
            <v>9051090195</v>
          </cell>
        </row>
        <row r="3547">
          <cell r="A3547">
            <v>9051090200</v>
          </cell>
        </row>
        <row r="3548">
          <cell r="A3548">
            <v>9051090205</v>
          </cell>
        </row>
        <row r="3549">
          <cell r="A3549">
            <v>9051090210</v>
          </cell>
        </row>
        <row r="3550">
          <cell r="A3550">
            <v>9051090220</v>
          </cell>
        </row>
        <row r="3551">
          <cell r="A3551">
            <v>9051090230</v>
          </cell>
        </row>
        <row r="3552">
          <cell r="A3552">
            <v>9051090240</v>
          </cell>
        </row>
        <row r="3553">
          <cell r="A3553">
            <v>9051090250</v>
          </cell>
        </row>
        <row r="3554">
          <cell r="A3554">
            <v>9051090251</v>
          </cell>
        </row>
        <row r="3555">
          <cell r="A3555">
            <v>9051090252</v>
          </cell>
        </row>
        <row r="3556">
          <cell r="A3556">
            <v>9051090260</v>
          </cell>
        </row>
        <row r="3557">
          <cell r="A3557">
            <v>9051090270</v>
          </cell>
        </row>
        <row r="3558">
          <cell r="A3558">
            <v>9051090280</v>
          </cell>
        </row>
        <row r="3559">
          <cell r="A3559">
            <v>9051090290</v>
          </cell>
        </row>
        <row r="3560">
          <cell r="A3560">
            <v>9051090291</v>
          </cell>
        </row>
        <row r="3561">
          <cell r="A3561">
            <v>9051090292</v>
          </cell>
        </row>
        <row r="3562">
          <cell r="A3562">
            <v>9051090295</v>
          </cell>
        </row>
        <row r="3563">
          <cell r="A3563">
            <v>9051090300</v>
          </cell>
        </row>
        <row r="3564">
          <cell r="A3564">
            <v>9051090310</v>
          </cell>
        </row>
        <row r="3565">
          <cell r="A3565">
            <v>9051090315</v>
          </cell>
        </row>
        <row r="3566">
          <cell r="A3566">
            <v>9051090320</v>
          </cell>
        </row>
        <row r="3567">
          <cell r="A3567">
            <v>9051090325</v>
          </cell>
        </row>
        <row r="3568">
          <cell r="A3568">
            <v>9051090330</v>
          </cell>
        </row>
        <row r="3569">
          <cell r="A3569">
            <v>9051090340</v>
          </cell>
        </row>
        <row r="3570">
          <cell r="A3570">
            <v>9051090350</v>
          </cell>
        </row>
        <row r="3571">
          <cell r="A3571">
            <v>9051090355</v>
          </cell>
        </row>
        <row r="3572">
          <cell r="A3572">
            <v>9051090360</v>
          </cell>
        </row>
        <row r="3573">
          <cell r="A3573">
            <v>9051090370</v>
          </cell>
        </row>
        <row r="3574">
          <cell r="A3574">
            <v>9051090390</v>
          </cell>
        </row>
        <row r="3575">
          <cell r="A3575">
            <v>9052090380</v>
          </cell>
        </row>
        <row r="3576">
          <cell r="A3576">
            <v>6110000020</v>
          </cell>
        </row>
        <row r="3577">
          <cell r="A3577">
            <v>8110052020</v>
          </cell>
        </row>
        <row r="3578">
          <cell r="A3578">
            <v>6120110020</v>
          </cell>
        </row>
        <row r="3579">
          <cell r="A3579">
            <v>6120230020</v>
          </cell>
        </row>
        <row r="3580">
          <cell r="A3580">
            <v>6125000020</v>
          </cell>
        </row>
        <row r="3581">
          <cell r="A3581">
            <v>6155201020</v>
          </cell>
        </row>
        <row r="3582">
          <cell r="A3582">
            <v>6170000010</v>
          </cell>
        </row>
        <row r="3583">
          <cell r="A3583">
            <v>9041001010</v>
          </cell>
        </row>
        <row r="3584">
          <cell r="A3584">
            <v>9041002080</v>
          </cell>
        </row>
        <row r="3585">
          <cell r="A3585">
            <v>9042002090</v>
          </cell>
        </row>
        <row r="3586">
          <cell r="A3586">
            <v>9042002100</v>
          </cell>
        </row>
        <row r="3587">
          <cell r="A3587">
            <v>9042002110</v>
          </cell>
        </row>
        <row r="3588">
          <cell r="A3588">
            <v>9042002120</v>
          </cell>
        </row>
        <row r="3589">
          <cell r="A3589">
            <v>9042002130</v>
          </cell>
        </row>
        <row r="3590">
          <cell r="A3590">
            <v>9042002131</v>
          </cell>
        </row>
        <row r="3591">
          <cell r="A3591">
            <v>9042002140</v>
          </cell>
        </row>
        <row r="3592">
          <cell r="A3592">
            <v>9046002090</v>
          </cell>
        </row>
        <row r="3593">
          <cell r="A3593">
            <v>9046002100</v>
          </cell>
        </row>
        <row r="3594">
          <cell r="A3594">
            <v>9041002030</v>
          </cell>
        </row>
        <row r="3595">
          <cell r="A3595">
            <v>7024101010</v>
          </cell>
        </row>
        <row r="3596">
          <cell r="A3596">
            <v>7024102010</v>
          </cell>
        </row>
        <row r="3597">
          <cell r="A3597">
            <v>7024201020</v>
          </cell>
        </row>
        <row r="3598">
          <cell r="A3598">
            <v>9051090400</v>
          </cell>
        </row>
        <row r="3599">
          <cell r="A3599">
            <v>5021350020</v>
          </cell>
        </row>
        <row r="3600">
          <cell r="A3600">
            <v>6115000020</v>
          </cell>
        </row>
        <row r="3601">
          <cell r="A3601">
            <v>8010103127</v>
          </cell>
        </row>
        <row r="3602">
          <cell r="A3602">
            <v>8060100020</v>
          </cell>
        </row>
        <row r="3603">
          <cell r="A3603">
            <v>8060200020</v>
          </cell>
        </row>
        <row r="3604">
          <cell r="A3604">
            <v>8045100020</v>
          </cell>
        </row>
        <row r="3605">
          <cell r="A3605">
            <v>5006101010</v>
          </cell>
        </row>
        <row r="3606">
          <cell r="A3606">
            <v>5006101510</v>
          </cell>
        </row>
        <row r="3607">
          <cell r="A3607">
            <v>5006301210</v>
          </cell>
        </row>
        <row r="3608">
          <cell r="A3608">
            <v>5015101010</v>
          </cell>
        </row>
        <row r="3609">
          <cell r="A3609">
            <v>5015102010</v>
          </cell>
        </row>
        <row r="3610">
          <cell r="A3610">
            <v>5015153010</v>
          </cell>
        </row>
        <row r="3611">
          <cell r="A3611">
            <v>5015154010</v>
          </cell>
        </row>
        <row r="3612">
          <cell r="A3612">
            <v>5021151120</v>
          </cell>
        </row>
        <row r="3613">
          <cell r="A3613">
            <v>5024152010</v>
          </cell>
        </row>
        <row r="3614">
          <cell r="A3614">
            <v>5024253510</v>
          </cell>
        </row>
        <row r="3615">
          <cell r="A3615">
            <v>5024253515</v>
          </cell>
        </row>
        <row r="3616">
          <cell r="A3616">
            <v>5024254015</v>
          </cell>
        </row>
        <row r="3617">
          <cell r="A3617">
            <v>5025201010</v>
          </cell>
        </row>
        <row r="3618">
          <cell r="A3618">
            <v>5027251015</v>
          </cell>
        </row>
        <row r="3619">
          <cell r="A3619">
            <v>5030101010</v>
          </cell>
        </row>
        <row r="3620">
          <cell r="A3620">
            <v>5034102010</v>
          </cell>
        </row>
        <row r="3621">
          <cell r="A3621">
            <v>5024151010</v>
          </cell>
        </row>
        <row r="3622">
          <cell r="A3622">
            <v>5039991010</v>
          </cell>
        </row>
        <row r="3623">
          <cell r="A3623">
            <v>5039991110</v>
          </cell>
        </row>
        <row r="3624">
          <cell r="A3624">
            <v>5039991210</v>
          </cell>
        </row>
        <row r="3625">
          <cell r="A3625">
            <v>8056201020</v>
          </cell>
        </row>
        <row r="3626">
          <cell r="A3626">
            <v>8057202120</v>
          </cell>
        </row>
        <row r="3627">
          <cell r="A3627">
            <v>6010000020</v>
          </cell>
        </row>
        <row r="3628">
          <cell r="A3628">
            <v>6011100020</v>
          </cell>
        </row>
        <row r="3629">
          <cell r="A3629">
            <v>6050000020</v>
          </cell>
        </row>
        <row r="3630">
          <cell r="A3630">
            <v>6055401220</v>
          </cell>
        </row>
        <row r="3631">
          <cell r="A3631">
            <v>6055402420</v>
          </cell>
        </row>
        <row r="3632">
          <cell r="A3632">
            <v>6070000020</v>
          </cell>
        </row>
        <row r="3633">
          <cell r="A3633">
            <v>6095990020</v>
          </cell>
        </row>
        <row r="3634">
          <cell r="A3634">
            <v>6116100020</v>
          </cell>
        </row>
        <row r="3635">
          <cell r="A3635">
            <v>6116130020</v>
          </cell>
        </row>
        <row r="3636">
          <cell r="A3636">
            <v>6195990020</v>
          </cell>
        </row>
        <row r="3637">
          <cell r="A3637">
            <v>7009101110</v>
          </cell>
        </row>
        <row r="3638">
          <cell r="A3638">
            <v>7015102120</v>
          </cell>
        </row>
        <row r="3639">
          <cell r="A3639">
            <v>7021101020</v>
          </cell>
        </row>
        <row r="3640">
          <cell r="A3640">
            <v>8010000020</v>
          </cell>
        </row>
        <row r="3641">
          <cell r="A3641">
            <v>8010000270</v>
          </cell>
        </row>
        <row r="3642">
          <cell r="A3642">
            <v>8010022000</v>
          </cell>
        </row>
        <row r="3643">
          <cell r="A3643">
            <v>8010022100</v>
          </cell>
        </row>
        <row r="3644">
          <cell r="A3644">
            <v>8010022200</v>
          </cell>
        </row>
        <row r="3645">
          <cell r="A3645">
            <v>8030201020</v>
          </cell>
        </row>
        <row r="3646">
          <cell r="A3646">
            <v>8030251020</v>
          </cell>
        </row>
        <row r="3647">
          <cell r="A3647">
            <v>8030301020</v>
          </cell>
        </row>
        <row r="3648">
          <cell r="A3648">
            <v>8032302020</v>
          </cell>
        </row>
        <row r="3649">
          <cell r="A3649">
            <v>8032303030</v>
          </cell>
        </row>
        <row r="3650">
          <cell r="A3650">
            <v>8069992000</v>
          </cell>
        </row>
        <row r="3651">
          <cell r="A3651">
            <v>9719992000</v>
          </cell>
        </row>
        <row r="3652">
          <cell r="A3652">
            <v>8010101020</v>
          </cell>
        </row>
        <row r="3653">
          <cell r="A3653">
            <v>8010101030</v>
          </cell>
        </row>
        <row r="3654">
          <cell r="A3654">
            <v>8010101120</v>
          </cell>
        </row>
        <row r="3655">
          <cell r="A3655">
            <v>8010101220</v>
          </cell>
        </row>
        <row r="3656">
          <cell r="A3656">
            <v>8010101320</v>
          </cell>
        </row>
        <row r="3657">
          <cell r="A3657">
            <v>9021001013</v>
          </cell>
        </row>
        <row r="3658">
          <cell r="A3658">
            <v>6010000080</v>
          </cell>
        </row>
        <row r="3659">
          <cell r="A3659">
            <v>6021000020</v>
          </cell>
        </row>
        <row r="3660">
          <cell r="A3660">
            <v>6051000050</v>
          </cell>
        </row>
        <row r="3661">
          <cell r="A3661">
            <v>8010102230</v>
          </cell>
        </row>
        <row r="3662">
          <cell r="A3662">
            <v>8010101520</v>
          </cell>
        </row>
        <row r="3663">
          <cell r="A3663">
            <v>8010450020</v>
          </cell>
        </row>
        <row r="3664">
          <cell r="A3664">
            <v>8010450021</v>
          </cell>
        </row>
        <row r="3665">
          <cell r="A3665">
            <v>8010450022</v>
          </cell>
        </row>
        <row r="3666">
          <cell r="A3666">
            <v>8010450023</v>
          </cell>
        </row>
        <row r="3667">
          <cell r="A3667">
            <v>8010450024</v>
          </cell>
        </row>
        <row r="3668">
          <cell r="A3668">
            <v>8032103120</v>
          </cell>
        </row>
        <row r="3669">
          <cell r="A3669">
            <v>8032203120</v>
          </cell>
        </row>
        <row r="3670">
          <cell r="A3670">
            <v>8032303020</v>
          </cell>
        </row>
        <row r="3671">
          <cell r="A3671">
            <v>8032301020</v>
          </cell>
        </row>
        <row r="3672">
          <cell r="A3672">
            <v>8031101020</v>
          </cell>
        </row>
        <row r="3673">
          <cell r="A3673">
            <v>8031201020</v>
          </cell>
        </row>
        <row r="3674">
          <cell r="A3674">
            <v>8056101030</v>
          </cell>
        </row>
        <row r="3675">
          <cell r="A3675">
            <v>8131201020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>
        <row r="3">
          <cell r="J3">
            <v>40183717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Activi</v>
          </cell>
          <cell r="B1" t="str">
            <v>NPSWA buy</v>
          </cell>
          <cell r="C1" t="str">
            <v>NPSWA sell</v>
          </cell>
          <cell r="D1" t="str">
            <v>Abi Buy</v>
          </cell>
          <cell r="E1" t="str">
            <v>Abi Sell</v>
          </cell>
        </row>
        <row r="3">
          <cell r="A3" t="str">
            <v>CAI</v>
          </cell>
          <cell r="B3">
            <v>6066.3</v>
          </cell>
          <cell r="C3">
            <v>6886.78</v>
          </cell>
          <cell r="D3">
            <v>4501.01</v>
          </cell>
          <cell r="E3">
            <v>5109.79</v>
          </cell>
        </row>
        <row r="4">
          <cell r="A4" t="str">
            <v>CAM</v>
          </cell>
          <cell r="B4">
            <v>6066.3</v>
          </cell>
          <cell r="C4">
            <v>6886.78</v>
          </cell>
          <cell r="D4">
            <v>4501.01</v>
          </cell>
          <cell r="E4">
            <v>5109.79</v>
          </cell>
        </row>
        <row r="5">
          <cell r="A5" t="str">
            <v>CAR</v>
          </cell>
          <cell r="B5">
            <v>6066.3</v>
          </cell>
          <cell r="C5">
            <v>6886.78</v>
          </cell>
          <cell r="D5">
            <v>4501.01</v>
          </cell>
          <cell r="E5">
            <v>5109.79</v>
          </cell>
        </row>
        <row r="6">
          <cell r="A6" t="str">
            <v>CAU</v>
          </cell>
          <cell r="B6">
            <v>6066.3</v>
          </cell>
          <cell r="C6">
            <v>6886.78</v>
          </cell>
          <cell r="D6">
            <v>4501.01</v>
          </cell>
          <cell r="E6">
            <v>5109.79</v>
          </cell>
        </row>
        <row r="7">
          <cell r="A7" t="str">
            <v>CFA</v>
          </cell>
          <cell r="B7">
            <v>43.18</v>
          </cell>
          <cell r="C7">
            <v>49.02</v>
          </cell>
          <cell r="D7">
            <v>25.97</v>
          </cell>
          <cell r="E7">
            <v>29.48</v>
          </cell>
        </row>
        <row r="8">
          <cell r="A8" t="str">
            <v>CFB</v>
          </cell>
          <cell r="B8">
            <v>1125.8699999999999</v>
          </cell>
          <cell r="C8">
            <v>1278.1400000000001</v>
          </cell>
          <cell r="D8">
            <v>860.59</v>
          </cell>
          <cell r="E8">
            <v>976.99</v>
          </cell>
        </row>
        <row r="9">
          <cell r="A9" t="str">
            <v>CGA</v>
          </cell>
          <cell r="B9">
            <v>43.18</v>
          </cell>
          <cell r="C9">
            <v>49.02</v>
          </cell>
          <cell r="D9">
            <v>25.97</v>
          </cell>
          <cell r="E9">
            <v>29.48</v>
          </cell>
        </row>
        <row r="10">
          <cell r="A10" t="str">
            <v>CGB</v>
          </cell>
          <cell r="B10">
            <v>1125.8699999999999</v>
          </cell>
          <cell r="C10">
            <v>1278.1400000000001</v>
          </cell>
          <cell r="D10">
            <v>860.59</v>
          </cell>
          <cell r="E10">
            <v>976.99</v>
          </cell>
        </row>
        <row r="11">
          <cell r="A11" t="str">
            <v>CRG</v>
          </cell>
          <cell r="B11">
            <v>930.51</v>
          </cell>
          <cell r="C11">
            <v>1056.3599999999999</v>
          </cell>
          <cell r="D11">
            <v>865.06</v>
          </cell>
          <cell r="E11">
            <v>982.06</v>
          </cell>
        </row>
        <row r="12">
          <cell r="A12" t="str">
            <v>CTM</v>
          </cell>
          <cell r="B12">
            <v>0.01</v>
          </cell>
          <cell r="C12">
            <v>0.01</v>
          </cell>
          <cell r="D12">
            <v>0.01</v>
          </cell>
          <cell r="E12">
            <v>0.01</v>
          </cell>
        </row>
        <row r="13">
          <cell r="A13" t="str">
            <v>CUM</v>
          </cell>
          <cell r="B13">
            <v>0.01</v>
          </cell>
          <cell r="C13">
            <v>0.01</v>
          </cell>
          <cell r="D13">
            <v>0.01</v>
          </cell>
          <cell r="E13">
            <v>0.01</v>
          </cell>
        </row>
        <row r="14">
          <cell r="A14" t="str">
            <v>CVL</v>
          </cell>
          <cell r="B14">
            <v>462.68</v>
          </cell>
          <cell r="C14">
            <v>525.26</v>
          </cell>
          <cell r="D14">
            <v>534.20000000000005</v>
          </cell>
          <cell r="E14">
            <v>607.38</v>
          </cell>
        </row>
        <row r="15">
          <cell r="A15" t="str">
            <v>CVS</v>
          </cell>
          <cell r="B15">
            <v>92.54</v>
          </cell>
          <cell r="C15">
            <v>105.05</v>
          </cell>
          <cell r="D15">
            <v>90.99</v>
          </cell>
          <cell r="E15">
            <v>103.27</v>
          </cell>
        </row>
        <row r="16">
          <cell r="A16" t="str">
            <v>CWC</v>
          </cell>
          <cell r="B16">
            <v>931.54</v>
          </cell>
          <cell r="C16">
            <v>1057.53</v>
          </cell>
          <cell r="D16">
            <v>772.16</v>
          </cell>
          <cell r="E16">
            <v>876.6</v>
          </cell>
        </row>
        <row r="17">
          <cell r="A17" t="str">
            <v>CWE</v>
          </cell>
          <cell r="B17">
            <v>931.54</v>
          </cell>
          <cell r="C17">
            <v>1057.53</v>
          </cell>
          <cell r="D17">
            <v>772.16</v>
          </cell>
          <cell r="E17">
            <v>876.6</v>
          </cell>
        </row>
        <row r="18">
          <cell r="A18" t="str">
            <v>CWH</v>
          </cell>
          <cell r="B18">
            <v>931.54</v>
          </cell>
          <cell r="C18">
            <v>1057.53</v>
          </cell>
          <cell r="D18">
            <v>772.16</v>
          </cell>
          <cell r="E18">
            <v>876.6</v>
          </cell>
        </row>
        <row r="19">
          <cell r="A19" t="str">
            <v>CWL</v>
          </cell>
          <cell r="B19">
            <v>931.54</v>
          </cell>
          <cell r="C19">
            <v>1057.53</v>
          </cell>
          <cell r="D19">
            <v>772.16</v>
          </cell>
          <cell r="E19">
            <v>876.6</v>
          </cell>
        </row>
        <row r="20">
          <cell r="A20" t="str">
            <v>CWS</v>
          </cell>
          <cell r="B20">
            <v>931.54</v>
          </cell>
          <cell r="C20">
            <v>1057.53</v>
          </cell>
          <cell r="D20">
            <v>772.16</v>
          </cell>
          <cell r="E20">
            <v>876.6</v>
          </cell>
        </row>
        <row r="21">
          <cell r="A21" t="str">
            <v>CWT</v>
          </cell>
          <cell r="B21">
            <v>931.54</v>
          </cell>
          <cell r="C21">
            <v>1057.53</v>
          </cell>
          <cell r="D21">
            <v>772.16</v>
          </cell>
          <cell r="E21">
            <v>876.6</v>
          </cell>
        </row>
        <row r="22">
          <cell r="A22" t="str">
            <v>CZA</v>
          </cell>
          <cell r="B22">
            <v>43.18</v>
          </cell>
          <cell r="C22">
            <v>49.02</v>
          </cell>
          <cell r="D22">
            <v>25.97</v>
          </cell>
          <cell r="E22">
            <v>29.48</v>
          </cell>
        </row>
        <row r="23">
          <cell r="A23" t="str">
            <v>CZB</v>
          </cell>
          <cell r="B23">
            <v>1125.8699999999999</v>
          </cell>
          <cell r="C23">
            <v>1278.1400000000001</v>
          </cell>
          <cell r="D23">
            <v>860.59</v>
          </cell>
          <cell r="E23">
            <v>976.99</v>
          </cell>
        </row>
        <row r="24">
          <cell r="A24" t="str">
            <v>MAA</v>
          </cell>
          <cell r="B24">
            <v>359.87</v>
          </cell>
          <cell r="C24">
            <v>368.05</v>
          </cell>
          <cell r="D24">
            <v>558.58000000000004</v>
          </cell>
          <cell r="E24">
            <v>571.28</v>
          </cell>
        </row>
        <row r="25">
          <cell r="A25" t="str">
            <v>MAB</v>
          </cell>
          <cell r="B25">
            <v>359.87</v>
          </cell>
          <cell r="C25">
            <v>368.05</v>
          </cell>
          <cell r="D25">
            <v>558.58000000000004</v>
          </cell>
          <cell r="E25">
            <v>571.28</v>
          </cell>
        </row>
        <row r="26">
          <cell r="A26" t="str">
            <v>MAC</v>
          </cell>
          <cell r="B26">
            <v>359.87</v>
          </cell>
          <cell r="C26">
            <v>368.05</v>
          </cell>
          <cell r="D26">
            <v>558.58000000000004</v>
          </cell>
          <cell r="E26">
            <v>571.28</v>
          </cell>
        </row>
        <row r="27">
          <cell r="A27" t="str">
            <v>MAD</v>
          </cell>
          <cell r="B27">
            <v>359.87</v>
          </cell>
          <cell r="C27">
            <v>368.05</v>
          </cell>
          <cell r="D27">
            <v>558.58000000000004</v>
          </cell>
          <cell r="E27">
            <v>571.28</v>
          </cell>
        </row>
        <row r="28">
          <cell r="A28" t="str">
            <v>MAE</v>
          </cell>
          <cell r="B28">
            <v>359.87</v>
          </cell>
          <cell r="C28">
            <v>368.05</v>
          </cell>
          <cell r="D28">
            <v>558.58000000000004</v>
          </cell>
          <cell r="E28">
            <v>571.28</v>
          </cell>
        </row>
        <row r="29">
          <cell r="A29" t="str">
            <v>MAF</v>
          </cell>
          <cell r="B29">
            <v>359.87</v>
          </cell>
          <cell r="C29">
            <v>368.05</v>
          </cell>
          <cell r="D29">
            <v>558.58000000000004</v>
          </cell>
          <cell r="E29">
            <v>571.28</v>
          </cell>
        </row>
        <row r="30">
          <cell r="A30" t="str">
            <v>MAG</v>
          </cell>
          <cell r="B30">
            <v>359.87</v>
          </cell>
          <cell r="C30">
            <v>368.05</v>
          </cell>
          <cell r="D30">
            <v>558.58000000000004</v>
          </cell>
          <cell r="E30">
            <v>571.28</v>
          </cell>
        </row>
        <row r="31">
          <cell r="A31" t="str">
            <v>MAM</v>
          </cell>
          <cell r="B31">
            <v>359.87</v>
          </cell>
          <cell r="C31">
            <v>368.05</v>
          </cell>
          <cell r="D31">
            <v>558.58000000000004</v>
          </cell>
          <cell r="E31">
            <v>571.28</v>
          </cell>
        </row>
        <row r="32">
          <cell r="A32" t="str">
            <v>MAN</v>
          </cell>
          <cell r="B32">
            <v>359.87</v>
          </cell>
          <cell r="C32">
            <v>368.05</v>
          </cell>
          <cell r="D32">
            <v>558.58000000000004</v>
          </cell>
          <cell r="E32">
            <v>571.28</v>
          </cell>
        </row>
        <row r="33">
          <cell r="A33" t="str">
            <v>MAO</v>
          </cell>
          <cell r="B33">
            <v>359.87</v>
          </cell>
          <cell r="C33">
            <v>368.05</v>
          </cell>
          <cell r="D33">
            <v>558.58000000000004</v>
          </cell>
          <cell r="E33">
            <v>571.28</v>
          </cell>
        </row>
        <row r="34">
          <cell r="A34" t="str">
            <v>MAP</v>
          </cell>
          <cell r="B34">
            <v>359.87</v>
          </cell>
          <cell r="C34">
            <v>368.05</v>
          </cell>
          <cell r="D34">
            <v>558.58000000000004</v>
          </cell>
          <cell r="E34">
            <v>571.28</v>
          </cell>
        </row>
        <row r="35">
          <cell r="A35" t="str">
            <v>MAQ</v>
          </cell>
          <cell r="B35">
            <v>359.87</v>
          </cell>
          <cell r="C35">
            <v>368.05</v>
          </cell>
          <cell r="D35">
            <v>558.58000000000004</v>
          </cell>
          <cell r="E35">
            <v>571.28</v>
          </cell>
        </row>
        <row r="36">
          <cell r="A36" t="str">
            <v>MAS</v>
          </cell>
          <cell r="B36">
            <v>359.87</v>
          </cell>
          <cell r="C36">
            <v>368.05</v>
          </cell>
          <cell r="D36">
            <v>558.58000000000004</v>
          </cell>
          <cell r="E36">
            <v>571.28</v>
          </cell>
        </row>
        <row r="37">
          <cell r="A37" t="str">
            <v>MAU</v>
          </cell>
          <cell r="B37">
            <v>359.87</v>
          </cell>
          <cell r="C37">
            <v>368.05</v>
          </cell>
          <cell r="D37">
            <v>558.58000000000004</v>
          </cell>
          <cell r="E37">
            <v>571.28</v>
          </cell>
        </row>
        <row r="38">
          <cell r="A38" t="str">
            <v>MAV</v>
          </cell>
          <cell r="B38">
            <v>2768.91</v>
          </cell>
          <cell r="C38">
            <v>2831.9</v>
          </cell>
          <cell r="D38">
            <v>2511.5100000000002</v>
          </cell>
          <cell r="E38">
            <v>2568.64</v>
          </cell>
        </row>
        <row r="39">
          <cell r="A39" t="str">
            <v>MAW</v>
          </cell>
          <cell r="B39">
            <v>359.87</v>
          </cell>
          <cell r="C39">
            <v>368.05</v>
          </cell>
          <cell r="D39">
            <v>558.58000000000004</v>
          </cell>
          <cell r="E39">
            <v>571.28</v>
          </cell>
        </row>
        <row r="40">
          <cell r="A40" t="str">
            <v>MBA</v>
          </cell>
          <cell r="B40">
            <v>318.74</v>
          </cell>
          <cell r="C40">
            <v>325.99</v>
          </cell>
          <cell r="D40">
            <v>247.08</v>
          </cell>
          <cell r="E40">
            <v>252.7</v>
          </cell>
        </row>
        <row r="41">
          <cell r="A41" t="str">
            <v>MBC</v>
          </cell>
          <cell r="B41">
            <v>318.74</v>
          </cell>
          <cell r="C41">
            <v>325.99</v>
          </cell>
          <cell r="D41">
            <v>247.08</v>
          </cell>
          <cell r="E41">
            <v>252.7</v>
          </cell>
        </row>
        <row r="42">
          <cell r="A42" t="str">
            <v>MBD</v>
          </cell>
          <cell r="B42">
            <v>318.74</v>
          </cell>
          <cell r="C42">
            <v>325.99</v>
          </cell>
          <cell r="D42">
            <v>247.08</v>
          </cell>
          <cell r="E42">
            <v>252.7</v>
          </cell>
        </row>
        <row r="43">
          <cell r="A43" t="str">
            <v>MBE</v>
          </cell>
          <cell r="B43">
            <v>318.74</v>
          </cell>
          <cell r="C43">
            <v>325.99</v>
          </cell>
          <cell r="D43">
            <v>247.08</v>
          </cell>
          <cell r="E43">
            <v>252.7</v>
          </cell>
        </row>
        <row r="44">
          <cell r="A44" t="str">
            <v>MBF</v>
          </cell>
          <cell r="B44">
            <v>318.74</v>
          </cell>
          <cell r="C44">
            <v>325.99</v>
          </cell>
          <cell r="D44">
            <v>247.08</v>
          </cell>
          <cell r="E44">
            <v>252.7</v>
          </cell>
        </row>
        <row r="45">
          <cell r="A45" t="str">
            <v>MBG</v>
          </cell>
          <cell r="B45">
            <v>318.74</v>
          </cell>
          <cell r="C45">
            <v>325.99</v>
          </cell>
          <cell r="D45">
            <v>247.08</v>
          </cell>
          <cell r="E45">
            <v>252.7</v>
          </cell>
        </row>
        <row r="46">
          <cell r="A46" t="str">
            <v>MBH</v>
          </cell>
          <cell r="B46">
            <v>318.74</v>
          </cell>
          <cell r="C46">
            <v>325.99</v>
          </cell>
          <cell r="D46">
            <v>247.08</v>
          </cell>
          <cell r="E46">
            <v>252.7</v>
          </cell>
        </row>
        <row r="47">
          <cell r="A47" t="str">
            <v>MBK</v>
          </cell>
          <cell r="B47">
            <v>318.74</v>
          </cell>
          <cell r="C47">
            <v>325.99</v>
          </cell>
          <cell r="D47">
            <v>247.08</v>
          </cell>
          <cell r="E47">
            <v>252.7</v>
          </cell>
        </row>
        <row r="48">
          <cell r="A48" t="str">
            <v>MBL</v>
          </cell>
          <cell r="B48">
            <v>318.74</v>
          </cell>
          <cell r="C48">
            <v>325.99</v>
          </cell>
          <cell r="D48">
            <v>247.08</v>
          </cell>
          <cell r="E48">
            <v>252.7</v>
          </cell>
        </row>
        <row r="49">
          <cell r="A49" t="str">
            <v>MBM</v>
          </cell>
          <cell r="B49">
            <v>318.74</v>
          </cell>
          <cell r="C49">
            <v>325.99</v>
          </cell>
          <cell r="D49">
            <v>247.08</v>
          </cell>
          <cell r="E49">
            <v>252.7</v>
          </cell>
        </row>
        <row r="50">
          <cell r="A50" t="str">
            <v>MBN</v>
          </cell>
          <cell r="B50">
            <v>318.74</v>
          </cell>
          <cell r="C50">
            <v>325.99</v>
          </cell>
          <cell r="D50">
            <v>247.08</v>
          </cell>
          <cell r="E50">
            <v>252.7</v>
          </cell>
        </row>
        <row r="51">
          <cell r="A51" t="str">
            <v>MBP</v>
          </cell>
          <cell r="B51">
            <v>318.74</v>
          </cell>
          <cell r="C51">
            <v>325.99</v>
          </cell>
          <cell r="D51">
            <v>247.08</v>
          </cell>
          <cell r="E51">
            <v>252.7</v>
          </cell>
        </row>
        <row r="52">
          <cell r="A52" t="str">
            <v>MBR</v>
          </cell>
          <cell r="B52">
            <v>318.74</v>
          </cell>
          <cell r="C52">
            <v>325.99</v>
          </cell>
          <cell r="D52">
            <v>247.08</v>
          </cell>
          <cell r="E52">
            <v>252.7</v>
          </cell>
        </row>
        <row r="53">
          <cell r="A53" t="str">
            <v>MBS</v>
          </cell>
          <cell r="B53">
            <v>318.74</v>
          </cell>
          <cell r="C53">
            <v>325.99</v>
          </cell>
          <cell r="D53">
            <v>247.08</v>
          </cell>
          <cell r="E53">
            <v>252.7</v>
          </cell>
        </row>
        <row r="54">
          <cell r="A54" t="str">
            <v>MBT</v>
          </cell>
          <cell r="B54">
            <v>318.74</v>
          </cell>
          <cell r="C54">
            <v>325.99</v>
          </cell>
          <cell r="D54">
            <v>247.08</v>
          </cell>
          <cell r="E54">
            <v>252.7</v>
          </cell>
        </row>
        <row r="55">
          <cell r="A55" t="str">
            <v>MBV</v>
          </cell>
          <cell r="B55">
            <v>318.74</v>
          </cell>
          <cell r="C55">
            <v>325.99</v>
          </cell>
          <cell r="D55">
            <v>247.08</v>
          </cell>
          <cell r="E55">
            <v>252.7</v>
          </cell>
        </row>
        <row r="56">
          <cell r="A56" t="str">
            <v>MBW</v>
          </cell>
          <cell r="B56">
            <v>318.74</v>
          </cell>
          <cell r="C56">
            <v>325.99</v>
          </cell>
          <cell r="D56">
            <v>247.08</v>
          </cell>
          <cell r="E56">
            <v>252.7</v>
          </cell>
        </row>
        <row r="57">
          <cell r="A57" t="str">
            <v>MCB</v>
          </cell>
          <cell r="B57">
            <v>534.66</v>
          </cell>
          <cell r="C57">
            <v>546.82000000000005</v>
          </cell>
          <cell r="D57">
            <v>396.56</v>
          </cell>
          <cell r="E57">
            <v>405.59</v>
          </cell>
        </row>
        <row r="58">
          <cell r="A58" t="str">
            <v>MCC</v>
          </cell>
          <cell r="B58">
            <v>534.66</v>
          </cell>
          <cell r="C58">
            <v>546.82000000000005</v>
          </cell>
          <cell r="D58">
            <v>396.56</v>
          </cell>
          <cell r="E58">
            <v>405.59</v>
          </cell>
        </row>
        <row r="59">
          <cell r="A59" t="str">
            <v>MCE</v>
          </cell>
          <cell r="B59">
            <v>534.66</v>
          </cell>
          <cell r="C59">
            <v>546.82000000000005</v>
          </cell>
          <cell r="D59">
            <v>396.56</v>
          </cell>
          <cell r="E59">
            <v>405.59</v>
          </cell>
        </row>
        <row r="60">
          <cell r="A60" t="str">
            <v>MCF</v>
          </cell>
          <cell r="B60">
            <v>534.66</v>
          </cell>
          <cell r="C60">
            <v>546.82000000000005</v>
          </cell>
          <cell r="D60">
            <v>396.56</v>
          </cell>
          <cell r="E60">
            <v>405.59</v>
          </cell>
        </row>
        <row r="61">
          <cell r="A61" t="str">
            <v>MCG</v>
          </cell>
          <cell r="B61">
            <v>534.66</v>
          </cell>
          <cell r="C61">
            <v>546.82000000000005</v>
          </cell>
          <cell r="D61">
            <v>396.56</v>
          </cell>
          <cell r="E61">
            <v>405.59</v>
          </cell>
        </row>
        <row r="62">
          <cell r="A62" t="str">
            <v>MCH</v>
          </cell>
          <cell r="B62">
            <v>534.66</v>
          </cell>
          <cell r="C62">
            <v>546.82000000000005</v>
          </cell>
          <cell r="D62">
            <v>396.56</v>
          </cell>
          <cell r="E62">
            <v>405.59</v>
          </cell>
        </row>
        <row r="63">
          <cell r="A63" t="str">
            <v>MCM</v>
          </cell>
          <cell r="B63">
            <v>534.66</v>
          </cell>
          <cell r="C63">
            <v>546.82000000000005</v>
          </cell>
          <cell r="D63">
            <v>396.56</v>
          </cell>
          <cell r="E63">
            <v>405.59</v>
          </cell>
        </row>
        <row r="64">
          <cell r="A64" t="str">
            <v>MCO</v>
          </cell>
          <cell r="B64">
            <v>534.66</v>
          </cell>
          <cell r="C64">
            <v>546.82000000000005</v>
          </cell>
          <cell r="D64">
            <v>396.56</v>
          </cell>
          <cell r="E64">
            <v>405.59</v>
          </cell>
        </row>
        <row r="65">
          <cell r="A65" t="str">
            <v>MCS</v>
          </cell>
          <cell r="B65">
            <v>534.66</v>
          </cell>
          <cell r="C65">
            <v>546.82000000000005</v>
          </cell>
          <cell r="D65">
            <v>396.56</v>
          </cell>
          <cell r="E65">
            <v>405.59</v>
          </cell>
        </row>
        <row r="66">
          <cell r="A66" t="str">
            <v>MCT</v>
          </cell>
          <cell r="B66">
            <v>534.66</v>
          </cell>
          <cell r="C66">
            <v>546.82000000000005</v>
          </cell>
          <cell r="D66">
            <v>396.56</v>
          </cell>
          <cell r="E66">
            <v>405.59</v>
          </cell>
        </row>
        <row r="67">
          <cell r="A67" t="str">
            <v>MCW</v>
          </cell>
          <cell r="B67">
            <v>534.66</v>
          </cell>
          <cell r="C67">
            <v>546.82000000000005</v>
          </cell>
          <cell r="D67">
            <v>396.56</v>
          </cell>
          <cell r="E67">
            <v>405.59</v>
          </cell>
        </row>
        <row r="68">
          <cell r="A68" t="str">
            <v>MCY</v>
          </cell>
          <cell r="B68">
            <v>534.66</v>
          </cell>
          <cell r="C68">
            <v>546.82000000000005</v>
          </cell>
          <cell r="D68">
            <v>396.56</v>
          </cell>
          <cell r="E68">
            <v>405.59</v>
          </cell>
        </row>
        <row r="69">
          <cell r="A69" t="str">
            <v>MDB</v>
          </cell>
          <cell r="B69">
            <v>616.91</v>
          </cell>
          <cell r="C69">
            <v>630.95000000000005</v>
          </cell>
          <cell r="D69">
            <v>0</v>
          </cell>
          <cell r="E69">
            <v>0</v>
          </cell>
        </row>
        <row r="70">
          <cell r="A70" t="str">
            <v>MDD</v>
          </cell>
          <cell r="B70">
            <v>616.91</v>
          </cell>
          <cell r="C70">
            <v>630.95000000000005</v>
          </cell>
          <cell r="D70">
            <v>280.95</v>
          </cell>
          <cell r="E70">
            <v>287.33999999999997</v>
          </cell>
        </row>
        <row r="71">
          <cell r="A71" t="str">
            <v>MDE</v>
          </cell>
          <cell r="B71">
            <v>616.91</v>
          </cell>
          <cell r="C71">
            <v>630.95000000000005</v>
          </cell>
          <cell r="D71">
            <v>280.95</v>
          </cell>
          <cell r="E71">
            <v>287.33999999999997</v>
          </cell>
        </row>
        <row r="72">
          <cell r="A72" t="str">
            <v>MDF</v>
          </cell>
          <cell r="B72">
            <v>616.91</v>
          </cell>
          <cell r="C72">
            <v>630.95000000000005</v>
          </cell>
          <cell r="D72">
            <v>280.95</v>
          </cell>
          <cell r="E72">
            <v>287.33999999999997</v>
          </cell>
        </row>
        <row r="73">
          <cell r="A73" t="str">
            <v>MDM</v>
          </cell>
          <cell r="B73">
            <v>616.91</v>
          </cell>
          <cell r="C73">
            <v>630.95000000000005</v>
          </cell>
          <cell r="D73">
            <v>280.95</v>
          </cell>
          <cell r="E73">
            <v>287.33999999999997</v>
          </cell>
        </row>
        <row r="74">
          <cell r="A74" t="str">
            <v>MDO</v>
          </cell>
          <cell r="B74">
            <v>616.91</v>
          </cell>
          <cell r="C74">
            <v>630.95000000000005</v>
          </cell>
          <cell r="D74">
            <v>280.95</v>
          </cell>
          <cell r="E74">
            <v>287.33999999999997</v>
          </cell>
        </row>
        <row r="75">
          <cell r="A75" t="str">
            <v>MDP</v>
          </cell>
          <cell r="B75">
            <v>616.91</v>
          </cell>
          <cell r="C75">
            <v>630.95000000000005</v>
          </cell>
          <cell r="D75">
            <v>280.95</v>
          </cell>
          <cell r="E75">
            <v>287.33999999999997</v>
          </cell>
        </row>
        <row r="76">
          <cell r="A76" t="str">
            <v>MDW</v>
          </cell>
          <cell r="B76">
            <v>616.91</v>
          </cell>
          <cell r="C76">
            <v>630.95000000000005</v>
          </cell>
          <cell r="D76">
            <v>280.95</v>
          </cell>
          <cell r="E76">
            <v>287.33999999999997</v>
          </cell>
        </row>
        <row r="77">
          <cell r="A77" t="str">
            <v>MDY</v>
          </cell>
          <cell r="B77">
            <v>616.91</v>
          </cell>
          <cell r="C77">
            <v>630.95000000000005</v>
          </cell>
          <cell r="D77">
            <v>280.95</v>
          </cell>
          <cell r="E77">
            <v>287.33999999999997</v>
          </cell>
        </row>
        <row r="78">
          <cell r="A78" t="str">
            <v>MFA</v>
          </cell>
          <cell r="B78">
            <v>616.91</v>
          </cell>
          <cell r="C78">
            <v>630.95000000000005</v>
          </cell>
          <cell r="D78">
            <v>408.87</v>
          </cell>
          <cell r="E78">
            <v>418.17</v>
          </cell>
        </row>
        <row r="79">
          <cell r="A79" t="str">
            <v>MFB</v>
          </cell>
          <cell r="B79">
            <v>616.91</v>
          </cell>
          <cell r="C79">
            <v>630.95000000000005</v>
          </cell>
          <cell r="D79">
            <v>408.87</v>
          </cell>
          <cell r="E79">
            <v>418.17</v>
          </cell>
        </row>
        <row r="80">
          <cell r="A80" t="str">
            <v>MFF</v>
          </cell>
          <cell r="B80">
            <v>616.91</v>
          </cell>
          <cell r="C80">
            <v>630.95000000000005</v>
          </cell>
          <cell r="D80">
            <v>408.87</v>
          </cell>
          <cell r="E80">
            <v>418.17</v>
          </cell>
        </row>
        <row r="81">
          <cell r="A81" t="str">
            <v>MFI</v>
          </cell>
          <cell r="B81">
            <v>616.91</v>
          </cell>
          <cell r="C81">
            <v>630.95000000000005</v>
          </cell>
          <cell r="D81">
            <v>408.87</v>
          </cell>
          <cell r="E81">
            <v>418.17</v>
          </cell>
        </row>
        <row r="82">
          <cell r="A82" t="str">
            <v>MFM</v>
          </cell>
          <cell r="B82">
            <v>616.91</v>
          </cell>
          <cell r="C82">
            <v>630.95000000000005</v>
          </cell>
          <cell r="D82">
            <v>408.87</v>
          </cell>
          <cell r="E82">
            <v>418.17</v>
          </cell>
        </row>
        <row r="83">
          <cell r="A83" t="str">
            <v>MFO</v>
          </cell>
          <cell r="B83">
            <v>616.91</v>
          </cell>
          <cell r="C83">
            <v>630.95000000000005</v>
          </cell>
          <cell r="D83">
            <v>408.87</v>
          </cell>
          <cell r="E83">
            <v>418.17</v>
          </cell>
        </row>
        <row r="84">
          <cell r="A84" t="str">
            <v>MFP</v>
          </cell>
          <cell r="B84">
            <v>616.91</v>
          </cell>
          <cell r="C84">
            <v>630.95000000000005</v>
          </cell>
          <cell r="D84">
            <v>408.87</v>
          </cell>
          <cell r="E84">
            <v>418.17</v>
          </cell>
        </row>
        <row r="85">
          <cell r="A85" t="str">
            <v>MFS</v>
          </cell>
          <cell r="B85">
            <v>616.91</v>
          </cell>
          <cell r="C85">
            <v>630.95000000000005</v>
          </cell>
          <cell r="D85">
            <v>408.87</v>
          </cell>
          <cell r="E85">
            <v>418.17</v>
          </cell>
        </row>
        <row r="86">
          <cell r="A86" t="str">
            <v>MFT</v>
          </cell>
          <cell r="B86">
            <v>616.91</v>
          </cell>
          <cell r="C86">
            <v>630.95000000000005</v>
          </cell>
          <cell r="D86">
            <v>408.87</v>
          </cell>
          <cell r="E86">
            <v>418.17</v>
          </cell>
        </row>
        <row r="87">
          <cell r="A87" t="str">
            <v>MFW</v>
          </cell>
          <cell r="B87">
            <v>616.91</v>
          </cell>
          <cell r="C87">
            <v>630.95000000000005</v>
          </cell>
          <cell r="D87">
            <v>408.87</v>
          </cell>
          <cell r="E87">
            <v>418.17</v>
          </cell>
        </row>
        <row r="88">
          <cell r="A88" t="str">
            <v>MGC</v>
          </cell>
          <cell r="B88">
            <v>2768.91</v>
          </cell>
          <cell r="C88">
            <v>2831.9</v>
          </cell>
          <cell r="D88">
            <v>2511.5100000000002</v>
          </cell>
          <cell r="E88">
            <v>2568.64</v>
          </cell>
        </row>
        <row r="89">
          <cell r="A89" t="str">
            <v>MGN</v>
          </cell>
          <cell r="B89">
            <v>2768.91</v>
          </cell>
          <cell r="C89">
            <v>2831.9</v>
          </cell>
          <cell r="D89">
            <v>2511.5100000000002</v>
          </cell>
          <cell r="E89">
            <v>2568.64</v>
          </cell>
        </row>
        <row r="90">
          <cell r="A90" t="str">
            <v>MJA</v>
          </cell>
          <cell r="B90">
            <v>809.6</v>
          </cell>
          <cell r="C90">
            <v>827.2</v>
          </cell>
          <cell r="D90">
            <v>0</v>
          </cell>
          <cell r="E90">
            <v>0</v>
          </cell>
        </row>
        <row r="91">
          <cell r="A91" t="str">
            <v>MJB</v>
          </cell>
          <cell r="B91">
            <v>0</v>
          </cell>
          <cell r="D91">
            <v>0</v>
          </cell>
          <cell r="E91">
            <v>0</v>
          </cell>
        </row>
        <row r="92">
          <cell r="A92" t="str">
            <v>MJC</v>
          </cell>
          <cell r="B92">
            <v>4116.82</v>
          </cell>
          <cell r="C92">
            <v>4211.51</v>
          </cell>
          <cell r="D92">
            <v>0</v>
          </cell>
          <cell r="E92">
            <v>0</v>
          </cell>
        </row>
        <row r="93">
          <cell r="A93" t="str">
            <v>MJD</v>
          </cell>
          <cell r="B93">
            <v>0</v>
          </cell>
          <cell r="D93">
            <v>0</v>
          </cell>
          <cell r="E93">
            <v>0</v>
          </cell>
        </row>
        <row r="94">
          <cell r="A94" t="str">
            <v>MJE</v>
          </cell>
          <cell r="B94">
            <v>0</v>
          </cell>
          <cell r="D94">
            <v>0</v>
          </cell>
          <cell r="E94">
            <v>0</v>
          </cell>
        </row>
        <row r="95">
          <cell r="A95" t="str">
            <v>MJF</v>
          </cell>
          <cell r="B95">
            <v>0</v>
          </cell>
          <cell r="D95">
            <v>0</v>
          </cell>
          <cell r="E95">
            <v>0</v>
          </cell>
        </row>
        <row r="96">
          <cell r="A96" t="str">
            <v>MJI</v>
          </cell>
          <cell r="B96">
            <v>80.959999999999994</v>
          </cell>
          <cell r="C96">
            <v>82.72</v>
          </cell>
          <cell r="D96">
            <v>0</v>
          </cell>
          <cell r="E96">
            <v>0</v>
          </cell>
        </row>
        <row r="97">
          <cell r="A97" t="str">
            <v>MJM</v>
          </cell>
          <cell r="B97">
            <v>305.67</v>
          </cell>
          <cell r="C97">
            <v>312.32</v>
          </cell>
          <cell r="D97">
            <v>0</v>
          </cell>
          <cell r="E97">
            <v>0</v>
          </cell>
        </row>
        <row r="98">
          <cell r="A98" t="str">
            <v>MJT</v>
          </cell>
          <cell r="B98">
            <v>1012</v>
          </cell>
          <cell r="C98">
            <v>1034</v>
          </cell>
          <cell r="D98">
            <v>0</v>
          </cell>
          <cell r="E98">
            <v>0</v>
          </cell>
        </row>
        <row r="99">
          <cell r="A99" t="str">
            <v>MKA</v>
          </cell>
          <cell r="B99">
            <v>40.32</v>
          </cell>
          <cell r="C99">
            <v>41.24</v>
          </cell>
          <cell r="D99">
            <v>0</v>
          </cell>
          <cell r="E99">
            <v>0</v>
          </cell>
        </row>
        <row r="100">
          <cell r="A100" t="str">
            <v>MKB</v>
          </cell>
          <cell r="B100">
            <v>35.869999999999997</v>
          </cell>
          <cell r="C100">
            <v>36.69</v>
          </cell>
          <cell r="D100">
            <v>0</v>
          </cell>
          <cell r="E100">
            <v>0</v>
          </cell>
        </row>
        <row r="101">
          <cell r="A101" t="str">
            <v>MKC</v>
          </cell>
          <cell r="B101">
            <v>46.76</v>
          </cell>
          <cell r="C101">
            <v>47.82</v>
          </cell>
          <cell r="D101">
            <v>0</v>
          </cell>
          <cell r="E101">
            <v>0</v>
          </cell>
        </row>
        <row r="102">
          <cell r="A102" t="str">
            <v>MKD</v>
          </cell>
          <cell r="B102">
            <v>179.94</v>
          </cell>
          <cell r="C102">
            <v>184.03</v>
          </cell>
          <cell r="D102">
            <v>133.62</v>
          </cell>
          <cell r="E102">
            <v>136.66</v>
          </cell>
        </row>
        <row r="103">
          <cell r="A103" t="str">
            <v>MKS</v>
          </cell>
          <cell r="B103">
            <v>179.94</v>
          </cell>
          <cell r="C103">
            <v>184.03</v>
          </cell>
          <cell r="D103">
            <v>133.62</v>
          </cell>
          <cell r="E103">
            <v>136.66</v>
          </cell>
        </row>
        <row r="104">
          <cell r="A104" t="str">
            <v>MKX</v>
          </cell>
          <cell r="B104">
            <v>84.18</v>
          </cell>
          <cell r="C104">
            <v>86.09</v>
          </cell>
          <cell r="D104">
            <v>0</v>
          </cell>
          <cell r="E104">
            <v>0</v>
          </cell>
        </row>
        <row r="105">
          <cell r="A105" t="str">
            <v>MKY</v>
          </cell>
          <cell r="B105">
            <v>246.76</v>
          </cell>
          <cell r="C105">
            <v>252.38</v>
          </cell>
          <cell r="D105">
            <v>260.20999999999998</v>
          </cell>
          <cell r="E105">
            <v>266.13</v>
          </cell>
        </row>
        <row r="106">
          <cell r="A106" t="str">
            <v>MTA</v>
          </cell>
          <cell r="B106">
            <v>1028.19</v>
          </cell>
          <cell r="C106">
            <v>1051.58</v>
          </cell>
          <cell r="D106">
            <v>0</v>
          </cell>
          <cell r="E106">
            <v>0</v>
          </cell>
        </row>
        <row r="107">
          <cell r="A107" t="str">
            <v>MTB</v>
          </cell>
          <cell r="B107">
            <v>1028.19</v>
          </cell>
          <cell r="C107">
            <v>1051.58</v>
          </cell>
          <cell r="D107">
            <v>0</v>
          </cell>
          <cell r="E107">
            <v>0</v>
          </cell>
        </row>
        <row r="108">
          <cell r="A108" t="str">
            <v>MVA</v>
          </cell>
          <cell r="B108">
            <v>257.05</v>
          </cell>
          <cell r="C108">
            <v>262.89</v>
          </cell>
          <cell r="D108">
            <v>275.29000000000002</v>
          </cell>
          <cell r="E108">
            <v>281.55</v>
          </cell>
        </row>
        <row r="109">
          <cell r="A109" t="str">
            <v>MVB</v>
          </cell>
          <cell r="B109">
            <v>359.87</v>
          </cell>
          <cell r="C109">
            <v>368.05</v>
          </cell>
          <cell r="D109">
            <v>558.58000000000004</v>
          </cell>
          <cell r="E109">
            <v>571.28</v>
          </cell>
        </row>
        <row r="110">
          <cell r="A110" t="str">
            <v>MWE</v>
          </cell>
          <cell r="B110">
            <v>12338.24</v>
          </cell>
          <cell r="D110">
            <v>0</v>
          </cell>
          <cell r="E110">
            <v>0</v>
          </cell>
        </row>
        <row r="111">
          <cell r="A111" t="str">
            <v>MWP</v>
          </cell>
          <cell r="B111">
            <v>15422.81</v>
          </cell>
          <cell r="C111">
            <v>15773.67</v>
          </cell>
          <cell r="D111">
            <v>2815.18</v>
          </cell>
          <cell r="E111">
            <v>2879.22</v>
          </cell>
        </row>
        <row r="112">
          <cell r="A112" t="str">
            <v>NAA</v>
          </cell>
          <cell r="B112">
            <v>69.62</v>
          </cell>
          <cell r="C112">
            <v>71.510000000000005</v>
          </cell>
          <cell r="D112">
            <v>59.73</v>
          </cell>
          <cell r="E112">
            <v>61.09</v>
          </cell>
        </row>
        <row r="113">
          <cell r="A113" t="str">
            <v>NAB</v>
          </cell>
          <cell r="B113">
            <v>69.62</v>
          </cell>
          <cell r="C113">
            <v>71.510000000000005</v>
          </cell>
          <cell r="D113">
            <v>59.73</v>
          </cell>
          <cell r="E113">
            <v>61.09</v>
          </cell>
        </row>
        <row r="114">
          <cell r="A114" t="str">
            <v>NAC</v>
          </cell>
          <cell r="B114">
            <v>69.62</v>
          </cell>
          <cell r="C114">
            <v>71.510000000000005</v>
          </cell>
          <cell r="D114">
            <v>59.73</v>
          </cell>
          <cell r="E114">
            <v>61.09</v>
          </cell>
        </row>
        <row r="115">
          <cell r="A115" t="str">
            <v>NAD</v>
          </cell>
          <cell r="B115">
            <v>69.62</v>
          </cell>
          <cell r="C115">
            <v>71.510000000000005</v>
          </cell>
          <cell r="D115">
            <v>59.73</v>
          </cell>
          <cell r="E115">
            <v>61.09</v>
          </cell>
        </row>
        <row r="116">
          <cell r="A116" t="str">
            <v>NAE</v>
          </cell>
          <cell r="B116">
            <v>69.62</v>
          </cell>
          <cell r="C116">
            <v>71.510000000000005</v>
          </cell>
          <cell r="D116">
            <v>59.73</v>
          </cell>
          <cell r="E116">
            <v>61.09</v>
          </cell>
        </row>
        <row r="117">
          <cell r="A117" t="str">
            <v>NAF</v>
          </cell>
          <cell r="B117">
            <v>69.62</v>
          </cell>
          <cell r="C117">
            <v>71.510000000000005</v>
          </cell>
          <cell r="D117">
            <v>59.73</v>
          </cell>
          <cell r="E117">
            <v>61.09</v>
          </cell>
        </row>
        <row r="118">
          <cell r="A118" t="str">
            <v>NAG</v>
          </cell>
          <cell r="B118">
            <v>69.62</v>
          </cell>
          <cell r="C118">
            <v>71.510000000000005</v>
          </cell>
          <cell r="D118">
            <v>59.73</v>
          </cell>
          <cell r="E118">
            <v>61.09</v>
          </cell>
        </row>
        <row r="119">
          <cell r="A119" t="str">
            <v>NAH</v>
          </cell>
          <cell r="B119">
            <v>69.62</v>
          </cell>
          <cell r="C119">
            <v>71.510000000000005</v>
          </cell>
          <cell r="D119">
            <v>59.73</v>
          </cell>
          <cell r="E119">
            <v>61.09</v>
          </cell>
        </row>
        <row r="120">
          <cell r="A120" t="str">
            <v>NAI</v>
          </cell>
          <cell r="B120">
            <v>69.62</v>
          </cell>
          <cell r="C120">
            <v>71.510000000000005</v>
          </cell>
          <cell r="D120">
            <v>59.73</v>
          </cell>
          <cell r="E120">
            <v>61.09</v>
          </cell>
        </row>
        <row r="121">
          <cell r="A121" t="str">
            <v>NAK</v>
          </cell>
          <cell r="B121">
            <v>69.62</v>
          </cell>
          <cell r="C121">
            <v>71.510000000000005</v>
          </cell>
          <cell r="D121">
            <v>59.73</v>
          </cell>
          <cell r="E121">
            <v>61.09</v>
          </cell>
        </row>
        <row r="122">
          <cell r="A122" t="str">
            <v>NAL</v>
          </cell>
          <cell r="B122">
            <v>69.62</v>
          </cell>
          <cell r="C122">
            <v>71.510000000000005</v>
          </cell>
          <cell r="D122">
            <v>59.73</v>
          </cell>
          <cell r="E122">
            <v>61.09</v>
          </cell>
        </row>
        <row r="123">
          <cell r="A123" t="str">
            <v>NAN</v>
          </cell>
          <cell r="B123">
            <v>69.62</v>
          </cell>
          <cell r="C123">
            <v>71.510000000000005</v>
          </cell>
          <cell r="D123">
            <v>59.73</v>
          </cell>
          <cell r="E123">
            <v>61.09</v>
          </cell>
        </row>
        <row r="124">
          <cell r="A124" t="str">
            <v>NAR</v>
          </cell>
          <cell r="B124">
            <v>0.01</v>
          </cell>
          <cell r="C124">
            <v>0.01</v>
          </cell>
          <cell r="D124">
            <v>0.01</v>
          </cell>
          <cell r="E124">
            <v>0.01</v>
          </cell>
        </row>
        <row r="125">
          <cell r="A125" t="str">
            <v>NAS</v>
          </cell>
          <cell r="B125">
            <v>69.62</v>
          </cell>
          <cell r="C125">
            <v>71.510000000000005</v>
          </cell>
          <cell r="D125">
            <v>59.73</v>
          </cell>
          <cell r="E125">
            <v>61.09</v>
          </cell>
        </row>
        <row r="126">
          <cell r="A126" t="str">
            <v>NAT</v>
          </cell>
          <cell r="B126">
            <v>0.01</v>
          </cell>
          <cell r="C126">
            <v>0.01</v>
          </cell>
          <cell r="D126">
            <v>0.01</v>
          </cell>
          <cell r="E126">
            <v>0.01</v>
          </cell>
        </row>
        <row r="127">
          <cell r="A127" t="str">
            <v>NBD</v>
          </cell>
          <cell r="B127">
            <v>69.62</v>
          </cell>
          <cell r="C127">
            <v>71.510000000000005</v>
          </cell>
          <cell r="D127">
            <v>0</v>
          </cell>
          <cell r="E127">
            <v>0</v>
          </cell>
        </row>
        <row r="128">
          <cell r="A128" t="str">
            <v>NFA</v>
          </cell>
          <cell r="B128">
            <v>318.74</v>
          </cell>
          <cell r="C128">
            <v>325.99</v>
          </cell>
          <cell r="D128">
            <v>247.08</v>
          </cell>
          <cell r="E128">
            <v>252.7</v>
          </cell>
        </row>
        <row r="129">
          <cell r="A129" t="str">
            <v>NFL</v>
          </cell>
          <cell r="B129">
            <v>69.62</v>
          </cell>
          <cell r="C129">
            <v>71.510000000000005</v>
          </cell>
          <cell r="D129">
            <v>59.73</v>
          </cell>
          <cell r="E129">
            <v>61.09</v>
          </cell>
        </row>
        <row r="130">
          <cell r="A130" t="str">
            <v>NFS</v>
          </cell>
          <cell r="B130">
            <v>69.62</v>
          </cell>
          <cell r="C130">
            <v>71.510000000000005</v>
          </cell>
          <cell r="D130">
            <v>59.73</v>
          </cell>
          <cell r="E130">
            <v>61.09</v>
          </cell>
        </row>
        <row r="131">
          <cell r="A131" t="str">
            <v>NSA</v>
          </cell>
          <cell r="B131">
            <v>69.62</v>
          </cell>
          <cell r="C131">
            <v>71.510000000000005</v>
          </cell>
          <cell r="D131">
            <v>59.73</v>
          </cell>
          <cell r="E131">
            <v>61.09</v>
          </cell>
        </row>
        <row r="132">
          <cell r="A132" t="str">
            <v>NSC</v>
          </cell>
          <cell r="B132">
            <v>0.01</v>
          </cell>
          <cell r="C132">
            <v>0.01</v>
          </cell>
          <cell r="D132">
            <v>0.01</v>
          </cell>
          <cell r="E132">
            <v>0.01</v>
          </cell>
        </row>
        <row r="133">
          <cell r="A133" t="str">
            <v>NSD</v>
          </cell>
          <cell r="B133">
            <v>69.62</v>
          </cell>
          <cell r="C133">
            <v>71.510000000000005</v>
          </cell>
          <cell r="D133">
            <v>59.73</v>
          </cell>
          <cell r="E133">
            <v>61.09</v>
          </cell>
        </row>
        <row r="134">
          <cell r="A134" t="str">
            <v>NSE</v>
          </cell>
          <cell r="B134">
            <v>69.62</v>
          </cell>
          <cell r="C134">
            <v>71.510000000000005</v>
          </cell>
          <cell r="D134">
            <v>59.73</v>
          </cell>
          <cell r="E134">
            <v>61.09</v>
          </cell>
        </row>
        <row r="135">
          <cell r="A135" t="str">
            <v>NSF</v>
          </cell>
          <cell r="B135">
            <v>69.62</v>
          </cell>
          <cell r="C135">
            <v>71.510000000000005</v>
          </cell>
          <cell r="D135">
            <v>59.73</v>
          </cell>
          <cell r="E135">
            <v>61.09</v>
          </cell>
        </row>
        <row r="136">
          <cell r="A136" t="str">
            <v>NSG</v>
          </cell>
          <cell r="B136">
            <v>69.62</v>
          </cell>
          <cell r="C136">
            <v>71.510000000000005</v>
          </cell>
          <cell r="D136">
            <v>59.73</v>
          </cell>
          <cell r="E136">
            <v>61.09</v>
          </cell>
        </row>
        <row r="137">
          <cell r="A137" t="str">
            <v>NSH</v>
          </cell>
          <cell r="B137">
            <v>69.62</v>
          </cell>
          <cell r="C137">
            <v>71.510000000000005</v>
          </cell>
          <cell r="D137">
            <v>59.73</v>
          </cell>
          <cell r="E137">
            <v>61.09</v>
          </cell>
        </row>
        <row r="138">
          <cell r="A138" t="str">
            <v>NSI</v>
          </cell>
          <cell r="B138">
            <v>69.62</v>
          </cell>
          <cell r="C138">
            <v>71.510000000000005</v>
          </cell>
          <cell r="D138">
            <v>59.73</v>
          </cell>
          <cell r="E138">
            <v>61.09</v>
          </cell>
        </row>
        <row r="139">
          <cell r="A139" t="str">
            <v>NSJ</v>
          </cell>
          <cell r="B139">
            <v>69.62</v>
          </cell>
          <cell r="C139">
            <v>71.510000000000005</v>
          </cell>
          <cell r="D139">
            <v>59.73</v>
          </cell>
          <cell r="E139">
            <v>61.09</v>
          </cell>
        </row>
        <row r="140">
          <cell r="A140" t="str">
            <v>NSN</v>
          </cell>
          <cell r="B140">
            <v>69.62</v>
          </cell>
          <cell r="C140">
            <v>71.510000000000005</v>
          </cell>
          <cell r="D140">
            <v>59.73</v>
          </cell>
          <cell r="E140">
            <v>61.09</v>
          </cell>
        </row>
        <row r="141">
          <cell r="A141" t="str">
            <v>NUL</v>
          </cell>
          <cell r="B141">
            <v>71.97</v>
          </cell>
          <cell r="C141">
            <v>73.61</v>
          </cell>
          <cell r="D141">
            <v>214.68</v>
          </cell>
          <cell r="E141">
            <v>219.56</v>
          </cell>
        </row>
        <row r="142">
          <cell r="A142" t="str">
            <v>NUS</v>
          </cell>
          <cell r="B142">
            <v>61.69</v>
          </cell>
          <cell r="C142">
            <v>63.09</v>
          </cell>
          <cell r="D142">
            <v>23.87</v>
          </cell>
          <cell r="E142">
            <v>24.41</v>
          </cell>
        </row>
        <row r="143">
          <cell r="A143" t="str">
            <v>NWL</v>
          </cell>
          <cell r="B143">
            <v>71.97</v>
          </cell>
          <cell r="C143">
            <v>73.61</v>
          </cell>
          <cell r="D143">
            <v>214.68</v>
          </cell>
          <cell r="E143">
            <v>219.56</v>
          </cell>
        </row>
        <row r="144">
          <cell r="A144" t="str">
            <v>NWS</v>
          </cell>
          <cell r="B144">
            <v>61.69</v>
          </cell>
          <cell r="C144">
            <v>63.09</v>
          </cell>
          <cell r="D144">
            <v>23.87</v>
          </cell>
          <cell r="E144">
            <v>24.41</v>
          </cell>
        </row>
        <row r="145">
          <cell r="A145" t="str">
            <v>NZA</v>
          </cell>
          <cell r="B145">
            <v>69.62</v>
          </cell>
          <cell r="C145">
            <v>71.510000000000005</v>
          </cell>
          <cell r="D145">
            <v>59.73</v>
          </cell>
          <cell r="E145">
            <v>61.09</v>
          </cell>
        </row>
        <row r="146">
          <cell r="A146" t="str">
            <v>NZB</v>
          </cell>
          <cell r="B146">
            <v>69.62</v>
          </cell>
          <cell r="C146">
            <v>71.510000000000005</v>
          </cell>
          <cell r="D146">
            <v>59.73</v>
          </cell>
          <cell r="E146">
            <v>61.09</v>
          </cell>
        </row>
        <row r="147">
          <cell r="A147" t="str">
            <v>RAC</v>
          </cell>
          <cell r="B147">
            <v>930.51</v>
          </cell>
          <cell r="C147">
            <v>1056.3599999999999</v>
          </cell>
          <cell r="D147">
            <v>865.06</v>
          </cell>
          <cell r="E147">
            <v>982.06</v>
          </cell>
        </row>
        <row r="148">
          <cell r="A148" t="str">
            <v>RAE</v>
          </cell>
          <cell r="B148">
            <v>930.51</v>
          </cell>
          <cell r="C148">
            <v>1056.3599999999999</v>
          </cell>
          <cell r="D148">
            <v>865.06</v>
          </cell>
          <cell r="E148">
            <v>982.06</v>
          </cell>
        </row>
        <row r="149">
          <cell r="A149" t="str">
            <v>RAH</v>
          </cell>
          <cell r="B149">
            <v>930.51</v>
          </cell>
          <cell r="C149">
            <v>1056.3599999999999</v>
          </cell>
          <cell r="D149">
            <v>865.06</v>
          </cell>
          <cell r="E149">
            <v>982.06</v>
          </cell>
        </row>
        <row r="150">
          <cell r="A150" t="str">
            <v>RAL</v>
          </cell>
          <cell r="B150">
            <v>930.51</v>
          </cell>
          <cell r="C150">
            <v>1056.3599999999999</v>
          </cell>
          <cell r="D150">
            <v>865.06</v>
          </cell>
          <cell r="E150">
            <v>982.06</v>
          </cell>
        </row>
        <row r="151">
          <cell r="A151" t="str">
            <v>RAR</v>
          </cell>
          <cell r="B151">
            <v>930.51</v>
          </cell>
          <cell r="C151">
            <v>1056.3599999999999</v>
          </cell>
          <cell r="D151">
            <v>865.06</v>
          </cell>
          <cell r="E151">
            <v>982.06</v>
          </cell>
        </row>
        <row r="152">
          <cell r="A152" t="str">
            <v>RAT</v>
          </cell>
          <cell r="B152">
            <v>930.51</v>
          </cell>
          <cell r="C152">
            <v>1056.3599999999999</v>
          </cell>
          <cell r="D152">
            <v>865.06</v>
          </cell>
          <cell r="E152">
            <v>982.06</v>
          </cell>
        </row>
        <row r="153">
          <cell r="A153" t="str">
            <v>*Acti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</sheetData>
      <sheetData sheetId="7"/>
      <sheetData sheetId="8"/>
      <sheetData sheetId="9" refreshError="1">
        <row r="13">
          <cell r="F1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9">
          <cell r="D3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B1:I100"/>
  <sheetViews>
    <sheetView tabSelected="1" zoomScale="90" zoomScaleNormal="90" workbookViewId="0">
      <selection activeCell="D34" sqref="D34"/>
    </sheetView>
  </sheetViews>
  <sheetFormatPr defaultRowHeight="12.75" x14ac:dyDescent="0.2"/>
  <cols>
    <col min="1" max="1" width="1.625" style="13" customWidth="1"/>
    <col min="2" max="2" width="35.125" style="13" customWidth="1"/>
    <col min="3" max="3" width="44.375" style="13" bestFit="1" customWidth="1"/>
    <col min="4" max="4" width="16" style="62" customWidth="1"/>
    <col min="5" max="5" width="14.125" style="13" bestFit="1" customWidth="1"/>
    <col min="6" max="6" width="14.125" style="101" bestFit="1" customWidth="1"/>
    <col min="7" max="7" width="15.75" style="13" bestFit="1" customWidth="1"/>
    <col min="8" max="8" width="13.75" style="13" customWidth="1"/>
    <col min="9" max="9" width="1.5" style="13" customWidth="1"/>
    <col min="10" max="16384" width="9" style="13"/>
  </cols>
  <sheetData>
    <row r="1" spans="2:9" ht="14.25" x14ac:dyDescent="0.2">
      <c r="B1" s="12" t="s">
        <v>79</v>
      </c>
      <c r="E1" s="62"/>
      <c r="G1" s="62"/>
      <c r="H1" s="62"/>
      <c r="I1" s="62"/>
    </row>
    <row r="2" spans="2:9" ht="12.75" customHeight="1" x14ac:dyDescent="0.2">
      <c r="E2" s="62"/>
      <c r="G2" s="62"/>
      <c r="H2" s="62"/>
      <c r="I2" s="62"/>
    </row>
    <row r="3" spans="2:9" x14ac:dyDescent="0.2">
      <c r="B3" s="14" t="s">
        <v>91</v>
      </c>
      <c r="E3" s="62"/>
      <c r="G3" s="88"/>
      <c r="H3" s="88"/>
      <c r="I3" s="88"/>
    </row>
    <row r="4" spans="2:9" ht="12" customHeight="1" thickBot="1" x14ac:dyDescent="0.25"/>
    <row r="5" spans="2:9" ht="25.5" x14ac:dyDescent="0.2">
      <c r="B5" s="15" t="s">
        <v>20</v>
      </c>
      <c r="C5" s="16" t="s">
        <v>21</v>
      </c>
      <c r="D5" s="67" t="s">
        <v>88</v>
      </c>
      <c r="E5" s="66" t="s">
        <v>89</v>
      </c>
      <c r="F5" s="107" t="s">
        <v>90</v>
      </c>
      <c r="G5" s="17" t="s">
        <v>23</v>
      </c>
      <c r="H5" s="18" t="s">
        <v>22</v>
      </c>
    </row>
    <row r="6" spans="2:9" ht="13.5" thickBot="1" x14ac:dyDescent="0.25">
      <c r="B6" s="75" t="s">
        <v>32</v>
      </c>
      <c r="C6" s="77" t="s">
        <v>32</v>
      </c>
      <c r="D6" s="35"/>
      <c r="E6" s="19"/>
      <c r="F6" s="108"/>
      <c r="G6" s="19"/>
      <c r="H6" s="47"/>
    </row>
    <row r="7" spans="2:9" x14ac:dyDescent="0.2">
      <c r="B7" s="44" t="s">
        <v>24</v>
      </c>
      <c r="C7" s="80" t="s">
        <v>24</v>
      </c>
      <c r="D7" s="160">
        <v>157691344</v>
      </c>
      <c r="E7" s="161">
        <v>0.308</v>
      </c>
      <c r="F7" s="104">
        <v>0.31340000000000001</v>
      </c>
      <c r="G7" s="2">
        <f>D7*E7</f>
        <v>48568933.952</v>
      </c>
      <c r="H7" s="22">
        <f>D7*F7</f>
        <v>49420467.209600002</v>
      </c>
    </row>
    <row r="8" spans="2:9" x14ac:dyDescent="0.2">
      <c r="B8" s="76" t="s">
        <v>30</v>
      </c>
      <c r="C8" s="84" t="s">
        <v>30</v>
      </c>
      <c r="D8" s="162">
        <v>3279277.3471999997</v>
      </c>
      <c r="E8" s="163">
        <v>28.348500000000001</v>
      </c>
      <c r="F8" s="105">
        <v>30.713100000000001</v>
      </c>
      <c r="G8" s="2">
        <f>D8*E8</f>
        <v>92962593.877099201</v>
      </c>
      <c r="H8" s="22">
        <f>D8*F8</f>
        <v>100716773.09228832</v>
      </c>
    </row>
    <row r="9" spans="2:9" x14ac:dyDescent="0.2">
      <c r="B9" s="76" t="s">
        <v>31</v>
      </c>
      <c r="C9" s="84" t="s">
        <v>31</v>
      </c>
      <c r="D9" s="162">
        <v>1297916.5404000001</v>
      </c>
      <c r="E9" s="163">
        <v>11.6083</v>
      </c>
      <c r="F9" s="105">
        <v>11.6083</v>
      </c>
      <c r="G9" s="2">
        <f>D9*E9</f>
        <v>15066604.57592532</v>
      </c>
      <c r="H9" s="22">
        <f>D9*F9</f>
        <v>15066604.57592532</v>
      </c>
    </row>
    <row r="10" spans="2:9" ht="13.5" thickBot="1" x14ac:dyDescent="0.25">
      <c r="B10" s="76" t="s">
        <v>34</v>
      </c>
      <c r="C10" s="84" t="s">
        <v>34</v>
      </c>
      <c r="D10" s="164">
        <v>2749229.9403999997</v>
      </c>
      <c r="E10" s="165">
        <v>3.9296000000000002</v>
      </c>
      <c r="F10" s="106">
        <v>3.9295</v>
      </c>
      <c r="G10" s="2">
        <f>D10*E10</f>
        <v>10803373.973795839</v>
      </c>
      <c r="H10" s="22">
        <f>D10*F10</f>
        <v>10803099.050801799</v>
      </c>
    </row>
    <row r="11" spans="2:9" ht="13.5" thickBot="1" x14ac:dyDescent="0.25">
      <c r="B11" s="78" t="s">
        <v>33</v>
      </c>
      <c r="C11" s="81" t="s">
        <v>33</v>
      </c>
      <c r="D11" s="63"/>
      <c r="E11" s="114"/>
      <c r="F11" s="109"/>
      <c r="G11" s="36"/>
      <c r="H11" s="49"/>
    </row>
    <row r="12" spans="2:9" x14ac:dyDescent="0.2">
      <c r="B12" s="44" t="s">
        <v>24</v>
      </c>
      <c r="C12" s="80" t="s">
        <v>24</v>
      </c>
      <c r="D12" s="160">
        <v>4006193</v>
      </c>
      <c r="E12" s="161">
        <v>0.64880000000000004</v>
      </c>
      <c r="F12" s="104">
        <v>0.6603</v>
      </c>
      <c r="G12" s="2">
        <f>D12*E12</f>
        <v>2599218.0183999999</v>
      </c>
      <c r="H12" s="22">
        <f>D12*F12</f>
        <v>2645289.2379000001</v>
      </c>
    </row>
    <row r="13" spans="2:9" x14ac:dyDescent="0.2">
      <c r="B13" s="76" t="s">
        <v>48</v>
      </c>
      <c r="C13" s="82" t="s">
        <v>48</v>
      </c>
      <c r="D13" s="162">
        <v>1299890.6874000002</v>
      </c>
      <c r="E13" s="163">
        <v>14.0428</v>
      </c>
      <c r="F13" s="105">
        <v>15.152100000000001</v>
      </c>
      <c r="G13" s="2">
        <f>D13*E13</f>
        <v>18254104.94502072</v>
      </c>
      <c r="H13" s="22">
        <f>D13*F13</f>
        <v>19696073.684553545</v>
      </c>
    </row>
    <row r="14" spans="2:9" x14ac:dyDescent="0.2">
      <c r="B14" s="76" t="s">
        <v>49</v>
      </c>
      <c r="C14" s="82" t="s">
        <v>49</v>
      </c>
      <c r="D14" s="162">
        <v>1178027.4149999998</v>
      </c>
      <c r="E14" s="163">
        <v>6.4238</v>
      </c>
      <c r="F14" s="110">
        <v>6.4238</v>
      </c>
      <c r="G14" s="2">
        <f>D14*E14</f>
        <v>7567412.5084769987</v>
      </c>
      <c r="H14" s="22">
        <f>D14*F14</f>
        <v>7567412.5084769987</v>
      </c>
    </row>
    <row r="15" spans="2:9" x14ac:dyDescent="0.2">
      <c r="B15" s="76" t="s">
        <v>50</v>
      </c>
      <c r="C15" s="82" t="s">
        <v>50</v>
      </c>
      <c r="D15" s="162">
        <v>539188.10730000015</v>
      </c>
      <c r="E15" s="163">
        <v>2.7749999999999999</v>
      </c>
      <c r="F15" s="105">
        <v>2.7749999999999999</v>
      </c>
      <c r="G15" s="2">
        <f>D15*E15</f>
        <v>1496246.9977575003</v>
      </c>
      <c r="H15" s="22">
        <f>D15*F15</f>
        <v>1496246.9977575003</v>
      </c>
    </row>
    <row r="16" spans="2:9" ht="13.5" thickBot="1" x14ac:dyDescent="0.25">
      <c r="B16" s="76" t="s">
        <v>34</v>
      </c>
      <c r="C16" s="82" t="s">
        <v>34</v>
      </c>
      <c r="D16" s="164">
        <v>219848.38430000001</v>
      </c>
      <c r="E16" s="165">
        <v>1.6889000000000001</v>
      </c>
      <c r="F16" s="106">
        <v>2.0084</v>
      </c>
      <c r="G16" s="2">
        <f>D16*E16</f>
        <v>371301.93624427001</v>
      </c>
      <c r="H16" s="22">
        <f>D16*F16</f>
        <v>441543.49502812</v>
      </c>
    </row>
    <row r="17" spans="2:8" ht="13.5" thickBot="1" x14ac:dyDescent="0.25">
      <c r="B17" s="85" t="s">
        <v>63</v>
      </c>
      <c r="C17" s="100" t="s">
        <v>63</v>
      </c>
      <c r="D17" s="36"/>
      <c r="E17" s="115"/>
      <c r="F17" s="111"/>
      <c r="G17" s="20"/>
      <c r="H17" s="48"/>
    </row>
    <row r="18" spans="2:8" x14ac:dyDescent="0.2">
      <c r="B18" s="44" t="s">
        <v>24</v>
      </c>
      <c r="C18" s="80" t="s">
        <v>24</v>
      </c>
      <c r="D18" s="160">
        <v>57067</v>
      </c>
      <c r="E18" s="161">
        <v>0.308</v>
      </c>
      <c r="F18" s="104">
        <v>0.31340000000000001</v>
      </c>
      <c r="G18" s="2">
        <f>D18*E18</f>
        <v>17576.635999999999</v>
      </c>
      <c r="H18" s="22">
        <f>D18*F18</f>
        <v>17884.7978</v>
      </c>
    </row>
    <row r="19" spans="2:8" x14ac:dyDescent="0.2">
      <c r="B19" s="76" t="s">
        <v>30</v>
      </c>
      <c r="C19" s="84" t="s">
        <v>30</v>
      </c>
      <c r="D19" s="162">
        <v>1167.2965999999999</v>
      </c>
      <c r="E19" s="163">
        <v>36.853000000000002</v>
      </c>
      <c r="F19" s="105">
        <v>39.927</v>
      </c>
      <c r="G19" s="2">
        <f>D19*E19</f>
        <v>43018.381599799999</v>
      </c>
      <c r="H19" s="22">
        <f>D19*F19</f>
        <v>46606.651348199994</v>
      </c>
    </row>
    <row r="20" spans="2:8" x14ac:dyDescent="0.2">
      <c r="B20" s="76" t="s">
        <v>31</v>
      </c>
      <c r="C20" s="84" t="s">
        <v>31</v>
      </c>
      <c r="D20" s="162">
        <v>375.99299999999999</v>
      </c>
      <c r="E20" s="163">
        <v>15.0907</v>
      </c>
      <c r="F20" s="105">
        <v>15.0907</v>
      </c>
      <c r="G20" s="2">
        <f>D20*E20</f>
        <v>5673.9975650999995</v>
      </c>
      <c r="H20" s="22">
        <f>D20*F20</f>
        <v>5673.9975650999995</v>
      </c>
    </row>
    <row r="21" spans="2:8" ht="13.5" thickBot="1" x14ac:dyDescent="0.25">
      <c r="B21" s="76" t="s">
        <v>34</v>
      </c>
      <c r="C21" s="84" t="s">
        <v>34</v>
      </c>
      <c r="D21" s="164">
        <v>2173.9144000000001</v>
      </c>
      <c r="E21" s="165">
        <v>5.1083999999999996</v>
      </c>
      <c r="F21" s="106">
        <v>5.1082999999999998</v>
      </c>
      <c r="G21" s="2">
        <f>D21*E21</f>
        <v>11105.22432096</v>
      </c>
      <c r="H21" s="22">
        <f>D21*F21</f>
        <v>11105.006929520001</v>
      </c>
    </row>
    <row r="22" spans="2:8" ht="13.5" thickBot="1" x14ac:dyDescent="0.25">
      <c r="B22" s="78" t="s">
        <v>51</v>
      </c>
      <c r="C22" s="81" t="s">
        <v>51</v>
      </c>
      <c r="D22" s="63"/>
      <c r="E22" s="114"/>
      <c r="F22" s="109"/>
      <c r="G22" s="2"/>
      <c r="H22" s="22"/>
    </row>
    <row r="23" spans="2:8" x14ac:dyDescent="0.2">
      <c r="B23" s="44" t="s">
        <v>24</v>
      </c>
      <c r="C23" s="80" t="s">
        <v>24</v>
      </c>
      <c r="D23" s="160">
        <v>9126</v>
      </c>
      <c r="E23" s="161">
        <v>0.64880000000000004</v>
      </c>
      <c r="F23" s="104">
        <v>0.6603</v>
      </c>
      <c r="G23" s="2">
        <f>D23*E23</f>
        <v>5920.9488000000001</v>
      </c>
      <c r="H23" s="22">
        <f>D23*F23</f>
        <v>6025.8977999999997</v>
      </c>
    </row>
    <row r="24" spans="2:8" x14ac:dyDescent="0.2">
      <c r="B24" s="76" t="s">
        <v>48</v>
      </c>
      <c r="C24" s="82" t="s">
        <v>48</v>
      </c>
      <c r="D24" s="162">
        <v>4521.9825000000001</v>
      </c>
      <c r="E24" s="163">
        <v>18.255600000000001</v>
      </c>
      <c r="F24" s="105">
        <v>19.697700000000001</v>
      </c>
      <c r="G24" s="2">
        <f>D24*E24</f>
        <v>82551.503727000003</v>
      </c>
      <c r="H24" s="22">
        <f>D24*F24</f>
        <v>89072.654690250012</v>
      </c>
    </row>
    <row r="25" spans="2:8" x14ac:dyDescent="0.2">
      <c r="B25" s="76" t="s">
        <v>49</v>
      </c>
      <c r="C25" s="82" t="s">
        <v>49</v>
      </c>
      <c r="D25" s="162">
        <v>6121.9767000000002</v>
      </c>
      <c r="E25" s="163">
        <v>8.3508999999999993</v>
      </c>
      <c r="F25" s="105">
        <v>8.3508999999999993</v>
      </c>
      <c r="G25" s="2">
        <f>D25*E25</f>
        <v>51124.015224029994</v>
      </c>
      <c r="H25" s="22">
        <f>D25*F25</f>
        <v>51124.015224029994</v>
      </c>
    </row>
    <row r="26" spans="2:8" x14ac:dyDescent="0.2">
      <c r="B26" s="76" t="s">
        <v>50</v>
      </c>
      <c r="C26" s="82" t="s">
        <v>50</v>
      </c>
      <c r="D26" s="162">
        <v>3988.1307999999999</v>
      </c>
      <c r="E26" s="163">
        <v>3.6074999999999999</v>
      </c>
      <c r="F26" s="105">
        <v>3.6074999999999999</v>
      </c>
      <c r="G26" s="2">
        <f>D26*E26</f>
        <v>14387.181860999999</v>
      </c>
      <c r="H26" s="22">
        <f>D26*F26</f>
        <v>14387.181860999999</v>
      </c>
    </row>
    <row r="27" spans="2:8" ht="13.5" thickBot="1" x14ac:dyDescent="0.25">
      <c r="B27" s="76" t="s">
        <v>34</v>
      </c>
      <c r="C27" s="82" t="s">
        <v>34</v>
      </c>
      <c r="D27" s="164">
        <v>0</v>
      </c>
      <c r="E27" s="165">
        <v>2.1955</v>
      </c>
      <c r="F27" s="106">
        <v>2.6109</v>
      </c>
      <c r="G27" s="2">
        <f>D27*E27</f>
        <v>0</v>
      </c>
      <c r="H27" s="22">
        <f>D27*F27</f>
        <v>0</v>
      </c>
    </row>
    <row r="28" spans="2:8" ht="13.5" thickBot="1" x14ac:dyDescent="0.25">
      <c r="B28" s="78" t="s">
        <v>35</v>
      </c>
      <c r="C28" s="83" t="s">
        <v>35</v>
      </c>
      <c r="D28" s="63"/>
      <c r="E28" s="114"/>
      <c r="F28" s="109"/>
      <c r="G28" s="2"/>
      <c r="H28" s="22"/>
    </row>
    <row r="29" spans="2:8" x14ac:dyDescent="0.2">
      <c r="B29" s="76" t="s">
        <v>59</v>
      </c>
      <c r="C29" s="84" t="s">
        <v>59</v>
      </c>
      <c r="D29" s="160">
        <v>62</v>
      </c>
      <c r="E29" s="161">
        <v>2544.4454999999998</v>
      </c>
      <c r="F29" s="104">
        <v>2675.2455</v>
      </c>
      <c r="G29" s="2">
        <f>D29*E29*12</f>
        <v>1893067.4519999998</v>
      </c>
      <c r="H29" s="22">
        <f>D29*F29*12</f>
        <v>1990382.6519999998</v>
      </c>
    </row>
    <row r="30" spans="2:8" x14ac:dyDescent="0.2">
      <c r="B30" s="76" t="s">
        <v>36</v>
      </c>
      <c r="C30" s="82" t="s">
        <v>36</v>
      </c>
      <c r="D30" s="162">
        <v>2632</v>
      </c>
      <c r="E30" s="163">
        <v>49.475099999999998</v>
      </c>
      <c r="F30" s="105">
        <v>52.0184</v>
      </c>
      <c r="G30" s="2">
        <f>D30*E30*12</f>
        <v>1562621.5584</v>
      </c>
      <c r="H30" s="22">
        <f>D30*F30*12</f>
        <v>1642949.1455999999</v>
      </c>
    </row>
    <row r="31" spans="2:8" x14ac:dyDescent="0.2">
      <c r="B31" s="76" t="s">
        <v>37</v>
      </c>
      <c r="C31" s="82" t="s">
        <v>37</v>
      </c>
      <c r="D31" s="162">
        <v>11489</v>
      </c>
      <c r="E31" s="163">
        <v>30.8873</v>
      </c>
      <c r="F31" s="105">
        <v>32.475000000000001</v>
      </c>
      <c r="G31" s="2">
        <f>D31*E31*12</f>
        <v>4258370.2763999999</v>
      </c>
      <c r="H31" s="22">
        <f>D31*F31*12</f>
        <v>4477263.3000000007</v>
      </c>
    </row>
    <row r="32" spans="2:8" ht="13.5" thickBot="1" x14ac:dyDescent="0.25">
      <c r="B32" s="76" t="s">
        <v>34</v>
      </c>
      <c r="C32" s="82" t="s">
        <v>34</v>
      </c>
      <c r="D32" s="164">
        <v>21209</v>
      </c>
      <c r="E32" s="165">
        <v>9.3587000000000007</v>
      </c>
      <c r="F32" s="106">
        <v>9.8397000000000006</v>
      </c>
      <c r="G32" s="2">
        <f>D32*E32*12</f>
        <v>2381864.0196000002</v>
      </c>
      <c r="H32" s="22">
        <f>D32*F32*12</f>
        <v>2504282.3676</v>
      </c>
    </row>
    <row r="33" spans="2:8" ht="13.5" thickBot="1" x14ac:dyDescent="0.25">
      <c r="B33" s="78" t="s">
        <v>38</v>
      </c>
      <c r="C33" s="83" t="s">
        <v>38</v>
      </c>
      <c r="D33" s="63"/>
      <c r="E33" s="114"/>
      <c r="F33" s="109"/>
      <c r="G33" s="20"/>
      <c r="H33" s="48"/>
    </row>
    <row r="34" spans="2:8" x14ac:dyDescent="0.2">
      <c r="B34" s="76" t="s">
        <v>59</v>
      </c>
      <c r="C34" s="84" t="s">
        <v>59</v>
      </c>
      <c r="D34" s="160">
        <v>38</v>
      </c>
      <c r="E34" s="161">
        <v>2544.4454999999998</v>
      </c>
      <c r="F34" s="104">
        <v>2675.2455</v>
      </c>
      <c r="G34" s="2">
        <f>D34*E34*12</f>
        <v>1160267.1479999998</v>
      </c>
      <c r="H34" s="22">
        <f>D34*F34*12</f>
        <v>1219911.9479999999</v>
      </c>
    </row>
    <row r="35" spans="2:8" x14ac:dyDescent="0.2">
      <c r="B35" s="76" t="s">
        <v>36</v>
      </c>
      <c r="C35" s="82" t="s">
        <v>36</v>
      </c>
      <c r="D35" s="162">
        <v>1552.0000000000002</v>
      </c>
      <c r="E35" s="163">
        <v>58.755299999999998</v>
      </c>
      <c r="F35" s="105">
        <v>61.775599999999997</v>
      </c>
      <c r="G35" s="2">
        <f>D35*E35*12</f>
        <v>1094258.7072000001</v>
      </c>
      <c r="H35" s="22">
        <f>D35*F35*12</f>
        <v>1150508.7744</v>
      </c>
    </row>
    <row r="36" spans="2:8" x14ac:dyDescent="0.2">
      <c r="B36" s="76" t="s">
        <v>37</v>
      </c>
      <c r="C36" s="82" t="s">
        <v>37</v>
      </c>
      <c r="D36" s="162">
        <v>6608.0000000000009</v>
      </c>
      <c r="E36" s="163">
        <v>37.365699999999997</v>
      </c>
      <c r="F36" s="105">
        <v>39.286499999999997</v>
      </c>
      <c r="G36" s="2">
        <f>D36*E36*12</f>
        <v>2962950.5471999999</v>
      </c>
      <c r="H36" s="22">
        <f>D36*F36*12</f>
        <v>3115262.304</v>
      </c>
    </row>
    <row r="37" spans="2:8" ht="13.5" thickBot="1" x14ac:dyDescent="0.25">
      <c r="B37" s="76" t="s">
        <v>34</v>
      </c>
      <c r="C37" s="82" t="s">
        <v>34</v>
      </c>
      <c r="D37" s="164">
        <v>104.00000000000001</v>
      </c>
      <c r="E37" s="165">
        <v>10.7081</v>
      </c>
      <c r="F37" s="106">
        <v>11.2585</v>
      </c>
      <c r="G37" s="2">
        <f>D37*E37*12</f>
        <v>13363.708800000002</v>
      </c>
      <c r="H37" s="22">
        <f>D37*F37*12</f>
        <v>14050.608000000004</v>
      </c>
    </row>
    <row r="38" spans="2:8" ht="13.5" thickBot="1" x14ac:dyDescent="0.25">
      <c r="B38" s="78" t="s">
        <v>39</v>
      </c>
      <c r="C38" s="83" t="s">
        <v>39</v>
      </c>
      <c r="D38" s="63"/>
      <c r="E38" s="114"/>
      <c r="F38" s="109"/>
      <c r="G38" s="20"/>
      <c r="H38" s="48"/>
    </row>
    <row r="39" spans="2:8" x14ac:dyDescent="0.2">
      <c r="B39" s="76" t="s">
        <v>59</v>
      </c>
      <c r="C39" s="84" t="s">
        <v>59</v>
      </c>
      <c r="D39" s="160">
        <v>12</v>
      </c>
      <c r="E39" s="161">
        <v>2544.4454999999998</v>
      </c>
      <c r="F39" s="104">
        <v>2675.2455</v>
      </c>
      <c r="G39" s="2">
        <f>D39*E39*12</f>
        <v>366400.152</v>
      </c>
      <c r="H39" s="22">
        <f>D39*F39*12</f>
        <v>385235.35200000001</v>
      </c>
    </row>
    <row r="40" spans="2:8" x14ac:dyDescent="0.2">
      <c r="B40" s="76" t="s">
        <v>36</v>
      </c>
      <c r="C40" s="82" t="s">
        <v>36</v>
      </c>
      <c r="D40" s="162">
        <v>488.99999999999989</v>
      </c>
      <c r="E40" s="163">
        <v>69.290300000000002</v>
      </c>
      <c r="F40" s="105">
        <v>72.852199999999996</v>
      </c>
      <c r="G40" s="2">
        <f>D40*E40*12</f>
        <v>406595.48039999994</v>
      </c>
      <c r="H40" s="22">
        <f>D40*F40*12</f>
        <v>427496.70959999994</v>
      </c>
    </row>
    <row r="41" spans="2:8" x14ac:dyDescent="0.2">
      <c r="B41" s="76" t="s">
        <v>37</v>
      </c>
      <c r="C41" s="82" t="s">
        <v>37</v>
      </c>
      <c r="D41" s="162">
        <v>681</v>
      </c>
      <c r="E41" s="163">
        <v>43.394300000000001</v>
      </c>
      <c r="F41" s="105">
        <v>45.625</v>
      </c>
      <c r="G41" s="2">
        <f>D41*E41*12</f>
        <v>354618.21960000001</v>
      </c>
      <c r="H41" s="22">
        <f>D41*F41*12</f>
        <v>372847.5</v>
      </c>
    </row>
    <row r="42" spans="2:8" ht="13.5" thickBot="1" x14ac:dyDescent="0.25">
      <c r="B42" s="76" t="s">
        <v>34</v>
      </c>
      <c r="C42" s="82" t="s">
        <v>34</v>
      </c>
      <c r="D42" s="164"/>
      <c r="E42" s="165">
        <v>13.086600000000001</v>
      </c>
      <c r="F42" s="106">
        <v>13.7593</v>
      </c>
      <c r="G42" s="2">
        <f>D42*E42*12</f>
        <v>0</v>
      </c>
      <c r="H42" s="22">
        <f>D42*F42*12</f>
        <v>0</v>
      </c>
    </row>
    <row r="43" spans="2:8" ht="13.5" thickBot="1" x14ac:dyDescent="0.25">
      <c r="B43" s="78" t="s">
        <v>52</v>
      </c>
      <c r="C43" s="83" t="s">
        <v>52</v>
      </c>
      <c r="D43" s="63"/>
      <c r="E43" s="114"/>
      <c r="F43" s="109"/>
      <c r="G43" s="20"/>
      <c r="H43" s="48"/>
    </row>
    <row r="44" spans="2:8" x14ac:dyDescent="0.2">
      <c r="B44" s="76" t="s">
        <v>59</v>
      </c>
      <c r="C44" s="84" t="s">
        <v>59</v>
      </c>
      <c r="D44" s="160">
        <v>1</v>
      </c>
      <c r="E44" s="161">
        <v>2544.4454999999998</v>
      </c>
      <c r="F44" s="104">
        <v>2675.2455</v>
      </c>
      <c r="G44" s="2">
        <f>D44*E44*12</f>
        <v>30533.345999999998</v>
      </c>
      <c r="H44" s="22">
        <f>D44*F44*12</f>
        <v>32102.946</v>
      </c>
    </row>
    <row r="45" spans="2:8" x14ac:dyDescent="0.2">
      <c r="B45" s="76" t="s">
        <v>36</v>
      </c>
      <c r="C45" s="82" t="s">
        <v>36</v>
      </c>
      <c r="D45" s="162">
        <v>50</v>
      </c>
      <c r="E45" s="163">
        <v>49.474499999999999</v>
      </c>
      <c r="F45" s="105">
        <v>52.017699999999998</v>
      </c>
      <c r="G45" s="2">
        <f>D45*E45*12</f>
        <v>29684.699999999997</v>
      </c>
      <c r="H45" s="22">
        <f>D45*F45*12</f>
        <v>31210.619999999995</v>
      </c>
    </row>
    <row r="46" spans="2:8" x14ac:dyDescent="0.2">
      <c r="B46" s="76" t="s">
        <v>37</v>
      </c>
      <c r="C46" s="82" t="s">
        <v>37</v>
      </c>
      <c r="D46" s="162">
        <v>899.99999999999989</v>
      </c>
      <c r="E46" s="163">
        <v>17.1462</v>
      </c>
      <c r="F46" s="105">
        <v>18.0276</v>
      </c>
      <c r="G46" s="2">
        <f>D46*E46*12</f>
        <v>185178.95999999996</v>
      </c>
      <c r="H46" s="22">
        <f>D46*F46*12</f>
        <v>194698.08</v>
      </c>
    </row>
    <row r="47" spans="2:8" ht="13.5" thickBot="1" x14ac:dyDescent="0.25">
      <c r="B47" s="76" t="s">
        <v>34</v>
      </c>
      <c r="C47" s="82" t="s">
        <v>34</v>
      </c>
      <c r="D47" s="164">
        <v>3000</v>
      </c>
      <c r="E47" s="165">
        <v>8.6148000000000007</v>
      </c>
      <c r="F47" s="106">
        <v>9.0576000000000008</v>
      </c>
      <c r="G47" s="2">
        <f>D47*E47*12</f>
        <v>310132.80000000005</v>
      </c>
      <c r="H47" s="22">
        <f>D47*F47*12</f>
        <v>326073.60000000003</v>
      </c>
    </row>
    <row r="48" spans="2:8" ht="13.5" thickBot="1" x14ac:dyDescent="0.25">
      <c r="B48" s="78" t="s">
        <v>53</v>
      </c>
      <c r="C48" s="83" t="s">
        <v>53</v>
      </c>
      <c r="D48" s="63"/>
      <c r="E48" s="114"/>
      <c r="F48" s="109"/>
      <c r="G48" s="20"/>
      <c r="H48" s="48"/>
    </row>
    <row r="49" spans="2:8" x14ac:dyDescent="0.2">
      <c r="B49" s="76" t="s">
        <v>59</v>
      </c>
      <c r="C49" s="84" t="s">
        <v>59</v>
      </c>
      <c r="D49" s="160">
        <v>2</v>
      </c>
      <c r="E49" s="161">
        <v>3591.5455000000002</v>
      </c>
      <c r="F49" s="104">
        <v>3776.1727999999998</v>
      </c>
      <c r="G49" s="2">
        <f>D49*E49*12</f>
        <v>86197.092000000004</v>
      </c>
      <c r="H49" s="22">
        <f>D49*F49*12</f>
        <v>90628.147199999992</v>
      </c>
    </row>
    <row r="50" spans="2:8" x14ac:dyDescent="0.2">
      <c r="B50" s="76" t="s">
        <v>36</v>
      </c>
      <c r="C50" s="82" t="s">
        <v>36</v>
      </c>
      <c r="D50" s="162">
        <v>100</v>
      </c>
      <c r="E50" s="163">
        <v>72.239800000000002</v>
      </c>
      <c r="F50" s="105">
        <v>75.953299999999999</v>
      </c>
      <c r="G50" s="2">
        <f>D50*E50*12</f>
        <v>86687.760000000009</v>
      </c>
      <c r="H50" s="22">
        <f>D50*F50*12</f>
        <v>91143.959999999992</v>
      </c>
    </row>
    <row r="51" spans="2:8" x14ac:dyDescent="0.2">
      <c r="B51" s="76" t="s">
        <v>37</v>
      </c>
      <c r="C51" s="82" t="s">
        <v>37</v>
      </c>
      <c r="D51" s="162">
        <v>233.99999999999997</v>
      </c>
      <c r="E51" s="163">
        <v>45.014800000000001</v>
      </c>
      <c r="F51" s="105">
        <v>47.328800000000001</v>
      </c>
      <c r="G51" s="2">
        <f>D51*E51*12</f>
        <v>126401.55839999998</v>
      </c>
      <c r="H51" s="22">
        <f>D51*F51*12</f>
        <v>132899.27039999998</v>
      </c>
    </row>
    <row r="52" spans="2:8" ht="13.5" thickBot="1" x14ac:dyDescent="0.25">
      <c r="B52" s="76" t="s">
        <v>34</v>
      </c>
      <c r="C52" s="82" t="s">
        <v>34</v>
      </c>
      <c r="D52" s="164"/>
      <c r="E52" s="165">
        <v>9.3587000000000007</v>
      </c>
      <c r="F52" s="106">
        <v>9.8397000000000006</v>
      </c>
      <c r="G52" s="2">
        <f>D52*E52*12</f>
        <v>0</v>
      </c>
      <c r="H52" s="22">
        <f>D52*F52*12</f>
        <v>0</v>
      </c>
    </row>
    <row r="53" spans="2:8" ht="13.5" thickBot="1" x14ac:dyDescent="0.25">
      <c r="B53" s="78" t="s">
        <v>54</v>
      </c>
      <c r="C53" s="83" t="s">
        <v>54</v>
      </c>
      <c r="D53" s="63"/>
      <c r="E53" s="114"/>
      <c r="F53" s="109"/>
      <c r="G53" s="20"/>
      <c r="H53" s="48"/>
    </row>
    <row r="54" spans="2:8" x14ac:dyDescent="0.2">
      <c r="B54" s="76" t="s">
        <v>59</v>
      </c>
      <c r="C54" s="84" t="s">
        <v>59</v>
      </c>
      <c r="D54" s="160">
        <v>4</v>
      </c>
      <c r="E54" s="161">
        <v>2544.4454999999998</v>
      </c>
      <c r="F54" s="104">
        <v>2675.2455</v>
      </c>
      <c r="G54" s="2">
        <f>D54*E54*12</f>
        <v>122133.38399999999</v>
      </c>
      <c r="H54" s="22">
        <f>D54*F54*12</f>
        <v>128411.784</v>
      </c>
    </row>
    <row r="55" spans="2:8" x14ac:dyDescent="0.2">
      <c r="B55" s="76" t="s">
        <v>36</v>
      </c>
      <c r="C55" s="82" t="s">
        <v>36</v>
      </c>
      <c r="D55" s="162">
        <v>200</v>
      </c>
      <c r="E55" s="163">
        <v>49.474499999999999</v>
      </c>
      <c r="F55" s="105">
        <v>52.017699999999998</v>
      </c>
      <c r="G55" s="2">
        <f>D55*E55*12</f>
        <v>118738.79999999999</v>
      </c>
      <c r="H55" s="22">
        <f>D55*F55*12</f>
        <v>124842.47999999998</v>
      </c>
    </row>
    <row r="56" spans="2:8" x14ac:dyDescent="0.2">
      <c r="B56" s="76" t="s">
        <v>37</v>
      </c>
      <c r="C56" s="82" t="s">
        <v>37</v>
      </c>
      <c r="D56" s="162">
        <v>421.99999999999994</v>
      </c>
      <c r="E56" s="163">
        <v>25.536100000000001</v>
      </c>
      <c r="F56" s="105">
        <v>26.848800000000001</v>
      </c>
      <c r="G56" s="2">
        <f>D56*E56*12</f>
        <v>129314.81039999999</v>
      </c>
      <c r="H56" s="22">
        <f>D56*F56*12</f>
        <v>135962.32319999998</v>
      </c>
    </row>
    <row r="57" spans="2:8" ht="13.5" thickBot="1" x14ac:dyDescent="0.25">
      <c r="B57" s="76" t="s">
        <v>34</v>
      </c>
      <c r="C57" s="82" t="s">
        <v>34</v>
      </c>
      <c r="D57" s="164"/>
      <c r="E57" s="165">
        <v>9.3587000000000007</v>
      </c>
      <c r="F57" s="106">
        <v>9.8397000000000006</v>
      </c>
      <c r="G57" s="2">
        <f>D57*E57*12</f>
        <v>0</v>
      </c>
      <c r="H57" s="22">
        <f>D57*F57*12</f>
        <v>0</v>
      </c>
    </row>
    <row r="58" spans="2:8" ht="13.5" thickBot="1" x14ac:dyDescent="0.25">
      <c r="B58" s="78" t="s">
        <v>55</v>
      </c>
      <c r="C58" s="83" t="s">
        <v>55</v>
      </c>
      <c r="D58" s="63"/>
      <c r="E58" s="114"/>
      <c r="F58" s="109"/>
      <c r="G58" s="20"/>
      <c r="H58" s="48"/>
    </row>
    <row r="59" spans="2:8" x14ac:dyDescent="0.2">
      <c r="B59" s="76" t="s">
        <v>59</v>
      </c>
      <c r="C59" s="84" t="s">
        <v>59</v>
      </c>
      <c r="D59" s="160">
        <v>0</v>
      </c>
      <c r="E59" s="161">
        <v>3591.5455000000002</v>
      </c>
      <c r="F59" s="104">
        <v>3776.1727999999998</v>
      </c>
      <c r="G59" s="2">
        <f>D59*E59*12</f>
        <v>0</v>
      </c>
      <c r="H59" s="22">
        <f>D59*F59*12</f>
        <v>0</v>
      </c>
    </row>
    <row r="60" spans="2:8" x14ac:dyDescent="0.2">
      <c r="B60" s="76" t="s">
        <v>36</v>
      </c>
      <c r="C60" s="82" t="s">
        <v>36</v>
      </c>
      <c r="D60" s="162">
        <v>0</v>
      </c>
      <c r="E60" s="163">
        <v>72.239800000000002</v>
      </c>
      <c r="F60" s="105">
        <v>75.953299999999999</v>
      </c>
      <c r="G60" s="2">
        <f>D60*E60*12</f>
        <v>0</v>
      </c>
      <c r="H60" s="22">
        <f>D60*F60*12</f>
        <v>0</v>
      </c>
    </row>
    <row r="61" spans="2:8" x14ac:dyDescent="0.2">
      <c r="B61" s="76" t="s">
        <v>37</v>
      </c>
      <c r="C61" s="82" t="s">
        <v>37</v>
      </c>
      <c r="D61" s="162">
        <v>0</v>
      </c>
      <c r="E61" s="163">
        <v>45.014800000000001</v>
      </c>
      <c r="F61" s="105">
        <v>47.328800000000001</v>
      </c>
      <c r="G61" s="2">
        <f>D61*E61*12</f>
        <v>0</v>
      </c>
      <c r="H61" s="22">
        <f>D61*F61*12</f>
        <v>0</v>
      </c>
    </row>
    <row r="62" spans="2:8" ht="13.5" thickBot="1" x14ac:dyDescent="0.25">
      <c r="B62" s="76" t="s">
        <v>34</v>
      </c>
      <c r="C62" s="82" t="s">
        <v>34</v>
      </c>
      <c r="D62" s="164"/>
      <c r="E62" s="165">
        <v>9.3587000000000007</v>
      </c>
      <c r="F62" s="106">
        <v>9.8397000000000006</v>
      </c>
      <c r="G62" s="2">
        <f>D62*E62*12</f>
        <v>0</v>
      </c>
      <c r="H62" s="22">
        <f>D62*F62*12</f>
        <v>0</v>
      </c>
    </row>
    <row r="63" spans="2:8" ht="13.5" thickBot="1" x14ac:dyDescent="0.25">
      <c r="B63" s="78" t="s">
        <v>56</v>
      </c>
      <c r="C63" s="83" t="s">
        <v>56</v>
      </c>
      <c r="D63" s="63"/>
      <c r="E63" s="114"/>
      <c r="F63" s="109"/>
      <c r="G63" s="20"/>
      <c r="H63" s="48"/>
    </row>
    <row r="64" spans="2:8" x14ac:dyDescent="0.2">
      <c r="B64" s="76" t="s">
        <v>59</v>
      </c>
      <c r="C64" s="84" t="s">
        <v>59</v>
      </c>
      <c r="D64" s="160">
        <v>1</v>
      </c>
      <c r="E64" s="161">
        <v>2544.4454999999998</v>
      </c>
      <c r="F64" s="104">
        <v>2675.2455</v>
      </c>
      <c r="G64" s="2">
        <f>D64*E64*12</f>
        <v>30533.345999999998</v>
      </c>
      <c r="H64" s="22">
        <f>D64*F64*12</f>
        <v>32102.946</v>
      </c>
    </row>
    <row r="65" spans="2:9" x14ac:dyDescent="0.2">
      <c r="B65" s="76" t="s">
        <v>36</v>
      </c>
      <c r="C65" s="82" t="s">
        <v>36</v>
      </c>
      <c r="D65" s="162">
        <v>26.000000000000004</v>
      </c>
      <c r="E65" s="163">
        <v>49.474499999999999</v>
      </c>
      <c r="F65" s="105">
        <v>52.017699999999998</v>
      </c>
      <c r="G65" s="2">
        <f>D65*E65*12</f>
        <v>15436.044000000002</v>
      </c>
      <c r="H65" s="22">
        <f>D65*F65*12</f>
        <v>16229.522400000002</v>
      </c>
    </row>
    <row r="66" spans="2:9" x14ac:dyDescent="0.2">
      <c r="B66" s="76" t="s">
        <v>37</v>
      </c>
      <c r="C66" s="82" t="s">
        <v>37</v>
      </c>
      <c r="D66" s="162"/>
      <c r="E66" s="163">
        <v>25.536100000000001</v>
      </c>
      <c r="F66" s="105">
        <v>26.848800000000001</v>
      </c>
      <c r="G66" s="2">
        <f>D66*E66*12</f>
        <v>0</v>
      </c>
      <c r="H66" s="22">
        <f>D66*F66*12</f>
        <v>0</v>
      </c>
    </row>
    <row r="67" spans="2:9" ht="13.5" thickBot="1" x14ac:dyDescent="0.25">
      <c r="B67" s="76" t="s">
        <v>34</v>
      </c>
      <c r="C67" s="82" t="s">
        <v>34</v>
      </c>
      <c r="D67" s="164"/>
      <c r="E67" s="165">
        <v>9.3587000000000007</v>
      </c>
      <c r="F67" s="106">
        <v>9.8397000000000006</v>
      </c>
      <c r="G67" s="2">
        <f>D67*E67*12</f>
        <v>0</v>
      </c>
      <c r="H67" s="22">
        <f>D67*F67*12</f>
        <v>0</v>
      </c>
    </row>
    <row r="68" spans="2:9" ht="6" customHeight="1" thickBot="1" x14ac:dyDescent="0.25">
      <c r="B68" s="45"/>
      <c r="C68" s="46"/>
      <c r="D68" s="64"/>
      <c r="E68" s="55"/>
      <c r="F68" s="112"/>
      <c r="G68" s="86"/>
      <c r="H68" s="23"/>
    </row>
    <row r="69" spans="2:9" ht="6" customHeight="1" x14ac:dyDescent="0.2"/>
    <row r="70" spans="2:9" x14ac:dyDescent="0.2">
      <c r="D70" s="57"/>
      <c r="E70" s="57"/>
      <c r="H70" s="87"/>
    </row>
    <row r="71" spans="2:9" x14ac:dyDescent="0.2">
      <c r="D71" s="56"/>
      <c r="E71" s="56"/>
      <c r="G71" s="56"/>
      <c r="H71" s="56"/>
      <c r="I71" s="56"/>
    </row>
    <row r="72" spans="2:9" x14ac:dyDescent="0.2">
      <c r="D72" s="13"/>
      <c r="E72" s="97"/>
      <c r="F72" s="102"/>
      <c r="G72" s="97"/>
      <c r="H72" s="97"/>
      <c r="I72" s="97"/>
    </row>
    <row r="73" spans="2:9" x14ac:dyDescent="0.2">
      <c r="E73" s="54"/>
      <c r="G73" s="62"/>
      <c r="H73" s="62"/>
      <c r="I73" s="62"/>
    </row>
    <row r="74" spans="2:9" x14ac:dyDescent="0.2">
      <c r="C74" s="54"/>
      <c r="D74" s="13"/>
      <c r="G74" s="88"/>
      <c r="H74" s="88"/>
      <c r="I74" s="88"/>
    </row>
    <row r="75" spans="2:9" x14ac:dyDescent="0.2">
      <c r="C75" s="54"/>
      <c r="D75" s="13"/>
      <c r="E75" s="56"/>
      <c r="G75" s="88"/>
      <c r="H75" s="88"/>
      <c r="I75" s="88"/>
    </row>
    <row r="76" spans="2:9" x14ac:dyDescent="0.2">
      <c r="C76" s="54"/>
      <c r="D76" s="13"/>
      <c r="E76" s="56"/>
      <c r="G76" s="56"/>
      <c r="H76" s="56"/>
      <c r="I76" s="56"/>
    </row>
    <row r="77" spans="2:9" x14ac:dyDescent="0.2">
      <c r="D77" s="13"/>
      <c r="E77" s="56"/>
    </row>
    <row r="78" spans="2:9" x14ac:dyDescent="0.2">
      <c r="D78" s="13"/>
    </row>
    <row r="79" spans="2:9" x14ac:dyDescent="0.2">
      <c r="D79" s="13"/>
    </row>
    <row r="92" spans="4:4" x14ac:dyDescent="0.2">
      <c r="D92" s="13"/>
    </row>
    <row r="93" spans="4:4" x14ac:dyDescent="0.2">
      <c r="D93" s="13"/>
    </row>
    <row r="94" spans="4:4" x14ac:dyDescent="0.2">
      <c r="D94" s="13"/>
    </row>
    <row r="95" spans="4:4" x14ac:dyDescent="0.2">
      <c r="D95" s="13"/>
    </row>
    <row r="96" spans="4:4" x14ac:dyDescent="0.2">
      <c r="D96" s="13"/>
    </row>
    <row r="97" spans="4:4" x14ac:dyDescent="0.2">
      <c r="D97" s="13"/>
    </row>
    <row r="98" spans="4:4" x14ac:dyDescent="0.2">
      <c r="D98" s="13"/>
    </row>
    <row r="99" spans="4:4" x14ac:dyDescent="0.2">
      <c r="D99" s="13"/>
    </row>
    <row r="100" spans="4:4" x14ac:dyDescent="0.2">
      <c r="D100" s="13"/>
    </row>
  </sheetData>
  <phoneticPr fontId="0" type="noConversion"/>
  <printOptions horizontalCentered="1"/>
  <pageMargins left="0.15748031496062992" right="0.15748031496062992" top="0.39370078740157483" bottom="0.39370078740157483" header="0.11811023622047245" footer="0.11811023622047245"/>
  <pageSetup paperSize="8" scale="78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 fitToPage="1"/>
  </sheetPr>
  <dimension ref="B1:F57"/>
  <sheetViews>
    <sheetView view="pageBreakPreview" zoomScale="90" zoomScaleNormal="85" zoomScaleSheetLayoutView="90" workbookViewId="0">
      <selection activeCell="H37" sqref="H37"/>
    </sheetView>
  </sheetViews>
  <sheetFormatPr defaultRowHeight="12.75" x14ac:dyDescent="0.2"/>
  <cols>
    <col min="1" max="1" width="1.625" style="1" customWidth="1"/>
    <col min="2" max="2" width="34.125" style="1" customWidth="1"/>
    <col min="3" max="3" width="14.625" style="1" customWidth="1"/>
    <col min="4" max="4" width="4.625" style="1" customWidth="1"/>
    <col min="5" max="5" width="6.375" style="1" customWidth="1"/>
    <col min="6" max="6" width="4.5" style="1" customWidth="1"/>
    <col min="7" max="16384" width="9" style="1"/>
  </cols>
  <sheetData>
    <row r="1" spans="2:5" ht="14.25" x14ac:dyDescent="0.2">
      <c r="B1" s="28" t="str">
        <f>'Prop2019-20DistTar'!B1</f>
        <v>Tariff Approval - Australian Gas Networks (South Australia)</v>
      </c>
    </row>
    <row r="2" spans="2:5" ht="6" customHeight="1" x14ac:dyDescent="0.2"/>
    <row r="3" spans="2:5" x14ac:dyDescent="0.2">
      <c r="B3" s="29" t="s">
        <v>93</v>
      </c>
    </row>
    <row r="4" spans="2:5" ht="6" customHeight="1" thickBot="1" x14ac:dyDescent="0.25"/>
    <row r="5" spans="2:5" ht="6" customHeight="1" x14ac:dyDescent="0.2">
      <c r="B5" s="5"/>
      <c r="C5" s="6"/>
      <c r="D5" s="99"/>
      <c r="E5" s="98"/>
    </row>
    <row r="6" spans="2:5" x14ac:dyDescent="0.2">
      <c r="B6" s="24" t="s">
        <v>0</v>
      </c>
      <c r="C6" s="4"/>
      <c r="D6" s="7"/>
    </row>
    <row r="7" spans="2:5" ht="6" customHeight="1" x14ac:dyDescent="0.2">
      <c r="B7" s="24"/>
      <c r="C7" s="4"/>
      <c r="D7" s="7"/>
    </row>
    <row r="8" spans="2:5" x14ac:dyDescent="0.2">
      <c r="B8" s="65" t="s">
        <v>70</v>
      </c>
      <c r="C8" s="166">
        <v>112.1</v>
      </c>
      <c r="D8" s="7"/>
    </row>
    <row r="9" spans="2:5" x14ac:dyDescent="0.2">
      <c r="B9" s="65" t="s">
        <v>85</v>
      </c>
      <c r="C9" s="167">
        <v>114.1</v>
      </c>
      <c r="D9" s="7"/>
    </row>
    <row r="10" spans="2:5" ht="6" customHeight="1" x14ac:dyDescent="0.2">
      <c r="B10" s="3"/>
      <c r="C10" s="4"/>
      <c r="D10" s="7"/>
    </row>
    <row r="11" spans="2:5" x14ac:dyDescent="0.2">
      <c r="B11" s="65" t="s">
        <v>95</v>
      </c>
      <c r="C11" s="168">
        <f>(C9/C8-1)</f>
        <v>1.7841213202497874E-2</v>
      </c>
      <c r="D11" s="7"/>
    </row>
    <row r="12" spans="2:5" ht="6" customHeight="1" thickBot="1" x14ac:dyDescent="0.25">
      <c r="B12" s="8"/>
      <c r="C12" s="26"/>
      <c r="D12" s="10"/>
    </row>
    <row r="13" spans="2:5" ht="6" customHeight="1" thickBot="1" x14ac:dyDescent="0.25">
      <c r="B13" s="13"/>
      <c r="C13" s="13"/>
      <c r="D13" s="13"/>
    </row>
    <row r="14" spans="2:5" ht="6" customHeight="1" x14ac:dyDescent="0.2">
      <c r="B14" s="5"/>
      <c r="C14" s="6"/>
      <c r="D14" s="11"/>
    </row>
    <row r="15" spans="2:5" x14ac:dyDescent="0.2">
      <c r="B15" s="24" t="s">
        <v>1</v>
      </c>
      <c r="C15" s="4"/>
      <c r="D15" s="7"/>
    </row>
    <row r="16" spans="2:5" ht="6" customHeight="1" x14ac:dyDescent="0.2">
      <c r="B16" s="3"/>
      <c r="C16" s="4"/>
      <c r="D16" s="7"/>
    </row>
    <row r="17" spans="2:6" x14ac:dyDescent="0.2">
      <c r="B17" s="65" t="s">
        <v>92</v>
      </c>
      <c r="C17" s="169">
        <v>-3.1942653006470735E-2</v>
      </c>
      <c r="D17" s="7"/>
    </row>
    <row r="18" spans="2:6" ht="6" customHeight="1" thickBot="1" x14ac:dyDescent="0.25">
      <c r="B18" s="8"/>
      <c r="C18" s="27"/>
      <c r="D18" s="10"/>
    </row>
    <row r="19" spans="2:6" ht="6.75" customHeight="1" thickBot="1" x14ac:dyDescent="0.25"/>
    <row r="20" spans="2:6" ht="6" customHeight="1" x14ac:dyDescent="0.2">
      <c r="B20" s="117"/>
      <c r="C20" s="6"/>
      <c r="D20" s="11"/>
    </row>
    <row r="21" spans="2:6" x14ac:dyDescent="0.2">
      <c r="B21" s="24" t="s">
        <v>73</v>
      </c>
      <c r="C21" s="4"/>
      <c r="D21" s="7"/>
      <c r="F21" s="121"/>
    </row>
    <row r="22" spans="2:6" ht="6" customHeight="1" x14ac:dyDescent="0.2">
      <c r="B22" s="24"/>
      <c r="C22" s="4"/>
      <c r="D22" s="7"/>
    </row>
    <row r="23" spans="2:6" x14ac:dyDescent="0.2">
      <c r="B23" s="65" t="s">
        <v>76</v>
      </c>
      <c r="C23" s="169">
        <f>UAFG!C37</f>
        <v>1.0018923989063566E-3</v>
      </c>
      <c r="D23" s="7"/>
    </row>
    <row r="24" spans="2:6" ht="13.5" thickBot="1" x14ac:dyDescent="0.25">
      <c r="B24" s="8"/>
      <c r="C24" s="27"/>
      <c r="D24" s="10"/>
    </row>
    <row r="25" spans="2:6" ht="6.75" customHeight="1" thickBot="1" x14ac:dyDescent="0.25"/>
    <row r="26" spans="2:6" ht="6" customHeight="1" x14ac:dyDescent="0.2">
      <c r="B26" s="117"/>
      <c r="C26" s="6"/>
      <c r="D26" s="11"/>
    </row>
    <row r="27" spans="2:6" x14ac:dyDescent="0.2">
      <c r="B27" s="24" t="s">
        <v>74</v>
      </c>
      <c r="C27" s="4"/>
      <c r="D27" s="7"/>
    </row>
    <row r="28" spans="2:6" ht="6" customHeight="1" x14ac:dyDescent="0.2">
      <c r="B28" s="24"/>
      <c r="C28" s="4"/>
      <c r="D28" s="7"/>
    </row>
    <row r="29" spans="2:6" x14ac:dyDescent="0.2">
      <c r="B29" s="65" t="s">
        <v>75</v>
      </c>
      <c r="C29" s="170">
        <v>0</v>
      </c>
      <c r="D29" s="7"/>
    </row>
    <row r="30" spans="2:6" ht="13.5" thickBot="1" x14ac:dyDescent="0.25">
      <c r="B30" s="8"/>
      <c r="C30" s="27"/>
      <c r="D30" s="10"/>
    </row>
    <row r="31" spans="2:6" ht="6.75" customHeight="1" thickBot="1" x14ac:dyDescent="0.25"/>
    <row r="32" spans="2:6" ht="2.25" customHeight="1" x14ac:dyDescent="0.2">
      <c r="B32" s="5"/>
      <c r="C32" s="6"/>
      <c r="D32" s="11"/>
    </row>
    <row r="33" spans="2:4" x14ac:dyDescent="0.2">
      <c r="B33" s="24" t="s">
        <v>65</v>
      </c>
      <c r="C33" s="4"/>
      <c r="D33" s="7"/>
    </row>
    <row r="34" spans="2:4" x14ac:dyDescent="0.2">
      <c r="B34" s="3"/>
      <c r="C34" s="4"/>
      <c r="D34" s="7"/>
    </row>
    <row r="35" spans="2:4" x14ac:dyDescent="0.2">
      <c r="B35" s="3" t="s">
        <v>2</v>
      </c>
      <c r="C35" s="171">
        <f>(1+C11)*(1-C17)*(1+C23)*(1+C29)</f>
        <v>1.0514061033417124</v>
      </c>
      <c r="D35" s="7"/>
    </row>
    <row r="36" spans="2:4" x14ac:dyDescent="0.2">
      <c r="B36" s="3"/>
      <c r="C36" s="30"/>
      <c r="D36" s="7"/>
    </row>
    <row r="37" spans="2:4" x14ac:dyDescent="0.2">
      <c r="B37" s="90" t="s">
        <v>60</v>
      </c>
      <c r="C37" s="91"/>
      <c r="D37" s="92"/>
    </row>
    <row r="38" spans="2:4" x14ac:dyDescent="0.2">
      <c r="B38" s="3" t="s">
        <v>3</v>
      </c>
      <c r="C38" s="21">
        <f>SUM('Prop2019-20DistTar'!H7:H10,'Prop2019-20DistTar'!H18:H21)</f>
        <v>176088214.38225827</v>
      </c>
      <c r="D38" s="7"/>
    </row>
    <row r="39" spans="2:4" x14ac:dyDescent="0.2">
      <c r="B39" s="3" t="s">
        <v>4</v>
      </c>
      <c r="C39" s="2">
        <f>SUM('Prop2019-20DistTar'!G7:G10,'Prop2019-20DistTar'!G18:G21)</f>
        <v>167478880.61830622</v>
      </c>
      <c r="D39" s="7"/>
    </row>
    <row r="40" spans="2:4" x14ac:dyDescent="0.2">
      <c r="B40" s="3" t="s">
        <v>5</v>
      </c>
      <c r="C40" s="89">
        <f>IF(C38="","",C38/C39)</f>
        <v>1.0514054890513223</v>
      </c>
      <c r="D40" s="7"/>
    </row>
    <row r="41" spans="2:4" x14ac:dyDescent="0.2">
      <c r="B41" s="3"/>
      <c r="C41" s="4"/>
      <c r="D41" s="7"/>
    </row>
    <row r="42" spans="2:4" x14ac:dyDescent="0.2">
      <c r="B42" s="177" t="str">
        <f>IF(C38="","",IF(C35&gt;=C40,"DISTRIBUTION PRICE CONTROL FORMULA COMPLIANT","DISTRIBUTION PRICE CONTROL FORMULA BREACHED"))</f>
        <v>DISTRIBUTION PRICE CONTROL FORMULA COMPLIANT</v>
      </c>
      <c r="C42" s="178"/>
      <c r="D42" s="179"/>
    </row>
    <row r="43" spans="2:4" x14ac:dyDescent="0.2">
      <c r="B43" s="94"/>
      <c r="C43" s="95"/>
      <c r="D43" s="96"/>
    </row>
    <row r="44" spans="2:4" x14ac:dyDescent="0.2">
      <c r="B44" s="90" t="s">
        <v>62</v>
      </c>
      <c r="C44" s="93"/>
      <c r="D44" s="92"/>
    </row>
    <row r="45" spans="2:4" x14ac:dyDescent="0.2">
      <c r="B45" s="3" t="s">
        <v>3</v>
      </c>
      <c r="C45" s="21">
        <f>SUM('Prop2019-20DistTar'!H12:H16,'Prop2019-20DistTar'!H23:H27)</f>
        <v>32007175.673291441</v>
      </c>
      <c r="D45" s="7"/>
    </row>
    <row r="46" spans="2:4" x14ac:dyDescent="0.2">
      <c r="B46" s="3" t="s">
        <v>4</v>
      </c>
      <c r="C46" s="2">
        <f>SUM('Prop2019-20DistTar'!G12:G16,'Prop2019-20DistTar'!G23:G27)</f>
        <v>30442268.055511519</v>
      </c>
      <c r="D46" s="7"/>
    </row>
    <row r="47" spans="2:4" x14ac:dyDescent="0.2">
      <c r="B47" s="3" t="s">
        <v>5</v>
      </c>
      <c r="C47" s="89">
        <f>IF(C45="","",C45/C46)</f>
        <v>1.0514057498911156</v>
      </c>
      <c r="D47" s="7"/>
    </row>
    <row r="48" spans="2:4" x14ac:dyDescent="0.2">
      <c r="B48" s="3"/>
      <c r="C48" s="4"/>
      <c r="D48" s="7"/>
    </row>
    <row r="49" spans="2:4" x14ac:dyDescent="0.2">
      <c r="B49" s="127" t="str">
        <f>IF(C45="","",IF(C35&gt;=C47,"DISTRIBUTION PRICE CONTROL FORMULA COMPLIANT","DISTRIBUTION PRICE CONTROL FORMULA BREACHED"))</f>
        <v>DISTRIBUTION PRICE CONTROL FORMULA COMPLIANT</v>
      </c>
      <c r="C49" s="128"/>
      <c r="D49" s="116"/>
    </row>
    <row r="50" spans="2:4" x14ac:dyDescent="0.2">
      <c r="B50" s="94"/>
      <c r="C50" s="95"/>
      <c r="D50" s="96"/>
    </row>
    <row r="51" spans="2:4" x14ac:dyDescent="0.2">
      <c r="B51" s="24" t="s">
        <v>61</v>
      </c>
      <c r="C51" s="4"/>
      <c r="D51" s="7"/>
    </row>
    <row r="52" spans="2:4" x14ac:dyDescent="0.2">
      <c r="B52" s="3" t="s">
        <v>3</v>
      </c>
      <c r="C52" s="21">
        <f>SUM('Prop2019-20DistTar'!H29:H67)</f>
        <v>18636496.340399995</v>
      </c>
      <c r="D52" s="7"/>
    </row>
    <row r="53" spans="2:4" x14ac:dyDescent="0.2">
      <c r="B53" s="3" t="s">
        <v>4</v>
      </c>
      <c r="C53" s="2">
        <f>SUM('Prop2019-20DistTar'!G29:G67)</f>
        <v>17725349.870400008</v>
      </c>
      <c r="D53" s="7"/>
    </row>
    <row r="54" spans="2:4" x14ac:dyDescent="0.2">
      <c r="B54" s="3" t="s">
        <v>5</v>
      </c>
      <c r="C54" s="89">
        <f>IF(C52="","",C52/C53)</f>
        <v>1.0514035816873513</v>
      </c>
      <c r="D54" s="7"/>
    </row>
    <row r="55" spans="2:4" x14ac:dyDescent="0.2">
      <c r="B55" s="3"/>
      <c r="C55" s="4"/>
      <c r="D55" s="7"/>
    </row>
    <row r="56" spans="2:4" x14ac:dyDescent="0.2">
      <c r="B56" s="127" t="str">
        <f>IF(C52="","",IF(C35&gt;=C54,"DISTRIBUTION PRICE CONTROL FORMULA COMPLIANT","DISTRIBUTION PRICE CONTROL FORMULA BREACHED"))</f>
        <v>DISTRIBUTION PRICE CONTROL FORMULA COMPLIANT</v>
      </c>
      <c r="C56" s="128"/>
      <c r="D56" s="116"/>
    </row>
    <row r="57" spans="2:4" ht="13.5" thickBot="1" x14ac:dyDescent="0.25">
      <c r="B57" s="8"/>
      <c r="C57" s="9"/>
      <c r="D57" s="10"/>
    </row>
  </sheetData>
  <mergeCells count="1">
    <mergeCell ref="B42:D42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B1:L321"/>
  <sheetViews>
    <sheetView view="pageBreakPreview" zoomScale="90" zoomScaleNormal="85" zoomScaleSheetLayoutView="90" workbookViewId="0">
      <pane ySplit="33" topLeftCell="A34" activePane="bottomLeft" state="frozen"/>
      <selection activeCell="D47" sqref="D47"/>
      <selection pane="bottomLeft" activeCell="A34" sqref="A34"/>
    </sheetView>
  </sheetViews>
  <sheetFormatPr defaultRowHeight="12.75" x14ac:dyDescent="0.2"/>
  <cols>
    <col min="1" max="1" width="1.625" style="1" customWidth="1"/>
    <col min="2" max="2" width="56" style="1" customWidth="1"/>
    <col min="3" max="4" width="14.625" style="1" bestFit="1" customWidth="1"/>
    <col min="5" max="5" width="13.125" style="1" customWidth="1"/>
    <col min="6" max="6" width="12" style="1" bestFit="1" customWidth="1"/>
    <col min="7" max="7" width="10.875" style="1" bestFit="1" customWidth="1"/>
    <col min="8" max="8" width="11.875" style="1" bestFit="1" customWidth="1"/>
    <col min="9" max="11" width="10.875" style="1" bestFit="1" customWidth="1"/>
    <col min="12" max="12" width="1.625" style="1" customWidth="1"/>
    <col min="13" max="16384" width="9" style="1"/>
  </cols>
  <sheetData>
    <row r="1" spans="2:7" ht="14.25" x14ac:dyDescent="0.2">
      <c r="B1" s="28" t="str">
        <f>'2019-20TarContForm'!B1</f>
        <v>Tariff Approval - Australian Gas Networks (South Australia)</v>
      </c>
    </row>
    <row r="2" spans="2:7" ht="6" customHeight="1" x14ac:dyDescent="0.2"/>
    <row r="3" spans="2:7" x14ac:dyDescent="0.2">
      <c r="B3" s="29" t="s">
        <v>69</v>
      </c>
    </row>
    <row r="4" spans="2:7" ht="6" customHeight="1" thickBot="1" x14ac:dyDescent="0.25">
      <c r="B4" s="29"/>
    </row>
    <row r="5" spans="2:7" ht="6" customHeight="1" x14ac:dyDescent="0.2">
      <c r="B5" s="5"/>
      <c r="C5" s="6"/>
      <c r="D5" s="11"/>
    </row>
    <row r="6" spans="2:7" x14ac:dyDescent="0.2">
      <c r="B6" s="24" t="s">
        <v>6</v>
      </c>
      <c r="C6" s="4"/>
      <c r="D6" s="7"/>
    </row>
    <row r="7" spans="2:7" ht="6" customHeight="1" x14ac:dyDescent="0.2">
      <c r="B7" s="3"/>
      <c r="C7" s="4"/>
      <c r="D7" s="7"/>
    </row>
    <row r="8" spans="2:7" x14ac:dyDescent="0.2">
      <c r="B8" s="65" t="s">
        <v>95</v>
      </c>
      <c r="C8" s="172">
        <f>'2019-20TarContForm'!C11</f>
        <v>1.7841213202497874E-2</v>
      </c>
      <c r="D8" s="7"/>
    </row>
    <row r="9" spans="2:7" x14ac:dyDescent="0.2">
      <c r="B9" s="65" t="s">
        <v>110</v>
      </c>
      <c r="C9" s="173">
        <f>'2019-20TarContForm'!C17</f>
        <v>-3.1942653006470735E-2</v>
      </c>
      <c r="D9" s="7"/>
    </row>
    <row r="10" spans="2:7" x14ac:dyDescent="0.2">
      <c r="B10" s="65" t="s">
        <v>77</v>
      </c>
      <c r="C10" s="173">
        <f>'2019-20TarContForm'!C23</f>
        <v>1.0018923989063566E-3</v>
      </c>
      <c r="D10" s="7"/>
      <c r="G10" s="52"/>
    </row>
    <row r="11" spans="2:7" x14ac:dyDescent="0.2">
      <c r="B11" s="65" t="s">
        <v>78</v>
      </c>
      <c r="C11" s="173">
        <f>'2019-20TarContForm'!C29</f>
        <v>0</v>
      </c>
      <c r="D11" s="7"/>
      <c r="G11" s="52"/>
    </row>
    <row r="12" spans="2:7" x14ac:dyDescent="0.2">
      <c r="B12" s="65" t="s">
        <v>111</v>
      </c>
      <c r="C12" s="174">
        <v>0.02</v>
      </c>
      <c r="D12" s="7"/>
      <c r="G12" s="52"/>
    </row>
    <row r="13" spans="2:7" ht="6" customHeight="1" x14ac:dyDescent="0.2">
      <c r="B13" s="3"/>
      <c r="C13" s="4"/>
      <c r="D13" s="7"/>
    </row>
    <row r="14" spans="2:7" x14ac:dyDescent="0.2">
      <c r="B14" s="3" t="s">
        <v>6</v>
      </c>
      <c r="C14" s="103">
        <f>(1+C8)*(1+C10)*(1+C11)*(1+C12)*(1-C9)</f>
        <v>1.0724342254085464</v>
      </c>
      <c r="D14" s="7"/>
    </row>
    <row r="15" spans="2:7" ht="6" customHeight="1" thickBot="1" x14ac:dyDescent="0.25">
      <c r="B15" s="8"/>
      <c r="C15" s="9"/>
      <c r="D15" s="10"/>
    </row>
    <row r="16" spans="2:7" ht="6" customHeight="1" thickBot="1" x14ac:dyDescent="0.25"/>
    <row r="17" spans="2:6" ht="6" customHeight="1" x14ac:dyDescent="0.2">
      <c r="B17" s="5"/>
      <c r="C17" s="6"/>
      <c r="D17" s="6"/>
      <c r="E17" s="6"/>
      <c r="F17" s="11"/>
    </row>
    <row r="18" spans="2:6" x14ac:dyDescent="0.2">
      <c r="B18" s="24" t="s">
        <v>13</v>
      </c>
      <c r="C18" s="4"/>
      <c r="D18" s="4"/>
      <c r="E18" s="4"/>
      <c r="F18" s="7"/>
    </row>
    <row r="19" spans="2:6" x14ac:dyDescent="0.2">
      <c r="B19" s="3"/>
      <c r="C19" s="41" t="s">
        <v>14</v>
      </c>
      <c r="D19" s="41" t="s">
        <v>15</v>
      </c>
      <c r="E19" s="41" t="s">
        <v>16</v>
      </c>
      <c r="F19" s="58" t="s">
        <v>25</v>
      </c>
    </row>
    <row r="20" spans="2:6" x14ac:dyDescent="0.2">
      <c r="B20" s="3" t="str">
        <f>B36</f>
        <v>Tariff R - Envestra South Australia (excl Tanunda)</v>
      </c>
      <c r="C20" s="35">
        <f>C51</f>
        <v>167401506.37882036</v>
      </c>
      <c r="D20" s="35">
        <f>C52</f>
        <v>176006943.92861545</v>
      </c>
      <c r="E20" s="32">
        <f t="shared" ref="E20:E31" si="0">IF(C20=0,0,D20/C20)</f>
        <v>1.0514059743902271</v>
      </c>
      <c r="F20" s="59" t="str">
        <f>IF(E20=0,"",IF($C$14&lt;E20,"Breached","Compliant"))</f>
        <v>Compliant</v>
      </c>
    </row>
    <row r="21" spans="2:6" x14ac:dyDescent="0.2">
      <c r="B21" s="3" t="str">
        <f>B60</f>
        <v>Tariff C - Envestra South Australia (excl Tanunda)</v>
      </c>
      <c r="C21" s="36">
        <f>C75</f>
        <v>30288284.405899491</v>
      </c>
      <c r="D21" s="36">
        <f>C76</f>
        <v>31846565.923716165</v>
      </c>
      <c r="E21" s="33">
        <f t="shared" si="0"/>
        <v>1.0514483255946037</v>
      </c>
      <c r="F21" s="60" t="str">
        <f t="shared" ref="F21:F31" si="1">IF(E21=0,"",IF($C$14&lt;E21,"Breached","Compliant"))</f>
        <v>Compliant</v>
      </c>
    </row>
    <row r="22" spans="2:6" x14ac:dyDescent="0.2">
      <c r="B22" s="3" t="str">
        <f>B84</f>
        <v>Tariff R - Envestra Tanunda</v>
      </c>
      <c r="C22" s="36">
        <f>C99</f>
        <v>77374.239485860002</v>
      </c>
      <c r="D22" s="36">
        <f>C100</f>
        <v>81270.453642820008</v>
      </c>
      <c r="E22" s="33">
        <f t="shared" si="0"/>
        <v>1.0503554436573432</v>
      </c>
      <c r="F22" s="60" t="str">
        <f>IF(E22=0,"",IF($C$14&lt;E22,"Breached","Compliant"))</f>
        <v>Compliant</v>
      </c>
    </row>
    <row r="23" spans="2:6" x14ac:dyDescent="0.2">
      <c r="B23" s="3" t="str">
        <f>B108</f>
        <v>Tariff C - Envestra Tanunda</v>
      </c>
      <c r="C23" s="36">
        <f>C123</f>
        <v>153983.64961202999</v>
      </c>
      <c r="D23" s="36">
        <f>C124</f>
        <v>160609.74957528</v>
      </c>
      <c r="E23" s="33">
        <f t="shared" si="0"/>
        <v>1.0430311918177342</v>
      </c>
      <c r="F23" s="60" t="str">
        <f t="shared" si="1"/>
        <v>Compliant</v>
      </c>
    </row>
    <row r="24" spans="2:6" x14ac:dyDescent="0.2">
      <c r="B24" s="3" t="str">
        <f>B132</f>
        <v>Tariff D - Envestra Adelaide Northern</v>
      </c>
      <c r="C24" s="36">
        <f>C147</f>
        <v>10095923.306400001</v>
      </c>
      <c r="D24" s="36">
        <f>C148</f>
        <v>10614877.4652</v>
      </c>
      <c r="E24" s="33">
        <f t="shared" si="0"/>
        <v>1.05140234756647</v>
      </c>
      <c r="F24" s="60" t="str">
        <f t="shared" si="1"/>
        <v>Compliant</v>
      </c>
    </row>
    <row r="25" spans="2:6" x14ac:dyDescent="0.2">
      <c r="B25" s="3" t="str">
        <f>B156</f>
        <v>Tariff D - Envestra Adelaide Central</v>
      </c>
      <c r="C25" s="36">
        <f>C171</f>
        <v>5230840.1112000002</v>
      </c>
      <c r="D25" s="36">
        <f>C172</f>
        <v>5499733.6343999999</v>
      </c>
      <c r="E25" s="33">
        <f t="shared" si="0"/>
        <v>1.0514054181515238</v>
      </c>
      <c r="F25" s="60" t="str">
        <f t="shared" si="1"/>
        <v>Compliant</v>
      </c>
    </row>
    <row r="26" spans="2:6" x14ac:dyDescent="0.2">
      <c r="B26" s="3" t="str">
        <f>B180</f>
        <v>Tariff D - Envestra Adelaide Southern</v>
      </c>
      <c r="C26" s="36">
        <f>C195</f>
        <v>1127613.852</v>
      </c>
      <c r="D26" s="36">
        <f>C196</f>
        <v>1185579.5615999999</v>
      </c>
      <c r="E26" s="33">
        <f t="shared" si="0"/>
        <v>1.0514056381066876</v>
      </c>
      <c r="F26" s="60" t="str">
        <f t="shared" si="1"/>
        <v>Compliant</v>
      </c>
    </row>
    <row r="27" spans="2:6" x14ac:dyDescent="0.2">
      <c r="B27" s="3" t="str">
        <f>B204</f>
        <v>Tariff D - Envestra Port Pirie</v>
      </c>
      <c r="C27" s="36">
        <f>C219</f>
        <v>555529.80599999998</v>
      </c>
      <c r="D27" s="36">
        <f>C220</f>
        <v>584085.24600000004</v>
      </c>
      <c r="E27" s="33">
        <f t="shared" si="0"/>
        <v>1.0514021744496642</v>
      </c>
      <c r="F27" s="60" t="str">
        <f t="shared" si="1"/>
        <v>Compliant</v>
      </c>
    </row>
    <row r="28" spans="2:6" x14ac:dyDescent="0.2">
      <c r="B28" s="3" t="str">
        <f>B228</f>
        <v>Tariff D - Envestra Riverland</v>
      </c>
      <c r="C28" s="36">
        <f>C243</f>
        <v>299286.41039999999</v>
      </c>
      <c r="D28" s="36">
        <f>C244</f>
        <v>314671.37759999995</v>
      </c>
      <c r="E28" s="33">
        <f t="shared" si="0"/>
        <v>1.0514054987643366</v>
      </c>
      <c r="F28" s="60" t="str">
        <f t="shared" si="1"/>
        <v>Compliant</v>
      </c>
    </row>
    <row r="29" spans="2:6" x14ac:dyDescent="0.2">
      <c r="B29" s="3" t="str">
        <f>B252</f>
        <v>Tariff D - Envestra South East</v>
      </c>
      <c r="C29" s="36">
        <f>C267</f>
        <v>370186.99439999997</v>
      </c>
      <c r="D29" s="36">
        <f>C268</f>
        <v>389216.58719999995</v>
      </c>
      <c r="E29" s="33">
        <f t="shared" si="0"/>
        <v>1.051405352127087</v>
      </c>
      <c r="F29" s="60" t="str">
        <f>IF(E29=0,"",IF($C$14&lt;E29,"Breached","Compliant"))</f>
        <v>Compliant</v>
      </c>
    </row>
    <row r="30" spans="2:6" x14ac:dyDescent="0.2">
      <c r="B30" s="3" t="str">
        <f>B276</f>
        <v>Tariff D - Envestra Peterborough</v>
      </c>
      <c r="C30" s="36">
        <f>C291</f>
        <v>0</v>
      </c>
      <c r="D30" s="36">
        <f>C292</f>
        <v>0</v>
      </c>
      <c r="E30" s="33">
        <f t="shared" si="0"/>
        <v>0</v>
      </c>
      <c r="F30" s="60" t="str">
        <f>IF(E30=0,"",IF($C$14&lt;E30,"Breached","Compliant"))</f>
        <v/>
      </c>
    </row>
    <row r="31" spans="2:6" x14ac:dyDescent="0.2">
      <c r="B31" s="3" t="str">
        <f>B300</f>
        <v>Tariff D - Envestra Whyalla</v>
      </c>
      <c r="C31" s="37">
        <f>C315</f>
        <v>45969.39</v>
      </c>
      <c r="D31" s="37">
        <f>C316</f>
        <v>48332.468399999998</v>
      </c>
      <c r="E31" s="34">
        <f t="shared" si="0"/>
        <v>1.0514054765573353</v>
      </c>
      <c r="F31" s="61" t="str">
        <f t="shared" si="1"/>
        <v>Compliant</v>
      </c>
    </row>
    <row r="32" spans="2:6" ht="13.5" thickBot="1" x14ac:dyDescent="0.25">
      <c r="B32" s="3"/>
      <c r="C32" s="42">
        <f>SUM(C20:C31)</f>
        <v>215646498.54421774</v>
      </c>
      <c r="D32" s="42">
        <f>SUM(D20:D31)</f>
        <v>226731886.39594972</v>
      </c>
      <c r="E32" s="43">
        <f>IF(C32=0,0,D32/C32)</f>
        <v>1.0514053690951024</v>
      </c>
      <c r="F32" s="7"/>
    </row>
    <row r="33" spans="2:12" ht="6" customHeight="1" thickTop="1" thickBot="1" x14ac:dyDescent="0.25">
      <c r="B33" s="8"/>
      <c r="C33" s="9"/>
      <c r="D33" s="9"/>
      <c r="E33" s="9"/>
      <c r="F33" s="10"/>
    </row>
    <row r="34" spans="2:12" ht="5.25" customHeight="1" thickBot="1" x14ac:dyDescent="0.25"/>
    <row r="35" spans="2:12" ht="6" customHeight="1" x14ac:dyDescent="0.2">
      <c r="B35" s="5"/>
      <c r="C35" s="6"/>
      <c r="D35" s="6"/>
      <c r="E35" s="6"/>
      <c r="F35" s="6"/>
      <c r="G35" s="6"/>
      <c r="H35" s="6"/>
      <c r="I35" s="6"/>
      <c r="J35" s="6"/>
      <c r="K35" s="6"/>
      <c r="L35" s="11"/>
    </row>
    <row r="36" spans="2:12" x14ac:dyDescent="0.2">
      <c r="B36" s="24" t="str">
        <f>'Prop2019-20DistTar'!B6</f>
        <v>Tariff R - Envestra South Australia (excl Tanunda)</v>
      </c>
      <c r="C36" s="4"/>
      <c r="D36" s="4"/>
      <c r="E36" s="4"/>
      <c r="F36" s="4"/>
      <c r="G36" s="4"/>
      <c r="H36" s="4"/>
      <c r="I36" s="4"/>
      <c r="J36" s="4"/>
      <c r="K36" s="4"/>
      <c r="L36" s="7"/>
    </row>
    <row r="37" spans="2:12" ht="6" customHeight="1" x14ac:dyDescent="0.2">
      <c r="B37" s="3"/>
      <c r="C37" s="50">
        <v>1</v>
      </c>
      <c r="D37" s="50">
        <v>2</v>
      </c>
      <c r="E37" s="50">
        <v>3</v>
      </c>
      <c r="F37" s="50">
        <v>4</v>
      </c>
      <c r="G37" s="50">
        <v>5</v>
      </c>
      <c r="H37" s="50">
        <v>6</v>
      </c>
      <c r="I37" s="4"/>
      <c r="J37" s="4"/>
      <c r="K37" s="4"/>
      <c r="L37" s="7"/>
    </row>
    <row r="38" spans="2:12" x14ac:dyDescent="0.2">
      <c r="B38" s="3" t="s">
        <v>7</v>
      </c>
      <c r="C38" s="38" t="s">
        <v>8</v>
      </c>
      <c r="D38" s="79" t="s">
        <v>41</v>
      </c>
      <c r="E38" s="79" t="s">
        <v>42</v>
      </c>
      <c r="F38" s="79" t="s">
        <v>43</v>
      </c>
      <c r="G38" s="4"/>
      <c r="H38" s="4"/>
      <c r="I38" s="4"/>
      <c r="J38" s="4"/>
      <c r="K38" s="4"/>
      <c r="L38" s="7"/>
    </row>
    <row r="39" spans="2:12" x14ac:dyDescent="0.2">
      <c r="B39" s="3" t="str">
        <f>"Existing: "&amp;'Prop2019-20DistTar'!C6</f>
        <v>Existing: Tariff R - Envestra South Australia (excl Tanunda)</v>
      </c>
      <c r="C39" s="39">
        <f t="array" ref="C39:F40">TRANSPOSE('Prop2019-20DistTar'!E7:F10)</f>
        <v>0.308</v>
      </c>
      <c r="D39" s="39">
        <v>28.348500000000001</v>
      </c>
      <c r="E39" s="39">
        <v>11.6083</v>
      </c>
      <c r="F39" s="39">
        <v>3.9296000000000002</v>
      </c>
      <c r="G39" s="4"/>
      <c r="H39" s="4"/>
      <c r="I39" s="4"/>
      <c r="J39" s="4"/>
      <c r="K39" s="4"/>
      <c r="L39" s="7"/>
    </row>
    <row r="40" spans="2:12" x14ac:dyDescent="0.2">
      <c r="B40" s="3" t="str">
        <f>"Proposed: "&amp;B36</f>
        <v>Proposed: Tariff R - Envestra South Australia (excl Tanunda)</v>
      </c>
      <c r="C40" s="40">
        <v>0.31340000000000001</v>
      </c>
      <c r="D40" s="40">
        <v>30.713100000000001</v>
      </c>
      <c r="E40" s="40">
        <v>11.6083</v>
      </c>
      <c r="F40" s="40">
        <v>3.9295</v>
      </c>
      <c r="G40" s="4"/>
      <c r="H40" s="4"/>
      <c r="I40" s="4"/>
      <c r="J40" s="4"/>
      <c r="K40" s="4"/>
      <c r="L40" s="7"/>
    </row>
    <row r="41" spans="2:12" ht="6" customHeight="1" x14ac:dyDescent="0.2">
      <c r="B41" s="3"/>
      <c r="C41" s="50"/>
      <c r="D41" s="50"/>
      <c r="E41" s="50"/>
      <c r="F41" s="50"/>
      <c r="G41" s="4"/>
      <c r="H41" s="4"/>
      <c r="I41" s="4"/>
      <c r="J41" s="4"/>
      <c r="K41" s="4"/>
      <c r="L41" s="7"/>
    </row>
    <row r="42" spans="2:12" x14ac:dyDescent="0.2">
      <c r="B42" s="3" t="s">
        <v>9</v>
      </c>
      <c r="C42" s="38" t="s">
        <v>8</v>
      </c>
      <c r="D42" s="79" t="s">
        <v>41</v>
      </c>
      <c r="E42" s="79" t="s">
        <v>42</v>
      </c>
      <c r="F42" s="79" t="s">
        <v>43</v>
      </c>
      <c r="G42" s="4"/>
      <c r="H42" s="4"/>
      <c r="I42" s="4"/>
      <c r="J42" s="4"/>
      <c r="K42" s="4"/>
      <c r="L42" s="7"/>
    </row>
    <row r="43" spans="2:12" x14ac:dyDescent="0.2">
      <c r="B43" s="3" t="str">
        <f>B39</f>
        <v>Existing: Tariff R - Envestra South Australia (excl Tanunda)</v>
      </c>
      <c r="C43" s="21">
        <f t="array" ref="C43:F43">TRANSPOSE('Prop2019-20DistTar'!D7:D10)</f>
        <v>157691344</v>
      </c>
      <c r="D43" s="21">
        <v>3279277.3471999997</v>
      </c>
      <c r="E43" s="21">
        <v>1297916.5404000001</v>
      </c>
      <c r="F43" s="21">
        <v>2749229.9403999997</v>
      </c>
      <c r="G43" s="4"/>
      <c r="H43" s="4"/>
      <c r="I43" s="4"/>
      <c r="J43" s="4"/>
      <c r="K43" s="4"/>
      <c r="L43" s="7"/>
    </row>
    <row r="44" spans="2:12" x14ac:dyDescent="0.2">
      <c r="B44" s="3" t="str">
        <f>B40</f>
        <v>Proposed: Tariff R - Envestra South Australia (excl Tanunda)</v>
      </c>
      <c r="C44" s="31">
        <f>C43</f>
        <v>157691344</v>
      </c>
      <c r="D44" s="31">
        <f>D43</f>
        <v>3279277.3471999997</v>
      </c>
      <c r="E44" s="31">
        <f>E43</f>
        <v>1297916.5404000001</v>
      </c>
      <c r="F44" s="31">
        <f>F43</f>
        <v>2749229.9403999997</v>
      </c>
      <c r="G44" s="4"/>
      <c r="H44" s="4"/>
      <c r="I44" s="4"/>
      <c r="J44" s="4"/>
      <c r="K44" s="4"/>
      <c r="L44" s="7"/>
    </row>
    <row r="45" spans="2:12" ht="6" customHeight="1" x14ac:dyDescent="0.2">
      <c r="B45" s="3"/>
      <c r="C45" s="50"/>
      <c r="D45" s="50"/>
      <c r="E45" s="50"/>
      <c r="F45" s="50"/>
      <c r="G45" s="4"/>
      <c r="H45" s="4"/>
      <c r="I45" s="4"/>
      <c r="J45" s="4"/>
      <c r="K45" s="4"/>
      <c r="L45" s="7"/>
    </row>
    <row r="46" spans="2:12" x14ac:dyDescent="0.2">
      <c r="B46" s="3" t="s">
        <v>10</v>
      </c>
      <c r="C46" s="38" t="s">
        <v>8</v>
      </c>
      <c r="D46" s="79" t="s">
        <v>41</v>
      </c>
      <c r="E46" s="79" t="s">
        <v>42</v>
      </c>
      <c r="F46" s="79" t="s">
        <v>43</v>
      </c>
      <c r="G46" s="4"/>
      <c r="H46" s="4"/>
      <c r="I46" s="4"/>
      <c r="J46" s="4"/>
      <c r="K46" s="4"/>
      <c r="L46" s="7"/>
    </row>
    <row r="47" spans="2:12" x14ac:dyDescent="0.2">
      <c r="B47" s="3" t="str">
        <f>B43</f>
        <v>Existing: Tariff R - Envestra South Australia (excl Tanunda)</v>
      </c>
      <c r="C47" s="21">
        <f t="array" ref="C47:F48">TRANSPOSE('Prop2019-20DistTar'!G7:H10)</f>
        <v>48568933.952</v>
      </c>
      <c r="D47" s="21">
        <v>92962593.877099201</v>
      </c>
      <c r="E47" s="21">
        <v>15066604.57592532</v>
      </c>
      <c r="F47" s="21">
        <v>10803373.973795839</v>
      </c>
      <c r="G47" s="4"/>
      <c r="H47" s="4"/>
      <c r="I47" s="4"/>
      <c r="J47" s="4"/>
      <c r="K47" s="4"/>
      <c r="L47" s="7"/>
    </row>
    <row r="48" spans="2:12" x14ac:dyDescent="0.2">
      <c r="B48" s="3" t="str">
        <f>B44</f>
        <v>Proposed: Tariff R - Envestra South Australia (excl Tanunda)</v>
      </c>
      <c r="C48" s="31">
        <v>49420467.209600002</v>
      </c>
      <c r="D48" s="31">
        <v>100716773.09228832</v>
      </c>
      <c r="E48" s="31">
        <v>15066604.57592532</v>
      </c>
      <c r="F48" s="31">
        <v>10803099.050801799</v>
      </c>
      <c r="G48" s="4"/>
      <c r="H48" s="4"/>
      <c r="I48" s="4"/>
      <c r="J48" s="4"/>
      <c r="K48" s="4"/>
      <c r="L48" s="7"/>
    </row>
    <row r="49" spans="2:12" ht="6" customHeight="1" x14ac:dyDescent="0.2">
      <c r="B49" s="3"/>
      <c r="C49" s="4"/>
      <c r="D49" s="4"/>
      <c r="E49" s="4"/>
      <c r="F49" s="4"/>
      <c r="G49" s="4"/>
      <c r="H49" s="4"/>
      <c r="I49" s="4"/>
      <c r="J49" s="4"/>
      <c r="K49" s="4"/>
      <c r="L49" s="7"/>
    </row>
    <row r="50" spans="2:12" x14ac:dyDescent="0.2">
      <c r="B50" s="3" t="s">
        <v>11</v>
      </c>
      <c r="C50" s="41" t="s">
        <v>12</v>
      </c>
      <c r="D50" s="4"/>
      <c r="E50" s="4"/>
      <c r="F50" s="4"/>
      <c r="G50" s="4"/>
      <c r="H50" s="4"/>
      <c r="I50" s="4"/>
      <c r="J50" s="4"/>
      <c r="K50" s="4"/>
      <c r="L50" s="7"/>
    </row>
    <row r="51" spans="2:12" x14ac:dyDescent="0.2">
      <c r="B51" s="3" t="str">
        <f>B47</f>
        <v>Existing: Tariff R - Envestra South Australia (excl Tanunda)</v>
      </c>
      <c r="C51" s="35">
        <f>SUM(C47:F47)</f>
        <v>167401506.37882036</v>
      </c>
      <c r="D51" s="4"/>
      <c r="E51" s="4"/>
      <c r="F51" s="4"/>
      <c r="G51" s="4"/>
      <c r="H51" s="4"/>
      <c r="I51" s="4"/>
      <c r="J51" s="4"/>
      <c r="K51" s="4"/>
      <c r="L51" s="7"/>
    </row>
    <row r="52" spans="2:12" x14ac:dyDescent="0.2">
      <c r="B52" s="3" t="str">
        <f>B48</f>
        <v>Proposed: Tariff R - Envestra South Australia (excl Tanunda)</v>
      </c>
      <c r="C52" s="37">
        <f>SUM(C48:F48)</f>
        <v>176006943.92861545</v>
      </c>
      <c r="D52" s="4"/>
      <c r="E52" s="4"/>
      <c r="F52" s="4"/>
      <c r="G52" s="4"/>
      <c r="H52" s="4"/>
      <c r="I52" s="4"/>
      <c r="J52" s="4"/>
      <c r="K52" s="4"/>
      <c r="L52" s="7"/>
    </row>
    <row r="53" spans="2:12" ht="6" customHeight="1" x14ac:dyDescent="0.2">
      <c r="B53" s="3"/>
      <c r="C53" s="4"/>
      <c r="D53" s="4"/>
      <c r="E53" s="4"/>
      <c r="F53" s="4"/>
      <c r="G53" s="4"/>
      <c r="H53" s="4"/>
      <c r="I53" s="4"/>
      <c r="J53" s="4"/>
      <c r="K53" s="4"/>
      <c r="L53" s="7"/>
    </row>
    <row r="54" spans="2:12" x14ac:dyDescent="0.2">
      <c r="B54" s="3" t="s">
        <v>5</v>
      </c>
      <c r="C54" s="25">
        <f>IF(C52=0,"",C52/C51)</f>
        <v>1.0514059743902271</v>
      </c>
      <c r="D54" s="4"/>
      <c r="E54" s="4"/>
      <c r="F54" s="4"/>
      <c r="G54" s="4"/>
      <c r="H54" s="4"/>
      <c r="I54" s="4"/>
      <c r="J54" s="4"/>
      <c r="K54" s="4"/>
      <c r="L54" s="7"/>
    </row>
    <row r="55" spans="2:12" ht="6" customHeight="1" x14ac:dyDescent="0.2">
      <c r="B55" s="3"/>
      <c r="C55" s="4"/>
      <c r="D55" s="4"/>
      <c r="E55" s="4"/>
      <c r="F55" s="4"/>
      <c r="G55" s="4"/>
      <c r="H55" s="4"/>
      <c r="I55" s="4"/>
      <c r="J55" s="4"/>
      <c r="K55" s="4"/>
      <c r="L55" s="7"/>
    </row>
    <row r="56" spans="2:12" x14ac:dyDescent="0.2">
      <c r="B56" s="180" t="str">
        <f>IF(C54="","",IF(C54&lt;$C$14,"REBALANCING CONTROL COMPLIANT","REBALANCING CONTROL BREACHED"))</f>
        <v>REBALANCING CONTROL COMPLIANT</v>
      </c>
      <c r="C56" s="181"/>
      <c r="D56" s="4"/>
      <c r="E56" s="4"/>
      <c r="F56" s="4"/>
      <c r="G56" s="4"/>
      <c r="H56" s="4"/>
      <c r="I56" s="4"/>
      <c r="J56" s="4"/>
      <c r="K56" s="4"/>
      <c r="L56" s="7"/>
    </row>
    <row r="57" spans="2:12" ht="6" customHeight="1" thickBot="1" x14ac:dyDescent="0.25">
      <c r="B57" s="8"/>
      <c r="C57" s="9"/>
      <c r="D57" s="9"/>
      <c r="E57" s="9"/>
      <c r="F57" s="9"/>
      <c r="G57" s="9"/>
      <c r="H57" s="9"/>
      <c r="I57" s="9"/>
      <c r="J57" s="9"/>
      <c r="K57" s="9"/>
      <c r="L57" s="10"/>
    </row>
    <row r="58" spans="2:12" ht="6" customHeight="1" thickBot="1" x14ac:dyDescent="0.25"/>
    <row r="59" spans="2:12" ht="6" customHeight="1" x14ac:dyDescent="0.2">
      <c r="B59" s="5"/>
      <c r="C59" s="6"/>
      <c r="D59" s="6"/>
      <c r="E59" s="6"/>
      <c r="F59" s="6"/>
      <c r="G59" s="6"/>
      <c r="H59" s="6"/>
      <c r="I59" s="6"/>
      <c r="J59" s="6"/>
      <c r="K59" s="6"/>
      <c r="L59" s="11"/>
    </row>
    <row r="60" spans="2:12" x14ac:dyDescent="0.2">
      <c r="B60" s="24" t="str">
        <f>'Prop2019-20DistTar'!B11</f>
        <v>Tariff C - Envestra South Australia (excl Tanunda)</v>
      </c>
      <c r="C60" s="4"/>
      <c r="D60" s="4"/>
      <c r="E60" s="4"/>
      <c r="F60" s="4"/>
      <c r="G60" s="4"/>
      <c r="H60" s="4"/>
      <c r="I60" s="4"/>
      <c r="J60" s="4"/>
      <c r="K60" s="4"/>
      <c r="L60" s="7"/>
    </row>
    <row r="61" spans="2:12" ht="6" customHeight="1" x14ac:dyDescent="0.2">
      <c r="B61" s="3"/>
      <c r="C61" s="50">
        <v>1</v>
      </c>
      <c r="D61" s="50">
        <v>2</v>
      </c>
      <c r="E61" s="50">
        <v>3</v>
      </c>
      <c r="F61" s="50">
        <v>4</v>
      </c>
      <c r="G61" s="50">
        <v>5</v>
      </c>
      <c r="H61" s="4"/>
      <c r="I61" s="4"/>
      <c r="J61" s="4"/>
      <c r="K61" s="4"/>
      <c r="L61" s="7"/>
    </row>
    <row r="62" spans="2:12" x14ac:dyDescent="0.2">
      <c r="B62" s="3" t="s">
        <v>7</v>
      </c>
      <c r="C62" s="38" t="s">
        <v>8</v>
      </c>
      <c r="D62" s="79" t="s">
        <v>44</v>
      </c>
      <c r="E62" s="79" t="s">
        <v>45</v>
      </c>
      <c r="F62" s="79" t="s">
        <v>46</v>
      </c>
      <c r="G62" s="79" t="s">
        <v>47</v>
      </c>
      <c r="H62" s="4"/>
      <c r="I62" s="4"/>
      <c r="J62" s="4"/>
      <c r="K62" s="4"/>
      <c r="L62" s="7"/>
    </row>
    <row r="63" spans="2:12" x14ac:dyDescent="0.2">
      <c r="B63" s="3" t="str">
        <f>"Existing: "&amp;'Prop2019-20DistTar'!C11</f>
        <v>Existing: Tariff C - Envestra South Australia (excl Tanunda)</v>
      </c>
      <c r="C63" s="39">
        <f t="array" ref="C63:G64">TRANSPOSE('Prop2019-20DistTar'!E12:F16)</f>
        <v>0.64880000000000004</v>
      </c>
      <c r="D63" s="39">
        <v>14.0428</v>
      </c>
      <c r="E63" s="39">
        <v>6.4238</v>
      </c>
      <c r="F63" s="39">
        <v>2.7749999999999999</v>
      </c>
      <c r="G63" s="39">
        <v>1.6889000000000001</v>
      </c>
      <c r="H63" s="4"/>
      <c r="I63" s="4"/>
      <c r="J63" s="4"/>
      <c r="K63" s="4"/>
      <c r="L63" s="7"/>
    </row>
    <row r="64" spans="2:12" x14ac:dyDescent="0.2">
      <c r="B64" s="3" t="str">
        <f>"Proposed: "&amp;B60</f>
        <v>Proposed: Tariff C - Envestra South Australia (excl Tanunda)</v>
      </c>
      <c r="C64" s="40">
        <v>0.6603</v>
      </c>
      <c r="D64" s="40">
        <v>15.152100000000001</v>
      </c>
      <c r="E64" s="40">
        <v>6.4238</v>
      </c>
      <c r="F64" s="40">
        <v>2.7749999999999999</v>
      </c>
      <c r="G64" s="40">
        <v>2.0084</v>
      </c>
      <c r="H64" s="4"/>
      <c r="I64" s="4"/>
      <c r="J64" s="4"/>
      <c r="K64" s="4"/>
      <c r="L64" s="7"/>
    </row>
    <row r="65" spans="2:12" ht="6" customHeight="1" x14ac:dyDescent="0.2">
      <c r="B65" s="3"/>
      <c r="C65" s="50"/>
      <c r="D65" s="50"/>
      <c r="E65" s="50"/>
      <c r="F65" s="50"/>
      <c r="G65" s="50"/>
      <c r="H65" s="4"/>
      <c r="I65" s="4"/>
      <c r="J65" s="4"/>
      <c r="K65" s="4"/>
      <c r="L65" s="7"/>
    </row>
    <row r="66" spans="2:12" x14ac:dyDescent="0.2">
      <c r="B66" s="3" t="s">
        <v>9</v>
      </c>
      <c r="C66" s="38" t="s">
        <v>8</v>
      </c>
      <c r="D66" s="79" t="s">
        <v>44</v>
      </c>
      <c r="E66" s="79" t="s">
        <v>45</v>
      </c>
      <c r="F66" s="79" t="s">
        <v>46</v>
      </c>
      <c r="G66" s="79" t="s">
        <v>47</v>
      </c>
      <c r="H66" s="4"/>
      <c r="I66" s="4"/>
      <c r="J66" s="4"/>
      <c r="K66" s="4"/>
      <c r="L66" s="7"/>
    </row>
    <row r="67" spans="2:12" x14ac:dyDescent="0.2">
      <c r="B67" s="3" t="str">
        <f>B63</f>
        <v>Existing: Tariff C - Envestra South Australia (excl Tanunda)</v>
      </c>
      <c r="C67" s="21">
        <f t="array" ref="C67:G67">TRANSPOSE('Prop2019-20DistTar'!D12:D16)</f>
        <v>4006193</v>
      </c>
      <c r="D67" s="21">
        <v>1299890.6874000002</v>
      </c>
      <c r="E67" s="21">
        <v>1178027.4149999998</v>
      </c>
      <c r="F67" s="21">
        <v>539188.10730000015</v>
      </c>
      <c r="G67" s="21">
        <v>219848.38430000001</v>
      </c>
      <c r="H67" s="4"/>
      <c r="I67" s="4"/>
      <c r="J67" s="4"/>
      <c r="K67" s="4"/>
      <c r="L67" s="7"/>
    </row>
    <row r="68" spans="2:12" x14ac:dyDescent="0.2">
      <c r="B68" s="3" t="str">
        <f>B64</f>
        <v>Proposed: Tariff C - Envestra South Australia (excl Tanunda)</v>
      </c>
      <c r="C68" s="31">
        <f>C67</f>
        <v>4006193</v>
      </c>
      <c r="D68" s="31">
        <f>D67</f>
        <v>1299890.6874000002</v>
      </c>
      <c r="E68" s="31">
        <f>E67</f>
        <v>1178027.4149999998</v>
      </c>
      <c r="F68" s="31">
        <f>F67</f>
        <v>539188.10730000015</v>
      </c>
      <c r="G68" s="31">
        <f>G67</f>
        <v>219848.38430000001</v>
      </c>
      <c r="H68" s="4"/>
      <c r="I68" s="4"/>
      <c r="J68" s="4"/>
      <c r="K68" s="4"/>
      <c r="L68" s="7"/>
    </row>
    <row r="69" spans="2:12" ht="6" customHeight="1" x14ac:dyDescent="0.2">
      <c r="B69" s="3"/>
      <c r="C69" s="50"/>
      <c r="D69" s="50"/>
      <c r="E69" s="50"/>
      <c r="F69" s="50"/>
      <c r="G69" s="50"/>
      <c r="H69" s="4"/>
      <c r="I69" s="4"/>
      <c r="J69" s="4"/>
      <c r="K69" s="4"/>
      <c r="L69" s="7"/>
    </row>
    <row r="70" spans="2:12" x14ac:dyDescent="0.2">
      <c r="B70" s="3" t="s">
        <v>10</v>
      </c>
      <c r="C70" s="38" t="s">
        <v>8</v>
      </c>
      <c r="D70" s="79" t="s">
        <v>44</v>
      </c>
      <c r="E70" s="79" t="s">
        <v>45</v>
      </c>
      <c r="F70" s="79" t="s">
        <v>46</v>
      </c>
      <c r="G70" s="79" t="s">
        <v>47</v>
      </c>
      <c r="H70" s="4"/>
      <c r="I70" s="4"/>
      <c r="J70" s="4"/>
      <c r="K70" s="4"/>
      <c r="L70" s="7"/>
    </row>
    <row r="71" spans="2:12" x14ac:dyDescent="0.2">
      <c r="B71" s="3" t="str">
        <f>B67</f>
        <v>Existing: Tariff C - Envestra South Australia (excl Tanunda)</v>
      </c>
      <c r="C71" s="21">
        <f t="array" ref="C71:G72">TRANSPOSE('Prop2019-20DistTar'!G12:H16)</f>
        <v>2599218.0183999999</v>
      </c>
      <c r="D71" s="21">
        <v>18254104.94502072</v>
      </c>
      <c r="E71" s="21">
        <v>7567412.5084769987</v>
      </c>
      <c r="F71" s="21">
        <v>1496246.9977575003</v>
      </c>
      <c r="G71" s="21">
        <v>371301.93624427001</v>
      </c>
      <c r="H71" s="4"/>
      <c r="I71" s="4"/>
      <c r="J71" s="4"/>
      <c r="K71" s="4"/>
      <c r="L71" s="7"/>
    </row>
    <row r="72" spans="2:12" x14ac:dyDescent="0.2">
      <c r="B72" s="3" t="str">
        <f>B68</f>
        <v>Proposed: Tariff C - Envestra South Australia (excl Tanunda)</v>
      </c>
      <c r="C72" s="31">
        <v>2645289.2379000001</v>
      </c>
      <c r="D72" s="31">
        <v>19696073.684553545</v>
      </c>
      <c r="E72" s="31">
        <v>7567412.5084769987</v>
      </c>
      <c r="F72" s="31">
        <v>1496246.9977575003</v>
      </c>
      <c r="G72" s="31">
        <v>441543.49502812</v>
      </c>
      <c r="H72" s="4"/>
      <c r="I72" s="4"/>
      <c r="J72" s="4"/>
      <c r="K72" s="4"/>
      <c r="L72" s="7"/>
    </row>
    <row r="73" spans="2:12" ht="6" customHeight="1" x14ac:dyDescent="0.2">
      <c r="B73" s="3"/>
      <c r="C73" s="4"/>
      <c r="D73" s="4"/>
      <c r="E73" s="4"/>
      <c r="F73" s="4"/>
      <c r="G73" s="4"/>
      <c r="H73" s="4"/>
      <c r="I73" s="4"/>
      <c r="J73" s="4"/>
      <c r="K73" s="4"/>
      <c r="L73" s="7"/>
    </row>
    <row r="74" spans="2:12" x14ac:dyDescent="0.2">
      <c r="B74" s="3" t="s">
        <v>11</v>
      </c>
      <c r="C74" s="41" t="s">
        <v>12</v>
      </c>
      <c r="D74" s="4"/>
      <c r="E74" s="4"/>
      <c r="F74" s="4"/>
      <c r="G74" s="4"/>
      <c r="H74" s="4"/>
      <c r="I74" s="4"/>
      <c r="J74" s="4"/>
      <c r="K74" s="4"/>
      <c r="L74" s="7"/>
    </row>
    <row r="75" spans="2:12" x14ac:dyDescent="0.2">
      <c r="B75" s="3" t="str">
        <f>B71</f>
        <v>Existing: Tariff C - Envestra South Australia (excl Tanunda)</v>
      </c>
      <c r="C75" s="35">
        <f>SUM(C71:K71)</f>
        <v>30288284.405899491</v>
      </c>
      <c r="D75" s="4"/>
      <c r="E75" s="4"/>
      <c r="F75" s="4"/>
      <c r="G75" s="4"/>
      <c r="H75" s="4"/>
      <c r="I75" s="4"/>
      <c r="J75" s="4"/>
      <c r="K75" s="4"/>
      <c r="L75" s="7"/>
    </row>
    <row r="76" spans="2:12" x14ac:dyDescent="0.2">
      <c r="B76" s="3" t="str">
        <f>B72</f>
        <v>Proposed: Tariff C - Envestra South Australia (excl Tanunda)</v>
      </c>
      <c r="C76" s="37">
        <f>SUM(C72:K72)</f>
        <v>31846565.923716165</v>
      </c>
      <c r="D76" s="4"/>
      <c r="E76" s="4"/>
      <c r="F76" s="4"/>
      <c r="G76" s="4"/>
      <c r="H76" s="4"/>
      <c r="I76" s="4"/>
      <c r="J76" s="4"/>
      <c r="K76" s="4"/>
      <c r="L76" s="7"/>
    </row>
    <row r="77" spans="2:12" ht="6" customHeight="1" x14ac:dyDescent="0.2">
      <c r="B77" s="3"/>
      <c r="C77" s="4"/>
      <c r="D77" s="4"/>
      <c r="E77" s="4"/>
      <c r="F77" s="4"/>
      <c r="G77" s="4"/>
      <c r="H77" s="4"/>
      <c r="I77" s="4"/>
      <c r="J77" s="4"/>
      <c r="K77" s="4"/>
      <c r="L77" s="7"/>
    </row>
    <row r="78" spans="2:12" x14ac:dyDescent="0.2">
      <c r="B78" s="3" t="s">
        <v>5</v>
      </c>
      <c r="C78" s="25">
        <f>IF(C76=0,"",C76/C75)</f>
        <v>1.0514483255946037</v>
      </c>
      <c r="D78" s="4"/>
      <c r="E78" s="4"/>
      <c r="F78" s="4"/>
      <c r="G78" s="4"/>
      <c r="H78" s="4"/>
      <c r="I78" s="4"/>
      <c r="J78" s="4"/>
      <c r="K78" s="4"/>
      <c r="L78" s="7"/>
    </row>
    <row r="79" spans="2:12" ht="6" customHeight="1" x14ac:dyDescent="0.2">
      <c r="B79" s="3"/>
      <c r="C79" s="4"/>
      <c r="D79" s="4"/>
      <c r="E79" s="4"/>
      <c r="F79" s="4"/>
      <c r="G79" s="4"/>
      <c r="H79" s="4"/>
      <c r="I79" s="4"/>
      <c r="J79" s="4"/>
      <c r="K79" s="4"/>
      <c r="L79" s="7"/>
    </row>
    <row r="80" spans="2:12" x14ac:dyDescent="0.2">
      <c r="B80" s="180" t="str">
        <f>IF(C78="","",IF(C78&lt;$C$14,"REBALANCING CONTROL COMPLIANT","REBALANCING CONTROL BREACHED"))</f>
        <v>REBALANCING CONTROL COMPLIANT</v>
      </c>
      <c r="C80" s="181"/>
      <c r="D80" s="4"/>
      <c r="E80" s="4"/>
      <c r="F80" s="4"/>
      <c r="G80" s="4"/>
      <c r="H80" s="4"/>
      <c r="I80" s="4"/>
      <c r="J80" s="4"/>
      <c r="K80" s="4"/>
      <c r="L80" s="7"/>
    </row>
    <row r="81" spans="2:12" ht="6" customHeight="1" thickBot="1" x14ac:dyDescent="0.25">
      <c r="B81" s="8"/>
      <c r="C81" s="9"/>
      <c r="D81" s="9"/>
      <c r="E81" s="9"/>
      <c r="F81" s="9"/>
      <c r="G81" s="9"/>
      <c r="H81" s="9"/>
      <c r="I81" s="9"/>
      <c r="J81" s="9"/>
      <c r="K81" s="9"/>
      <c r="L81" s="10"/>
    </row>
    <row r="82" spans="2:12" ht="6" customHeight="1" thickBot="1" x14ac:dyDescent="0.25"/>
    <row r="83" spans="2:12" ht="6" customHeight="1" x14ac:dyDescent="0.2">
      <c r="B83" s="5"/>
      <c r="C83" s="6"/>
      <c r="D83" s="6"/>
      <c r="E83" s="6"/>
      <c r="F83" s="6"/>
      <c r="G83" s="6"/>
      <c r="H83" s="6"/>
      <c r="I83" s="6"/>
      <c r="J83" s="6"/>
      <c r="K83" s="6"/>
      <c r="L83" s="11"/>
    </row>
    <row r="84" spans="2:12" x14ac:dyDescent="0.2">
      <c r="B84" s="24" t="str">
        <f>'Prop2019-20DistTar'!B17</f>
        <v>Tariff R - Envestra Tanunda</v>
      </c>
      <c r="C84" s="4"/>
      <c r="D84" s="4"/>
      <c r="E84" s="4"/>
      <c r="F84" s="4"/>
      <c r="G84" s="4"/>
      <c r="H84" s="4"/>
      <c r="I84" s="4"/>
      <c r="J84" s="4"/>
      <c r="K84" s="4"/>
      <c r="L84" s="7"/>
    </row>
    <row r="85" spans="2:12" ht="6" customHeight="1" x14ac:dyDescent="0.2">
      <c r="B85" s="3"/>
      <c r="C85" s="50">
        <v>1</v>
      </c>
      <c r="D85" s="50">
        <v>2</v>
      </c>
      <c r="E85" s="50">
        <v>3</v>
      </c>
      <c r="F85" s="50">
        <v>4</v>
      </c>
      <c r="G85" s="50">
        <v>5</v>
      </c>
      <c r="H85" s="50">
        <v>6</v>
      </c>
      <c r="I85" s="4"/>
      <c r="J85" s="4"/>
      <c r="K85" s="4"/>
      <c r="L85" s="7"/>
    </row>
    <row r="86" spans="2:12" x14ac:dyDescent="0.2">
      <c r="B86" s="3" t="s">
        <v>7</v>
      </c>
      <c r="C86" s="38" t="s">
        <v>8</v>
      </c>
      <c r="D86" s="79" t="s">
        <v>41</v>
      </c>
      <c r="E86" s="79" t="s">
        <v>42</v>
      </c>
      <c r="F86" s="79" t="s">
        <v>43</v>
      </c>
      <c r="G86" s="4"/>
      <c r="H86" s="4"/>
      <c r="I86" s="4"/>
      <c r="J86" s="4"/>
      <c r="K86" s="4"/>
      <c r="L86" s="7"/>
    </row>
    <row r="87" spans="2:12" x14ac:dyDescent="0.2">
      <c r="B87" s="3" t="str">
        <f>"Existing: "&amp;'Prop2019-20DistTar'!C17</f>
        <v>Existing: Tariff R - Envestra Tanunda</v>
      </c>
      <c r="C87" s="39">
        <f t="array" ref="C87:F88">TRANSPOSE('Prop2019-20DistTar'!E18:F21)</f>
        <v>0.308</v>
      </c>
      <c r="D87" s="39">
        <v>36.853000000000002</v>
      </c>
      <c r="E87" s="39">
        <v>15.0907</v>
      </c>
      <c r="F87" s="39">
        <v>5.1083999999999996</v>
      </c>
      <c r="G87" s="4"/>
      <c r="H87" s="4"/>
      <c r="I87" s="4"/>
      <c r="J87" s="4"/>
      <c r="K87" s="4"/>
      <c r="L87" s="7"/>
    </row>
    <row r="88" spans="2:12" x14ac:dyDescent="0.2">
      <c r="B88" s="3" t="str">
        <f>"Proposed: "&amp;B84</f>
        <v>Proposed: Tariff R - Envestra Tanunda</v>
      </c>
      <c r="C88" s="40">
        <v>0.31340000000000001</v>
      </c>
      <c r="D88" s="40">
        <v>39.927</v>
      </c>
      <c r="E88" s="40">
        <v>15.0907</v>
      </c>
      <c r="F88" s="40">
        <v>5.1082999999999998</v>
      </c>
      <c r="G88" s="4"/>
      <c r="H88" s="4"/>
      <c r="I88" s="4"/>
      <c r="J88" s="4"/>
      <c r="K88" s="4"/>
      <c r="L88" s="7"/>
    </row>
    <row r="89" spans="2:12" ht="6" customHeight="1" x14ac:dyDescent="0.2">
      <c r="B89" s="3"/>
      <c r="C89" s="50"/>
      <c r="D89" s="50"/>
      <c r="E89" s="50"/>
      <c r="F89" s="50"/>
      <c r="G89" s="4"/>
      <c r="H89" s="4"/>
      <c r="I89" s="4"/>
      <c r="J89" s="4"/>
      <c r="K89" s="4"/>
      <c r="L89" s="7"/>
    </row>
    <row r="90" spans="2:12" x14ac:dyDescent="0.2">
      <c r="B90" s="3" t="s">
        <v>9</v>
      </c>
      <c r="C90" s="38" t="s">
        <v>8</v>
      </c>
      <c r="D90" s="79" t="s">
        <v>41</v>
      </c>
      <c r="E90" s="79" t="s">
        <v>42</v>
      </c>
      <c r="F90" s="79" t="s">
        <v>43</v>
      </c>
      <c r="G90" s="4"/>
      <c r="H90" s="4"/>
      <c r="I90" s="4"/>
      <c r="J90" s="4"/>
      <c r="K90" s="4"/>
      <c r="L90" s="7"/>
    </row>
    <row r="91" spans="2:12" x14ac:dyDescent="0.2">
      <c r="B91" s="3" t="str">
        <f>B87</f>
        <v>Existing: Tariff R - Envestra Tanunda</v>
      </c>
      <c r="C91" s="21">
        <f t="array" ref="C91:F91">TRANSPOSE('Prop2019-20DistTar'!D18:D21)</f>
        <v>57067</v>
      </c>
      <c r="D91" s="21">
        <v>1167.2965999999999</v>
      </c>
      <c r="E91" s="21">
        <v>375.99299999999999</v>
      </c>
      <c r="F91" s="21">
        <v>2173.9144000000001</v>
      </c>
      <c r="G91" s="4"/>
      <c r="H91" s="4"/>
      <c r="I91" s="4"/>
      <c r="J91" s="4"/>
      <c r="K91" s="4"/>
      <c r="L91" s="7"/>
    </row>
    <row r="92" spans="2:12" x14ac:dyDescent="0.2">
      <c r="B92" s="3" t="str">
        <f>B88</f>
        <v>Proposed: Tariff R - Envestra Tanunda</v>
      </c>
      <c r="C92" s="31">
        <f>C91</f>
        <v>57067</v>
      </c>
      <c r="D92" s="31">
        <f>D91</f>
        <v>1167.2965999999999</v>
      </c>
      <c r="E92" s="31">
        <f>E91</f>
        <v>375.99299999999999</v>
      </c>
      <c r="F92" s="31">
        <f>F91</f>
        <v>2173.9144000000001</v>
      </c>
      <c r="G92" s="4"/>
      <c r="H92" s="4"/>
      <c r="I92" s="4"/>
      <c r="J92" s="4"/>
      <c r="K92" s="4"/>
      <c r="L92" s="7"/>
    </row>
    <row r="93" spans="2:12" ht="6" customHeight="1" x14ac:dyDescent="0.2">
      <c r="B93" s="3"/>
      <c r="C93" s="50"/>
      <c r="D93" s="50"/>
      <c r="E93" s="50"/>
      <c r="F93" s="50"/>
      <c r="G93" s="4"/>
      <c r="H93" s="4"/>
      <c r="I93" s="4"/>
      <c r="J93" s="4"/>
      <c r="K93" s="4"/>
      <c r="L93" s="7"/>
    </row>
    <row r="94" spans="2:12" x14ac:dyDescent="0.2">
      <c r="B94" s="3" t="s">
        <v>10</v>
      </c>
      <c r="C94" s="38" t="s">
        <v>8</v>
      </c>
      <c r="D94" s="79" t="s">
        <v>41</v>
      </c>
      <c r="E94" s="79" t="s">
        <v>42</v>
      </c>
      <c r="F94" s="79" t="s">
        <v>43</v>
      </c>
      <c r="G94" s="4"/>
      <c r="H94" s="4"/>
      <c r="I94" s="4"/>
      <c r="J94" s="4"/>
      <c r="K94" s="4"/>
      <c r="L94" s="7"/>
    </row>
    <row r="95" spans="2:12" x14ac:dyDescent="0.2">
      <c r="B95" s="3" t="str">
        <f>B91</f>
        <v>Existing: Tariff R - Envestra Tanunda</v>
      </c>
      <c r="C95" s="21">
        <f t="array" ref="C95:F96">TRANSPOSE('Prop2019-20DistTar'!G18:H21)</f>
        <v>17576.635999999999</v>
      </c>
      <c r="D95" s="21">
        <v>43018.381599799999</v>
      </c>
      <c r="E95" s="21">
        <v>5673.9975650999995</v>
      </c>
      <c r="F95" s="21">
        <v>11105.22432096</v>
      </c>
      <c r="G95" s="4"/>
      <c r="H95" s="4"/>
      <c r="I95" s="4"/>
      <c r="J95" s="4"/>
      <c r="K95" s="4"/>
      <c r="L95" s="7"/>
    </row>
    <row r="96" spans="2:12" x14ac:dyDescent="0.2">
      <c r="B96" s="3" t="str">
        <f>B92</f>
        <v>Proposed: Tariff R - Envestra Tanunda</v>
      </c>
      <c r="C96" s="31">
        <v>17884.7978</v>
      </c>
      <c r="D96" s="31">
        <v>46606.651348199994</v>
      </c>
      <c r="E96" s="31">
        <v>5673.9975650999995</v>
      </c>
      <c r="F96" s="31">
        <v>11105.006929520001</v>
      </c>
      <c r="G96" s="4"/>
      <c r="H96" s="4"/>
      <c r="I96" s="4"/>
      <c r="J96" s="4"/>
      <c r="K96" s="4"/>
      <c r="L96" s="7"/>
    </row>
    <row r="97" spans="2:12" ht="6" customHeight="1" x14ac:dyDescent="0.2">
      <c r="B97" s="3"/>
      <c r="C97" s="4"/>
      <c r="D97" s="4"/>
      <c r="E97" s="4"/>
      <c r="F97" s="4"/>
      <c r="G97" s="4"/>
      <c r="H97" s="4"/>
      <c r="I97" s="4"/>
      <c r="J97" s="4"/>
      <c r="K97" s="4"/>
      <c r="L97" s="7"/>
    </row>
    <row r="98" spans="2:12" x14ac:dyDescent="0.2">
      <c r="B98" s="3" t="s">
        <v>11</v>
      </c>
      <c r="C98" s="41" t="s">
        <v>12</v>
      </c>
      <c r="D98" s="4"/>
      <c r="E98" s="4"/>
      <c r="F98" s="4"/>
      <c r="G98" s="4"/>
      <c r="H98" s="4"/>
      <c r="I98" s="4"/>
      <c r="J98" s="4"/>
      <c r="K98" s="4"/>
      <c r="L98" s="7"/>
    </row>
    <row r="99" spans="2:12" x14ac:dyDescent="0.2">
      <c r="B99" s="3" t="str">
        <f>B95</f>
        <v>Existing: Tariff R - Envestra Tanunda</v>
      </c>
      <c r="C99" s="35">
        <f>SUM(C95:F95)</f>
        <v>77374.239485860002</v>
      </c>
      <c r="D99" s="4"/>
      <c r="E99" s="4"/>
      <c r="F99" s="4"/>
      <c r="G99" s="4"/>
      <c r="H99" s="4"/>
      <c r="I99" s="4"/>
      <c r="J99" s="4"/>
      <c r="K99" s="4"/>
      <c r="L99" s="7"/>
    </row>
    <row r="100" spans="2:12" x14ac:dyDescent="0.2">
      <c r="B100" s="3" t="str">
        <f>B96</f>
        <v>Proposed: Tariff R - Envestra Tanunda</v>
      </c>
      <c r="C100" s="37">
        <f>SUM(C96:F96)</f>
        <v>81270.453642820008</v>
      </c>
      <c r="D100" s="4"/>
      <c r="E100" s="4"/>
      <c r="F100" s="4"/>
      <c r="G100" s="4"/>
      <c r="H100" s="4"/>
      <c r="I100" s="4"/>
      <c r="J100" s="4"/>
      <c r="K100" s="4"/>
      <c r="L100" s="7"/>
    </row>
    <row r="101" spans="2:12" ht="6" customHeight="1" x14ac:dyDescent="0.2"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7"/>
    </row>
    <row r="102" spans="2:12" x14ac:dyDescent="0.2">
      <c r="B102" s="3" t="s">
        <v>5</v>
      </c>
      <c r="C102" s="25">
        <f>IF(C100=0,"",C100/C99)</f>
        <v>1.0503554436573432</v>
      </c>
      <c r="D102" s="4"/>
      <c r="E102" s="4"/>
      <c r="F102" s="4"/>
      <c r="G102" s="4"/>
      <c r="H102" s="4"/>
      <c r="I102" s="4"/>
      <c r="J102" s="4"/>
      <c r="K102" s="4"/>
      <c r="L102" s="7"/>
    </row>
    <row r="103" spans="2:12" ht="6" customHeight="1" x14ac:dyDescent="0.2"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7"/>
    </row>
    <row r="104" spans="2:12" x14ac:dyDescent="0.2">
      <c r="B104" s="180" t="str">
        <f>IF(C102="","",IF(C102&lt;$C$14,"REBALANCING CONTROL COMPLIANT","REBALANCING CONTROL BREACHED"))</f>
        <v>REBALANCING CONTROL COMPLIANT</v>
      </c>
      <c r="C104" s="181"/>
      <c r="D104" s="4"/>
      <c r="E104" s="4"/>
      <c r="F104" s="4"/>
      <c r="G104" s="4"/>
      <c r="H104" s="4"/>
      <c r="I104" s="4"/>
      <c r="J104" s="4"/>
      <c r="K104" s="4"/>
      <c r="L104" s="7"/>
    </row>
    <row r="105" spans="2:12" ht="6" customHeight="1" thickBot="1" x14ac:dyDescent="0.25">
      <c r="B105" s="8"/>
      <c r="C105" s="9"/>
      <c r="D105" s="9"/>
      <c r="E105" s="9"/>
      <c r="F105" s="9"/>
      <c r="G105" s="9"/>
      <c r="H105" s="9"/>
      <c r="I105" s="9"/>
      <c r="J105" s="9"/>
      <c r="K105" s="9"/>
      <c r="L105" s="10"/>
    </row>
    <row r="106" spans="2:12" ht="6" customHeight="1" thickBot="1" x14ac:dyDescent="0.25"/>
    <row r="107" spans="2:12" ht="6" customHeight="1" x14ac:dyDescent="0.2"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11"/>
    </row>
    <row r="108" spans="2:12" x14ac:dyDescent="0.2">
      <c r="B108" s="24" t="str">
        <f>'Prop2019-20DistTar'!B22</f>
        <v>Tariff C - Envestra Tanunda</v>
      </c>
      <c r="C108" s="4"/>
      <c r="D108" s="4"/>
      <c r="E108" s="4"/>
      <c r="F108" s="4"/>
      <c r="G108" s="4"/>
      <c r="H108" s="4"/>
      <c r="I108" s="4"/>
      <c r="J108" s="4"/>
      <c r="K108" s="4"/>
      <c r="L108" s="7"/>
    </row>
    <row r="109" spans="2:12" ht="6" customHeight="1" x14ac:dyDescent="0.2">
      <c r="B109" s="3"/>
      <c r="C109" s="50">
        <v>1</v>
      </c>
      <c r="D109" s="50">
        <v>2</v>
      </c>
      <c r="E109" s="50">
        <v>3</v>
      </c>
      <c r="F109" s="50">
        <v>4</v>
      </c>
      <c r="G109" s="50">
        <v>5</v>
      </c>
      <c r="H109" s="4"/>
      <c r="I109" s="4"/>
      <c r="J109" s="4"/>
      <c r="K109" s="4"/>
      <c r="L109" s="7"/>
    </row>
    <row r="110" spans="2:12" x14ac:dyDescent="0.2">
      <c r="B110" s="3" t="s">
        <v>7</v>
      </c>
      <c r="C110" s="38" t="s">
        <v>8</v>
      </c>
      <c r="D110" s="79" t="s">
        <v>44</v>
      </c>
      <c r="E110" s="79" t="s">
        <v>45</v>
      </c>
      <c r="F110" s="79" t="s">
        <v>46</v>
      </c>
      <c r="G110" s="79" t="s">
        <v>47</v>
      </c>
      <c r="H110" s="4"/>
      <c r="I110" s="4"/>
      <c r="J110" s="4"/>
      <c r="K110" s="4"/>
      <c r="L110" s="7"/>
    </row>
    <row r="111" spans="2:12" x14ac:dyDescent="0.2">
      <c r="B111" s="3" t="str">
        <f>"Existing: "&amp;'Prop2019-20DistTar'!C22</f>
        <v>Existing: Tariff C - Envestra Tanunda</v>
      </c>
      <c r="C111" s="39">
        <f t="array" ref="C111:G112">TRANSPOSE('Prop2019-20DistTar'!E23:F27)</f>
        <v>0.64880000000000004</v>
      </c>
      <c r="D111" s="39">
        <v>18.255600000000001</v>
      </c>
      <c r="E111" s="39">
        <v>8.3508999999999993</v>
      </c>
      <c r="F111" s="39">
        <v>3.6074999999999999</v>
      </c>
      <c r="G111" s="39">
        <v>2.1955</v>
      </c>
      <c r="H111" s="4"/>
      <c r="I111" s="4"/>
      <c r="J111" s="4"/>
      <c r="K111" s="4"/>
      <c r="L111" s="7"/>
    </row>
    <row r="112" spans="2:12" x14ac:dyDescent="0.2">
      <c r="B112" s="3" t="str">
        <f>"Proposed: "&amp;B108</f>
        <v>Proposed: Tariff C - Envestra Tanunda</v>
      </c>
      <c r="C112" s="40">
        <v>0.6603</v>
      </c>
      <c r="D112" s="40">
        <v>19.697700000000001</v>
      </c>
      <c r="E112" s="40">
        <v>8.3508999999999993</v>
      </c>
      <c r="F112" s="40">
        <v>3.6074999999999999</v>
      </c>
      <c r="G112" s="40">
        <v>2.6109</v>
      </c>
      <c r="H112" s="4"/>
      <c r="I112" s="4"/>
      <c r="J112" s="4"/>
      <c r="K112" s="4"/>
      <c r="L112" s="7"/>
    </row>
    <row r="113" spans="2:12" ht="6" customHeight="1" x14ac:dyDescent="0.2">
      <c r="B113" s="3"/>
      <c r="C113" s="50"/>
      <c r="D113" s="50"/>
      <c r="E113" s="50"/>
      <c r="F113" s="50"/>
      <c r="G113" s="50"/>
      <c r="H113" s="4"/>
      <c r="I113" s="4"/>
      <c r="J113" s="4"/>
      <c r="K113" s="4"/>
      <c r="L113" s="7"/>
    </row>
    <row r="114" spans="2:12" x14ac:dyDescent="0.2">
      <c r="B114" s="3" t="s">
        <v>9</v>
      </c>
      <c r="C114" s="38" t="s">
        <v>8</v>
      </c>
      <c r="D114" s="79" t="s">
        <v>44</v>
      </c>
      <c r="E114" s="79" t="s">
        <v>45</v>
      </c>
      <c r="F114" s="79" t="s">
        <v>46</v>
      </c>
      <c r="G114" s="79" t="s">
        <v>47</v>
      </c>
      <c r="H114" s="4"/>
      <c r="I114" s="4"/>
      <c r="J114" s="4"/>
      <c r="K114" s="4"/>
      <c r="L114" s="7"/>
    </row>
    <row r="115" spans="2:12" x14ac:dyDescent="0.2">
      <c r="B115" s="3" t="str">
        <f>B111</f>
        <v>Existing: Tariff C - Envestra Tanunda</v>
      </c>
      <c r="C115" s="21">
        <f t="array" ref="C115:G115">TRANSPOSE('Prop2019-20DistTar'!D23:D27)</f>
        <v>9126</v>
      </c>
      <c r="D115" s="21">
        <v>4521.9825000000001</v>
      </c>
      <c r="E115" s="21">
        <v>6121.9767000000002</v>
      </c>
      <c r="F115" s="21">
        <v>3988.1307999999999</v>
      </c>
      <c r="G115" s="21">
        <v>0</v>
      </c>
      <c r="H115" s="4"/>
      <c r="I115" s="4"/>
      <c r="J115" s="4"/>
      <c r="K115" s="4"/>
      <c r="L115" s="7"/>
    </row>
    <row r="116" spans="2:12" x14ac:dyDescent="0.2">
      <c r="B116" s="3" t="str">
        <f>B112</f>
        <v>Proposed: Tariff C - Envestra Tanunda</v>
      </c>
      <c r="C116" s="31">
        <f>C115</f>
        <v>9126</v>
      </c>
      <c r="D116" s="31">
        <f>D115</f>
        <v>4521.9825000000001</v>
      </c>
      <c r="E116" s="31">
        <f>E115</f>
        <v>6121.9767000000002</v>
      </c>
      <c r="F116" s="31">
        <f>F115</f>
        <v>3988.1307999999999</v>
      </c>
      <c r="G116" s="31">
        <f>G115</f>
        <v>0</v>
      </c>
      <c r="H116" s="4"/>
      <c r="I116" s="4"/>
      <c r="J116" s="4"/>
      <c r="K116" s="4"/>
      <c r="L116" s="7"/>
    </row>
    <row r="117" spans="2:12" ht="6" customHeight="1" x14ac:dyDescent="0.2">
      <c r="B117" s="3"/>
      <c r="C117" s="50"/>
      <c r="D117" s="50"/>
      <c r="E117" s="50"/>
      <c r="F117" s="50"/>
      <c r="G117" s="50"/>
      <c r="H117" s="4"/>
      <c r="I117" s="4"/>
      <c r="J117" s="4"/>
      <c r="K117" s="4"/>
      <c r="L117" s="7"/>
    </row>
    <row r="118" spans="2:12" x14ac:dyDescent="0.2">
      <c r="B118" s="3" t="s">
        <v>10</v>
      </c>
      <c r="C118" s="38" t="s">
        <v>8</v>
      </c>
      <c r="D118" s="79" t="s">
        <v>44</v>
      </c>
      <c r="E118" s="79" t="s">
        <v>45</v>
      </c>
      <c r="F118" s="79" t="s">
        <v>46</v>
      </c>
      <c r="G118" s="79" t="s">
        <v>47</v>
      </c>
      <c r="H118" s="4"/>
      <c r="I118" s="4"/>
      <c r="J118" s="4"/>
      <c r="K118" s="4"/>
      <c r="L118" s="7"/>
    </row>
    <row r="119" spans="2:12" x14ac:dyDescent="0.2">
      <c r="B119" s="3" t="str">
        <f>B115</f>
        <v>Existing: Tariff C - Envestra Tanunda</v>
      </c>
      <c r="C119" s="21">
        <f t="array" ref="C119:G120">TRANSPOSE('Prop2019-20DistTar'!G23:H27)</f>
        <v>5920.9488000000001</v>
      </c>
      <c r="D119" s="21">
        <v>82551.503727000003</v>
      </c>
      <c r="E119" s="21">
        <v>51124.015224029994</v>
      </c>
      <c r="F119" s="21">
        <v>14387.181860999999</v>
      </c>
      <c r="G119" s="21">
        <v>0</v>
      </c>
      <c r="H119" s="4"/>
      <c r="I119" s="4"/>
      <c r="J119" s="4"/>
      <c r="K119" s="4"/>
      <c r="L119" s="7"/>
    </row>
    <row r="120" spans="2:12" x14ac:dyDescent="0.2">
      <c r="B120" s="3" t="str">
        <f>B116</f>
        <v>Proposed: Tariff C - Envestra Tanunda</v>
      </c>
      <c r="C120" s="31">
        <v>6025.8977999999997</v>
      </c>
      <c r="D120" s="31">
        <v>89072.654690250012</v>
      </c>
      <c r="E120" s="31">
        <v>51124.015224029994</v>
      </c>
      <c r="F120" s="31">
        <v>14387.181860999999</v>
      </c>
      <c r="G120" s="31">
        <v>0</v>
      </c>
      <c r="H120" s="4"/>
      <c r="I120" s="4"/>
      <c r="J120" s="4"/>
      <c r="K120" s="4"/>
      <c r="L120" s="7"/>
    </row>
    <row r="121" spans="2:12" ht="6" customHeight="1" x14ac:dyDescent="0.2"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7"/>
    </row>
    <row r="122" spans="2:12" x14ac:dyDescent="0.2">
      <c r="B122" s="3" t="s">
        <v>11</v>
      </c>
      <c r="C122" s="41" t="s">
        <v>12</v>
      </c>
      <c r="D122" s="4"/>
      <c r="E122" s="4"/>
      <c r="F122" s="4"/>
      <c r="G122" s="4"/>
      <c r="H122" s="4"/>
      <c r="I122" s="4"/>
      <c r="J122" s="4"/>
      <c r="K122" s="4"/>
      <c r="L122" s="7"/>
    </row>
    <row r="123" spans="2:12" x14ac:dyDescent="0.2">
      <c r="B123" s="3" t="str">
        <f>B119</f>
        <v>Existing: Tariff C - Envestra Tanunda</v>
      </c>
      <c r="C123" s="35">
        <f>SUM(C119:K119)</f>
        <v>153983.64961202999</v>
      </c>
      <c r="D123" s="4"/>
      <c r="E123" s="4"/>
      <c r="F123" s="4"/>
      <c r="G123" s="4"/>
      <c r="H123" s="4"/>
      <c r="I123" s="4"/>
      <c r="J123" s="4"/>
      <c r="K123" s="4"/>
      <c r="L123" s="7"/>
    </row>
    <row r="124" spans="2:12" x14ac:dyDescent="0.2">
      <c r="B124" s="3" t="str">
        <f>B120</f>
        <v>Proposed: Tariff C - Envestra Tanunda</v>
      </c>
      <c r="C124" s="37">
        <f>SUM(C120:K120)</f>
        <v>160609.74957528</v>
      </c>
      <c r="D124" s="4"/>
      <c r="E124" s="4"/>
      <c r="F124" s="4"/>
      <c r="G124" s="4"/>
      <c r="H124" s="4"/>
      <c r="I124" s="4"/>
      <c r="J124" s="4"/>
      <c r="K124" s="4"/>
      <c r="L124" s="7"/>
    </row>
    <row r="125" spans="2:12" ht="6" customHeight="1" x14ac:dyDescent="0.2"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7"/>
    </row>
    <row r="126" spans="2:12" x14ac:dyDescent="0.2">
      <c r="B126" s="3" t="s">
        <v>5</v>
      </c>
      <c r="C126" s="25">
        <f>IF(C124=0,"",C124/C123)</f>
        <v>1.0430311918177342</v>
      </c>
      <c r="D126" s="4"/>
      <c r="E126" s="4"/>
      <c r="F126" s="4"/>
      <c r="G126" s="4"/>
      <c r="H126" s="4"/>
      <c r="I126" s="4"/>
      <c r="J126" s="4"/>
      <c r="K126" s="4"/>
      <c r="L126" s="7"/>
    </row>
    <row r="127" spans="2:12" ht="6" customHeight="1" x14ac:dyDescent="0.2"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7"/>
    </row>
    <row r="128" spans="2:12" x14ac:dyDescent="0.2">
      <c r="B128" s="180" t="str">
        <f>IF(C126="","",IF(C126&lt;$C$14,"REBALANCING CONTROL COMPLIANT","REBALANCING CONTROL BREACHED"))</f>
        <v>REBALANCING CONTROL COMPLIANT</v>
      </c>
      <c r="C128" s="181"/>
      <c r="D128" s="4"/>
      <c r="E128" s="4"/>
      <c r="F128" s="4"/>
      <c r="G128" s="4"/>
      <c r="H128" s="4"/>
      <c r="I128" s="4"/>
      <c r="J128" s="4"/>
      <c r="K128" s="4"/>
      <c r="L128" s="7"/>
    </row>
    <row r="129" spans="2:12" ht="6" customHeight="1" thickBot="1" x14ac:dyDescent="0.25">
      <c r="B129" s="8"/>
      <c r="C129" s="9"/>
      <c r="D129" s="9"/>
      <c r="E129" s="9"/>
      <c r="F129" s="9"/>
      <c r="G129" s="9"/>
      <c r="H129" s="9"/>
      <c r="I129" s="9"/>
      <c r="J129" s="9"/>
      <c r="K129" s="9"/>
      <c r="L129" s="10"/>
    </row>
    <row r="130" spans="2:12" ht="6" customHeight="1" thickBot="1" x14ac:dyDescent="0.25"/>
    <row r="131" spans="2:12" ht="6" customHeight="1" x14ac:dyDescent="0.2"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11"/>
    </row>
    <row r="132" spans="2:12" x14ac:dyDescent="0.2">
      <c r="B132" s="24" t="str">
        <f>'Prop2019-20DistTar'!B28</f>
        <v>Tariff D - Envestra Adelaide Northern</v>
      </c>
      <c r="C132" s="4"/>
      <c r="D132" s="4"/>
      <c r="E132" s="4"/>
      <c r="F132" s="4"/>
      <c r="G132" s="4"/>
      <c r="H132" s="4"/>
      <c r="I132" s="4"/>
      <c r="J132" s="4"/>
      <c r="K132" s="4"/>
      <c r="L132" s="7"/>
    </row>
    <row r="133" spans="2:12" ht="6" customHeight="1" x14ac:dyDescent="0.2">
      <c r="B133" s="3"/>
      <c r="C133" s="50">
        <v>1</v>
      </c>
      <c r="D133" s="50">
        <v>2</v>
      </c>
      <c r="E133" s="50">
        <v>3</v>
      </c>
      <c r="F133" s="50">
        <v>4</v>
      </c>
      <c r="G133" s="4"/>
      <c r="H133" s="4"/>
      <c r="I133" s="4"/>
      <c r="J133" s="4"/>
      <c r="K133" s="4"/>
      <c r="L133" s="7"/>
    </row>
    <row r="134" spans="2:12" x14ac:dyDescent="0.2">
      <c r="B134" s="3" t="s">
        <v>7</v>
      </c>
      <c r="C134" s="38" t="s">
        <v>17</v>
      </c>
      <c r="D134" s="38" t="s">
        <v>18</v>
      </c>
      <c r="E134" s="38" t="s">
        <v>19</v>
      </c>
      <c r="F134" s="38" t="s">
        <v>40</v>
      </c>
      <c r="G134" s="4"/>
      <c r="H134" s="4"/>
      <c r="I134" s="4"/>
      <c r="J134" s="4"/>
      <c r="K134" s="4"/>
      <c r="L134" s="7"/>
    </row>
    <row r="135" spans="2:12" x14ac:dyDescent="0.2">
      <c r="B135" s="3" t="str">
        <f>"Existing: "&amp;'Prop2019-20DistTar'!C28</f>
        <v>Existing: Tariff D - Envestra Adelaide Northern</v>
      </c>
      <c r="C135" s="39">
        <f t="array" ref="C135:F136">TRANSPOSE('Prop2019-20DistTar'!E29:F32)</f>
        <v>2544.4454999999998</v>
      </c>
      <c r="D135" s="51">
        <v>49.475099999999998</v>
      </c>
      <c r="E135" s="51">
        <v>30.8873</v>
      </c>
      <c r="F135" s="51">
        <v>9.3587000000000007</v>
      </c>
      <c r="G135" s="4"/>
      <c r="H135" s="4"/>
      <c r="I135" s="4"/>
      <c r="J135" s="4"/>
      <c r="K135" s="4"/>
      <c r="L135" s="7"/>
    </row>
    <row r="136" spans="2:12" x14ac:dyDescent="0.2">
      <c r="B136" s="3" t="str">
        <f>"Proposed: "&amp;B132</f>
        <v>Proposed: Tariff D - Envestra Adelaide Northern</v>
      </c>
      <c r="C136" s="40">
        <v>2675.2455</v>
      </c>
      <c r="D136" s="40">
        <v>52.0184</v>
      </c>
      <c r="E136" s="40">
        <v>32.475000000000001</v>
      </c>
      <c r="F136" s="40">
        <v>9.8397000000000006</v>
      </c>
      <c r="G136" s="4"/>
      <c r="H136" s="4"/>
      <c r="I136" s="4"/>
      <c r="J136" s="4"/>
      <c r="K136" s="4"/>
      <c r="L136" s="7"/>
    </row>
    <row r="137" spans="2:12" ht="6" customHeight="1" x14ac:dyDescent="0.2">
      <c r="B137" s="3"/>
      <c r="C137" s="50"/>
      <c r="D137" s="50"/>
      <c r="E137" s="50"/>
      <c r="F137" s="50"/>
      <c r="G137" s="4"/>
      <c r="H137" s="4"/>
      <c r="I137" s="4"/>
      <c r="J137" s="4"/>
      <c r="K137" s="4"/>
      <c r="L137" s="7"/>
    </row>
    <row r="138" spans="2:12" x14ac:dyDescent="0.2">
      <c r="B138" s="3" t="s">
        <v>9</v>
      </c>
      <c r="C138" s="38" t="s">
        <v>17</v>
      </c>
      <c r="D138" s="38" t="s">
        <v>18</v>
      </c>
      <c r="E138" s="38" t="s">
        <v>19</v>
      </c>
      <c r="F138" s="38" t="s">
        <v>40</v>
      </c>
      <c r="G138" s="4"/>
      <c r="H138" s="4"/>
      <c r="I138" s="4"/>
      <c r="J138" s="4"/>
      <c r="K138" s="4"/>
      <c r="L138" s="7"/>
    </row>
    <row r="139" spans="2:12" x14ac:dyDescent="0.2">
      <c r="B139" s="3" t="str">
        <f>B135</f>
        <v>Existing: Tariff D - Envestra Adelaide Northern</v>
      </c>
      <c r="C139" s="21">
        <f t="array" ref="C139:F139">TRANSPOSE('Prop2019-20DistTar'!D29:D32)</f>
        <v>62</v>
      </c>
      <c r="D139" s="21">
        <v>2632</v>
      </c>
      <c r="E139" s="21">
        <v>11489</v>
      </c>
      <c r="F139" s="21">
        <v>21209</v>
      </c>
      <c r="G139" s="4"/>
      <c r="H139" s="4"/>
      <c r="I139" s="4"/>
      <c r="J139" s="4"/>
      <c r="K139" s="4"/>
      <c r="L139" s="7"/>
    </row>
    <row r="140" spans="2:12" x14ac:dyDescent="0.2">
      <c r="B140" s="3" t="str">
        <f>B136</f>
        <v>Proposed: Tariff D - Envestra Adelaide Northern</v>
      </c>
      <c r="C140" s="31">
        <f>C139</f>
        <v>62</v>
      </c>
      <c r="D140" s="31">
        <f>D139</f>
        <v>2632</v>
      </c>
      <c r="E140" s="31">
        <f>E139</f>
        <v>11489</v>
      </c>
      <c r="F140" s="31">
        <f>F139</f>
        <v>21209</v>
      </c>
      <c r="G140" s="4"/>
      <c r="H140" s="4"/>
      <c r="I140" s="4"/>
      <c r="J140" s="4"/>
      <c r="K140" s="4"/>
      <c r="L140" s="7"/>
    </row>
    <row r="141" spans="2:12" ht="6" customHeight="1" x14ac:dyDescent="0.2">
      <c r="B141" s="3"/>
      <c r="C141" s="50"/>
      <c r="D141" s="50"/>
      <c r="E141" s="50"/>
      <c r="F141" s="50"/>
      <c r="G141" s="4"/>
      <c r="H141" s="4"/>
      <c r="I141" s="4"/>
      <c r="J141" s="4"/>
      <c r="K141" s="4"/>
      <c r="L141" s="7"/>
    </row>
    <row r="142" spans="2:12" x14ac:dyDescent="0.2">
      <c r="B142" s="3" t="s">
        <v>10</v>
      </c>
      <c r="C142" s="38" t="s">
        <v>17</v>
      </c>
      <c r="D142" s="38" t="s">
        <v>18</v>
      </c>
      <c r="E142" s="38" t="s">
        <v>19</v>
      </c>
      <c r="F142" s="38" t="s">
        <v>40</v>
      </c>
      <c r="G142" s="4"/>
      <c r="H142" s="4"/>
      <c r="I142" s="4"/>
      <c r="J142" s="4"/>
      <c r="K142" s="4"/>
      <c r="L142" s="7"/>
    </row>
    <row r="143" spans="2:12" x14ac:dyDescent="0.2">
      <c r="B143" s="3" t="str">
        <f>B139</f>
        <v>Existing: Tariff D - Envestra Adelaide Northern</v>
      </c>
      <c r="C143" s="21">
        <f t="array" ref="C143:F144">TRANSPOSE('Prop2019-20DistTar'!G29:H32)</f>
        <v>1893067.4519999998</v>
      </c>
      <c r="D143" s="21">
        <v>1562621.5584</v>
      </c>
      <c r="E143" s="21">
        <v>4258370.2763999999</v>
      </c>
      <c r="F143" s="21">
        <v>2381864.0196000002</v>
      </c>
      <c r="G143" s="4"/>
      <c r="H143" s="4"/>
      <c r="I143" s="4"/>
      <c r="J143" s="4"/>
      <c r="K143" s="4"/>
      <c r="L143" s="7"/>
    </row>
    <row r="144" spans="2:12" x14ac:dyDescent="0.2">
      <c r="B144" s="3" t="str">
        <f>B140</f>
        <v>Proposed: Tariff D - Envestra Adelaide Northern</v>
      </c>
      <c r="C144" s="31">
        <v>1990382.6519999998</v>
      </c>
      <c r="D144" s="31">
        <v>1642949.1455999999</v>
      </c>
      <c r="E144" s="31">
        <v>4477263.3000000007</v>
      </c>
      <c r="F144" s="31">
        <v>2504282.3676</v>
      </c>
      <c r="G144" s="4"/>
      <c r="H144" s="4"/>
      <c r="I144" s="4"/>
      <c r="J144" s="4"/>
      <c r="K144" s="4"/>
      <c r="L144" s="7"/>
    </row>
    <row r="145" spans="2:12" ht="6" customHeight="1" x14ac:dyDescent="0.2"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7"/>
    </row>
    <row r="146" spans="2:12" x14ac:dyDescent="0.2">
      <c r="B146" s="3" t="s">
        <v>11</v>
      </c>
      <c r="C146" s="53" t="s">
        <v>12</v>
      </c>
      <c r="D146" s="4"/>
      <c r="E146" s="4"/>
      <c r="F146" s="4"/>
      <c r="G146" s="4"/>
      <c r="H146" s="4"/>
      <c r="I146" s="4"/>
      <c r="J146" s="4"/>
      <c r="K146" s="4"/>
      <c r="L146" s="7"/>
    </row>
    <row r="147" spans="2:12" x14ac:dyDescent="0.2">
      <c r="B147" s="3" t="str">
        <f>B143</f>
        <v>Existing: Tariff D - Envestra Adelaide Northern</v>
      </c>
      <c r="C147" s="35">
        <f>SUM(C143:K143)</f>
        <v>10095923.306400001</v>
      </c>
      <c r="D147" s="4"/>
      <c r="E147" s="4"/>
      <c r="F147" s="4"/>
      <c r="G147" s="4"/>
      <c r="H147" s="4"/>
      <c r="I147" s="4"/>
      <c r="J147" s="4"/>
      <c r="K147" s="4"/>
      <c r="L147" s="7"/>
    </row>
    <row r="148" spans="2:12" x14ac:dyDescent="0.2">
      <c r="B148" s="3" t="str">
        <f>B144</f>
        <v>Proposed: Tariff D - Envestra Adelaide Northern</v>
      </c>
      <c r="C148" s="37">
        <f>SUM(C144:K144)</f>
        <v>10614877.4652</v>
      </c>
      <c r="D148" s="4"/>
      <c r="E148" s="4"/>
      <c r="F148" s="4"/>
      <c r="G148" s="4"/>
      <c r="H148" s="4"/>
      <c r="I148" s="4"/>
      <c r="J148" s="4"/>
      <c r="K148" s="4"/>
      <c r="L148" s="7"/>
    </row>
    <row r="149" spans="2:12" ht="6" customHeight="1" x14ac:dyDescent="0.2"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7"/>
    </row>
    <row r="150" spans="2:12" x14ac:dyDescent="0.2">
      <c r="B150" s="3" t="s">
        <v>5</v>
      </c>
      <c r="C150" s="25">
        <f>IF(C148=0,"",C148/C147)</f>
        <v>1.05140234756647</v>
      </c>
      <c r="D150" s="4"/>
      <c r="E150" s="4"/>
      <c r="F150" s="4"/>
      <c r="G150" s="4"/>
      <c r="H150" s="4"/>
      <c r="I150" s="4"/>
      <c r="J150" s="4"/>
      <c r="K150" s="4"/>
      <c r="L150" s="7"/>
    </row>
    <row r="151" spans="2:12" ht="6" customHeight="1" x14ac:dyDescent="0.2"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7"/>
    </row>
    <row r="152" spans="2:12" ht="12.75" customHeight="1" x14ac:dyDescent="0.2">
      <c r="B152" s="180" t="str">
        <f>IF(C150="","",IF(C150&lt;$C$14,"REBALANCING CONTROL COMPLIANT","REBALANCING CONTROL BREACHED"))</f>
        <v>REBALANCING CONTROL COMPLIANT</v>
      </c>
      <c r="C152" s="181"/>
      <c r="D152" s="4"/>
      <c r="E152" s="4"/>
      <c r="F152" s="4"/>
      <c r="G152" s="4"/>
      <c r="H152" s="4"/>
      <c r="I152" s="4"/>
      <c r="J152" s="4"/>
      <c r="K152" s="4"/>
      <c r="L152" s="7"/>
    </row>
    <row r="153" spans="2:12" ht="6" customHeight="1" thickBot="1" x14ac:dyDescent="0.25">
      <c r="B153" s="8"/>
      <c r="C153" s="9"/>
      <c r="D153" s="9"/>
      <c r="E153" s="9"/>
      <c r="F153" s="9"/>
      <c r="G153" s="9"/>
      <c r="H153" s="9"/>
      <c r="I153" s="9"/>
      <c r="J153" s="9"/>
      <c r="K153" s="9"/>
      <c r="L153" s="10"/>
    </row>
    <row r="154" spans="2:12" ht="6" customHeight="1" thickBot="1" x14ac:dyDescent="0.25"/>
    <row r="155" spans="2:12" ht="12.95" customHeight="1" x14ac:dyDescent="0.2"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11"/>
    </row>
    <row r="156" spans="2:12" ht="12.95" customHeight="1" x14ac:dyDescent="0.2">
      <c r="B156" s="24" t="str">
        <f>'Prop2019-20DistTar'!B33</f>
        <v>Tariff D - Envestra Adelaide Central</v>
      </c>
      <c r="C156" s="4"/>
      <c r="D156" s="4"/>
      <c r="E156" s="4"/>
      <c r="F156" s="4"/>
      <c r="G156" s="4"/>
      <c r="H156" s="4"/>
      <c r="I156" s="4"/>
      <c r="J156" s="4"/>
      <c r="K156" s="4"/>
      <c r="L156" s="7"/>
    </row>
    <row r="157" spans="2:12" ht="12.95" customHeight="1" x14ac:dyDescent="0.2">
      <c r="B157" s="3"/>
      <c r="C157" s="50">
        <v>1</v>
      </c>
      <c r="D157" s="50">
        <v>2</v>
      </c>
      <c r="E157" s="50">
        <v>3</v>
      </c>
      <c r="F157" s="50">
        <v>4</v>
      </c>
      <c r="G157" s="4"/>
      <c r="H157" s="4"/>
      <c r="I157" s="4"/>
      <c r="J157" s="4"/>
      <c r="K157" s="4"/>
      <c r="L157" s="7"/>
    </row>
    <row r="158" spans="2:12" ht="12.95" customHeight="1" x14ac:dyDescent="0.2">
      <c r="B158" s="3" t="s">
        <v>7</v>
      </c>
      <c r="C158" s="38" t="s">
        <v>17</v>
      </c>
      <c r="D158" s="38" t="s">
        <v>18</v>
      </c>
      <c r="E158" s="38" t="s">
        <v>19</v>
      </c>
      <c r="F158" s="38" t="s">
        <v>40</v>
      </c>
      <c r="G158" s="4"/>
      <c r="H158" s="4"/>
      <c r="I158" s="4"/>
      <c r="J158" s="4"/>
      <c r="K158" s="4"/>
      <c r="L158" s="7"/>
    </row>
    <row r="159" spans="2:12" ht="12.95" customHeight="1" x14ac:dyDescent="0.2">
      <c r="B159" s="3" t="str">
        <f>"Existing: "&amp;'Prop2019-20DistTar'!C33</f>
        <v>Existing: Tariff D - Envestra Adelaide Central</v>
      </c>
      <c r="C159" s="39">
        <f t="array" ref="C159:F160">TRANSPOSE('Prop2019-20DistTar'!E34:F37)</f>
        <v>2544.4454999999998</v>
      </c>
      <c r="D159" s="51">
        <v>58.755299999999998</v>
      </c>
      <c r="E159" s="51">
        <v>37.365699999999997</v>
      </c>
      <c r="F159" s="51">
        <v>10.7081</v>
      </c>
      <c r="G159" s="4"/>
      <c r="H159" s="4"/>
      <c r="I159" s="4"/>
      <c r="J159" s="4"/>
      <c r="K159" s="4"/>
      <c r="L159" s="7"/>
    </row>
    <row r="160" spans="2:12" ht="12.95" customHeight="1" x14ac:dyDescent="0.2">
      <c r="B160" s="3" t="str">
        <f>"Proposed: "&amp;B156</f>
        <v>Proposed: Tariff D - Envestra Adelaide Central</v>
      </c>
      <c r="C160" s="40">
        <v>2675.2455</v>
      </c>
      <c r="D160" s="40">
        <v>61.775599999999997</v>
      </c>
      <c r="E160" s="40">
        <v>39.286499999999997</v>
      </c>
      <c r="F160" s="40">
        <v>11.2585</v>
      </c>
      <c r="G160" s="4"/>
      <c r="H160" s="4"/>
      <c r="I160" s="4"/>
      <c r="J160" s="4"/>
      <c r="K160" s="4"/>
      <c r="L160" s="7"/>
    </row>
    <row r="161" spans="2:12" ht="12.95" customHeight="1" x14ac:dyDescent="0.2">
      <c r="B161" s="3"/>
      <c r="C161" s="50"/>
      <c r="D161" s="50"/>
      <c r="E161" s="50"/>
      <c r="F161" s="50"/>
      <c r="G161" s="4"/>
      <c r="H161" s="4"/>
      <c r="I161" s="4"/>
      <c r="J161" s="4"/>
      <c r="K161" s="4"/>
      <c r="L161" s="7"/>
    </row>
    <row r="162" spans="2:12" ht="12.95" customHeight="1" x14ac:dyDescent="0.2">
      <c r="B162" s="3" t="s">
        <v>9</v>
      </c>
      <c r="C162" s="38" t="s">
        <v>17</v>
      </c>
      <c r="D162" s="38" t="s">
        <v>18</v>
      </c>
      <c r="E162" s="38" t="s">
        <v>19</v>
      </c>
      <c r="F162" s="38" t="s">
        <v>40</v>
      </c>
      <c r="G162" s="4"/>
      <c r="H162" s="4"/>
      <c r="I162" s="4"/>
      <c r="J162" s="4"/>
      <c r="K162" s="4"/>
      <c r="L162" s="7"/>
    </row>
    <row r="163" spans="2:12" ht="12.95" customHeight="1" x14ac:dyDescent="0.2">
      <c r="B163" s="3" t="str">
        <f>B159</f>
        <v>Existing: Tariff D - Envestra Adelaide Central</v>
      </c>
      <c r="C163" s="21">
        <f t="array" ref="C163:F163">TRANSPOSE('Prop2019-20DistTar'!D34:D37)</f>
        <v>38</v>
      </c>
      <c r="D163" s="21">
        <v>1552.0000000000002</v>
      </c>
      <c r="E163" s="21">
        <v>6608.0000000000009</v>
      </c>
      <c r="F163" s="21">
        <v>104.00000000000001</v>
      </c>
      <c r="G163" s="4"/>
      <c r="H163" s="4"/>
      <c r="I163" s="4"/>
      <c r="J163" s="4"/>
      <c r="K163" s="4"/>
      <c r="L163" s="7"/>
    </row>
    <row r="164" spans="2:12" ht="12.95" customHeight="1" x14ac:dyDescent="0.2">
      <c r="B164" s="3" t="str">
        <f>B160</f>
        <v>Proposed: Tariff D - Envestra Adelaide Central</v>
      </c>
      <c r="C164" s="31">
        <f>C163</f>
        <v>38</v>
      </c>
      <c r="D164" s="31">
        <f>D163</f>
        <v>1552.0000000000002</v>
      </c>
      <c r="E164" s="31">
        <f>E163</f>
        <v>6608.0000000000009</v>
      </c>
      <c r="F164" s="31">
        <f>F163</f>
        <v>104.00000000000001</v>
      </c>
      <c r="G164" s="4"/>
      <c r="H164" s="4"/>
      <c r="I164" s="4"/>
      <c r="J164" s="4"/>
      <c r="K164" s="4"/>
      <c r="L164" s="7"/>
    </row>
    <row r="165" spans="2:12" ht="12.95" customHeight="1" x14ac:dyDescent="0.2">
      <c r="B165" s="3"/>
      <c r="C165" s="50"/>
      <c r="D165" s="50"/>
      <c r="E165" s="50"/>
      <c r="F165" s="50"/>
      <c r="G165" s="4"/>
      <c r="H165" s="4"/>
      <c r="I165" s="4"/>
      <c r="J165" s="4"/>
      <c r="K165" s="4"/>
      <c r="L165" s="7"/>
    </row>
    <row r="166" spans="2:12" ht="12.95" customHeight="1" x14ac:dyDescent="0.2">
      <c r="B166" s="3" t="s">
        <v>10</v>
      </c>
      <c r="C166" s="38" t="s">
        <v>17</v>
      </c>
      <c r="D166" s="38" t="s">
        <v>18</v>
      </c>
      <c r="E166" s="38" t="s">
        <v>19</v>
      </c>
      <c r="F166" s="38" t="s">
        <v>40</v>
      </c>
      <c r="G166" s="4"/>
      <c r="H166" s="4"/>
      <c r="I166" s="4"/>
      <c r="J166" s="4"/>
      <c r="K166" s="4"/>
      <c r="L166" s="7"/>
    </row>
    <row r="167" spans="2:12" ht="12.95" customHeight="1" x14ac:dyDescent="0.2">
      <c r="B167" s="3" t="str">
        <f>B163</f>
        <v>Existing: Tariff D - Envestra Adelaide Central</v>
      </c>
      <c r="C167" s="21">
        <f t="array" ref="C167:F168">TRANSPOSE('Prop2019-20DistTar'!G34:H37)</f>
        <v>1160267.1479999998</v>
      </c>
      <c r="D167" s="21">
        <v>1094258.7072000001</v>
      </c>
      <c r="E167" s="21">
        <v>2962950.5471999999</v>
      </c>
      <c r="F167" s="21">
        <v>13363.708800000002</v>
      </c>
      <c r="G167" s="4"/>
      <c r="H167" s="4"/>
      <c r="I167" s="4"/>
      <c r="J167" s="4"/>
      <c r="K167" s="4"/>
      <c r="L167" s="7"/>
    </row>
    <row r="168" spans="2:12" ht="12.95" customHeight="1" x14ac:dyDescent="0.2">
      <c r="B168" s="3" t="str">
        <f>B164</f>
        <v>Proposed: Tariff D - Envestra Adelaide Central</v>
      </c>
      <c r="C168" s="31">
        <v>1219911.9479999999</v>
      </c>
      <c r="D168" s="31">
        <v>1150508.7744</v>
      </c>
      <c r="E168" s="31">
        <v>3115262.304</v>
      </c>
      <c r="F168" s="31">
        <v>14050.608000000004</v>
      </c>
      <c r="G168" s="4"/>
      <c r="H168" s="4"/>
      <c r="I168" s="4"/>
      <c r="J168" s="4"/>
      <c r="K168" s="4"/>
      <c r="L168" s="7"/>
    </row>
    <row r="169" spans="2:12" ht="12.95" customHeight="1" x14ac:dyDescent="0.2"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7"/>
    </row>
    <row r="170" spans="2:12" ht="12.95" customHeight="1" x14ac:dyDescent="0.2">
      <c r="B170" s="3" t="s">
        <v>11</v>
      </c>
      <c r="C170" s="53" t="s">
        <v>12</v>
      </c>
      <c r="D170" s="4"/>
      <c r="E170" s="4"/>
      <c r="F170" s="4"/>
      <c r="G170" s="4"/>
      <c r="H170" s="4"/>
      <c r="I170" s="4"/>
      <c r="J170" s="4"/>
      <c r="K170" s="4"/>
      <c r="L170" s="7"/>
    </row>
    <row r="171" spans="2:12" ht="12.95" customHeight="1" x14ac:dyDescent="0.2">
      <c r="B171" s="3" t="str">
        <f>B167</f>
        <v>Existing: Tariff D - Envestra Adelaide Central</v>
      </c>
      <c r="C171" s="35">
        <f>SUM(C167:K167)</f>
        <v>5230840.1112000002</v>
      </c>
      <c r="D171" s="4"/>
      <c r="E171" s="4"/>
      <c r="F171" s="4"/>
      <c r="G171" s="4"/>
      <c r="H171" s="4"/>
      <c r="I171" s="4"/>
      <c r="J171" s="4"/>
      <c r="K171" s="4"/>
      <c r="L171" s="7"/>
    </row>
    <row r="172" spans="2:12" ht="12.95" customHeight="1" x14ac:dyDescent="0.2">
      <c r="B172" s="3" t="str">
        <f>B168</f>
        <v>Proposed: Tariff D - Envestra Adelaide Central</v>
      </c>
      <c r="C172" s="37">
        <f>SUM(C168:K168)</f>
        <v>5499733.6343999999</v>
      </c>
      <c r="D172" s="4"/>
      <c r="E172" s="4"/>
      <c r="F172" s="4"/>
      <c r="G172" s="4"/>
      <c r="H172" s="4"/>
      <c r="I172" s="4"/>
      <c r="J172" s="4"/>
      <c r="K172" s="4"/>
      <c r="L172" s="7"/>
    </row>
    <row r="173" spans="2:12" ht="12.95" customHeight="1" x14ac:dyDescent="0.2"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7"/>
    </row>
    <row r="174" spans="2:12" ht="12.95" customHeight="1" x14ac:dyDescent="0.2">
      <c r="B174" s="3" t="s">
        <v>5</v>
      </c>
      <c r="C174" s="25">
        <f>IF(C172=0,"",C172/C171)</f>
        <v>1.0514054181515238</v>
      </c>
      <c r="D174" s="4"/>
      <c r="E174" s="4"/>
      <c r="F174" s="4"/>
      <c r="G174" s="4"/>
      <c r="H174" s="4"/>
      <c r="I174" s="4"/>
      <c r="J174" s="4"/>
      <c r="K174" s="4"/>
      <c r="L174" s="7"/>
    </row>
    <row r="175" spans="2:12" ht="12.95" customHeight="1" x14ac:dyDescent="0.2"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7"/>
    </row>
    <row r="176" spans="2:12" ht="12.95" customHeight="1" x14ac:dyDescent="0.2">
      <c r="B176" s="180" t="str">
        <f>IF(C174="","",IF(C174&lt;$C$14,"REBALANCING CONTROL COMPLIANT","REBALANCING CONTROL BREACHED"))</f>
        <v>REBALANCING CONTROL COMPLIANT</v>
      </c>
      <c r="C176" s="181"/>
      <c r="D176" s="4"/>
      <c r="E176" s="4"/>
      <c r="F176" s="4"/>
      <c r="G176" s="4"/>
      <c r="H176" s="4"/>
      <c r="I176" s="4"/>
      <c r="J176" s="4"/>
      <c r="K176" s="4"/>
      <c r="L176" s="7"/>
    </row>
    <row r="177" spans="2:12" ht="12.95" customHeight="1" thickBot="1" x14ac:dyDescent="0.25">
      <c r="B177" s="8"/>
      <c r="C177" s="9"/>
      <c r="D177" s="9"/>
      <c r="E177" s="9"/>
      <c r="F177" s="9"/>
      <c r="G177" s="9"/>
      <c r="H177" s="9"/>
      <c r="I177" s="9"/>
      <c r="J177" s="9"/>
      <c r="K177" s="9"/>
      <c r="L177" s="10"/>
    </row>
    <row r="178" spans="2:12" ht="9.9499999999999993" customHeight="1" thickBot="1" x14ac:dyDescent="0.25"/>
    <row r="179" spans="2:12" ht="12.95" customHeight="1" x14ac:dyDescent="0.2"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11"/>
    </row>
    <row r="180" spans="2:12" ht="12.95" customHeight="1" x14ac:dyDescent="0.2">
      <c r="B180" s="24" t="str">
        <f>'Prop2019-20DistTar'!B38</f>
        <v>Tariff D - Envestra Adelaide Southern</v>
      </c>
      <c r="C180" s="4"/>
      <c r="D180" s="4"/>
      <c r="E180" s="4"/>
      <c r="F180" s="4"/>
      <c r="G180" s="4"/>
      <c r="H180" s="4"/>
      <c r="I180" s="4"/>
      <c r="J180" s="4"/>
      <c r="K180" s="4"/>
      <c r="L180" s="7"/>
    </row>
    <row r="181" spans="2:12" ht="12.95" customHeight="1" x14ac:dyDescent="0.2">
      <c r="B181" s="3"/>
      <c r="C181" s="50">
        <v>1</v>
      </c>
      <c r="D181" s="50">
        <v>2</v>
      </c>
      <c r="E181" s="50">
        <v>3</v>
      </c>
      <c r="F181" s="50">
        <v>4</v>
      </c>
      <c r="G181" s="4"/>
      <c r="H181" s="4"/>
      <c r="I181" s="4"/>
      <c r="J181" s="4"/>
      <c r="K181" s="4"/>
      <c r="L181" s="7"/>
    </row>
    <row r="182" spans="2:12" ht="12.95" customHeight="1" x14ac:dyDescent="0.2">
      <c r="B182" s="3" t="s">
        <v>7</v>
      </c>
      <c r="C182" s="38" t="s">
        <v>17</v>
      </c>
      <c r="D182" s="38" t="s">
        <v>18</v>
      </c>
      <c r="E182" s="38" t="s">
        <v>19</v>
      </c>
      <c r="F182" s="38" t="s">
        <v>40</v>
      </c>
      <c r="G182" s="4"/>
      <c r="H182" s="4"/>
      <c r="I182" s="4"/>
      <c r="J182" s="4"/>
      <c r="K182" s="4"/>
      <c r="L182" s="7"/>
    </row>
    <row r="183" spans="2:12" ht="12.95" customHeight="1" x14ac:dyDescent="0.2">
      <c r="B183" s="3" t="str">
        <f>"Existing: "&amp;'Prop2019-20DistTar'!C38</f>
        <v>Existing: Tariff D - Envestra Adelaide Southern</v>
      </c>
      <c r="C183" s="39">
        <f t="array" ref="C183:F184">TRANSPOSE('Prop2019-20DistTar'!E39:F42)</f>
        <v>2544.4454999999998</v>
      </c>
      <c r="D183" s="51">
        <v>69.290300000000002</v>
      </c>
      <c r="E183" s="51">
        <v>43.394300000000001</v>
      </c>
      <c r="F183" s="51">
        <v>13.086600000000001</v>
      </c>
      <c r="G183" s="4"/>
      <c r="H183" s="4"/>
      <c r="I183" s="4"/>
      <c r="J183" s="4"/>
      <c r="K183" s="4"/>
      <c r="L183" s="7"/>
    </row>
    <row r="184" spans="2:12" ht="12.95" customHeight="1" x14ac:dyDescent="0.2">
      <c r="B184" s="3" t="str">
        <f>"Proposed: "&amp;B180</f>
        <v>Proposed: Tariff D - Envestra Adelaide Southern</v>
      </c>
      <c r="C184" s="40">
        <v>2675.2455</v>
      </c>
      <c r="D184" s="40">
        <v>72.852199999999996</v>
      </c>
      <c r="E184" s="40">
        <v>45.625</v>
      </c>
      <c r="F184" s="40">
        <v>13.7593</v>
      </c>
      <c r="G184" s="4"/>
      <c r="H184" s="4"/>
      <c r="I184" s="4"/>
      <c r="J184" s="4"/>
      <c r="K184" s="4"/>
      <c r="L184" s="7"/>
    </row>
    <row r="185" spans="2:12" ht="12.95" customHeight="1" x14ac:dyDescent="0.2">
      <c r="B185" s="3"/>
      <c r="C185" s="50"/>
      <c r="D185" s="50"/>
      <c r="E185" s="50"/>
      <c r="F185" s="50"/>
      <c r="G185" s="4"/>
      <c r="H185" s="4"/>
      <c r="I185" s="4"/>
      <c r="J185" s="4"/>
      <c r="K185" s="4"/>
      <c r="L185" s="7"/>
    </row>
    <row r="186" spans="2:12" ht="12.95" customHeight="1" x14ac:dyDescent="0.2">
      <c r="B186" s="3" t="s">
        <v>9</v>
      </c>
      <c r="C186" s="38" t="s">
        <v>17</v>
      </c>
      <c r="D186" s="38" t="s">
        <v>18</v>
      </c>
      <c r="E186" s="38" t="s">
        <v>19</v>
      </c>
      <c r="F186" s="38" t="s">
        <v>40</v>
      </c>
      <c r="G186" s="4"/>
      <c r="H186" s="4"/>
      <c r="I186" s="4"/>
      <c r="J186" s="4"/>
      <c r="K186" s="4"/>
      <c r="L186" s="7"/>
    </row>
    <row r="187" spans="2:12" ht="12.95" customHeight="1" x14ac:dyDescent="0.2">
      <c r="B187" s="3" t="str">
        <f>B183</f>
        <v>Existing: Tariff D - Envestra Adelaide Southern</v>
      </c>
      <c r="C187" s="21">
        <f t="array" ref="C187:F187">TRANSPOSE('Prop2019-20DistTar'!D39:D42)</f>
        <v>12</v>
      </c>
      <c r="D187" s="21">
        <v>488.99999999999989</v>
      </c>
      <c r="E187" s="21">
        <v>681</v>
      </c>
      <c r="F187" s="21">
        <v>0</v>
      </c>
      <c r="G187" s="4"/>
      <c r="H187" s="4"/>
      <c r="I187" s="4"/>
      <c r="J187" s="4"/>
      <c r="K187" s="4"/>
      <c r="L187" s="7"/>
    </row>
    <row r="188" spans="2:12" ht="12.95" customHeight="1" x14ac:dyDescent="0.2">
      <c r="B188" s="3" t="str">
        <f>B184</f>
        <v>Proposed: Tariff D - Envestra Adelaide Southern</v>
      </c>
      <c r="C188" s="31">
        <f>C187</f>
        <v>12</v>
      </c>
      <c r="D188" s="31">
        <f>D187</f>
        <v>488.99999999999989</v>
      </c>
      <c r="E188" s="31">
        <f>E187</f>
        <v>681</v>
      </c>
      <c r="F188" s="31">
        <f>F187</f>
        <v>0</v>
      </c>
      <c r="G188" s="4"/>
      <c r="H188" s="4"/>
      <c r="I188" s="4"/>
      <c r="J188" s="4"/>
      <c r="K188" s="4"/>
      <c r="L188" s="7"/>
    </row>
    <row r="189" spans="2:12" ht="12.95" customHeight="1" x14ac:dyDescent="0.2">
      <c r="B189" s="3"/>
      <c r="C189" s="50"/>
      <c r="D189" s="50"/>
      <c r="E189" s="50"/>
      <c r="F189" s="50"/>
      <c r="G189" s="4"/>
      <c r="H189" s="4"/>
      <c r="I189" s="4"/>
      <c r="J189" s="4"/>
      <c r="K189" s="4"/>
      <c r="L189" s="7"/>
    </row>
    <row r="190" spans="2:12" ht="12.95" customHeight="1" x14ac:dyDescent="0.2">
      <c r="B190" s="3" t="s">
        <v>10</v>
      </c>
      <c r="C190" s="38" t="s">
        <v>17</v>
      </c>
      <c r="D190" s="38" t="s">
        <v>18</v>
      </c>
      <c r="E190" s="38" t="s">
        <v>19</v>
      </c>
      <c r="F190" s="38" t="s">
        <v>40</v>
      </c>
      <c r="G190" s="4"/>
      <c r="H190" s="4"/>
      <c r="I190" s="4"/>
      <c r="J190" s="4"/>
      <c r="K190" s="4"/>
      <c r="L190" s="7"/>
    </row>
    <row r="191" spans="2:12" ht="12.95" customHeight="1" x14ac:dyDescent="0.2">
      <c r="B191" s="3" t="str">
        <f>B187</f>
        <v>Existing: Tariff D - Envestra Adelaide Southern</v>
      </c>
      <c r="C191" s="21">
        <f t="array" ref="C191:F192">TRANSPOSE('Prop2019-20DistTar'!G39:H42)</f>
        <v>366400.152</v>
      </c>
      <c r="D191" s="21">
        <v>406595.48039999994</v>
      </c>
      <c r="E191" s="21">
        <v>354618.21960000001</v>
      </c>
      <c r="F191" s="21">
        <v>0</v>
      </c>
      <c r="G191" s="4"/>
      <c r="H191" s="4"/>
      <c r="I191" s="4"/>
      <c r="J191" s="4"/>
      <c r="K191" s="4"/>
      <c r="L191" s="7"/>
    </row>
    <row r="192" spans="2:12" ht="12.95" customHeight="1" x14ac:dyDescent="0.2">
      <c r="B192" s="3" t="str">
        <f>B188</f>
        <v>Proposed: Tariff D - Envestra Adelaide Southern</v>
      </c>
      <c r="C192" s="31">
        <v>385235.35200000001</v>
      </c>
      <c r="D192" s="31">
        <v>427496.70959999994</v>
      </c>
      <c r="E192" s="31">
        <v>372847.5</v>
      </c>
      <c r="F192" s="31">
        <v>0</v>
      </c>
      <c r="G192" s="4"/>
      <c r="H192" s="4"/>
      <c r="I192" s="4"/>
      <c r="J192" s="4"/>
      <c r="K192" s="4"/>
      <c r="L192" s="7"/>
    </row>
    <row r="193" spans="2:12" ht="12.95" customHeight="1" x14ac:dyDescent="0.2"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7"/>
    </row>
    <row r="194" spans="2:12" ht="12.95" customHeight="1" x14ac:dyDescent="0.2">
      <c r="B194" s="3" t="s">
        <v>11</v>
      </c>
      <c r="C194" s="53" t="s">
        <v>12</v>
      </c>
      <c r="D194" s="4"/>
      <c r="E194" s="4"/>
      <c r="F194" s="4"/>
      <c r="G194" s="4"/>
      <c r="H194" s="4"/>
      <c r="I194" s="4"/>
      <c r="J194" s="4"/>
      <c r="K194" s="4"/>
      <c r="L194" s="7"/>
    </row>
    <row r="195" spans="2:12" ht="12.95" customHeight="1" x14ac:dyDescent="0.2">
      <c r="B195" s="3" t="str">
        <f>B191</f>
        <v>Existing: Tariff D - Envestra Adelaide Southern</v>
      </c>
      <c r="C195" s="35">
        <f>SUM(C191:K191)</f>
        <v>1127613.852</v>
      </c>
      <c r="D195" s="4"/>
      <c r="E195" s="4"/>
      <c r="F195" s="4"/>
      <c r="G195" s="4"/>
      <c r="H195" s="4"/>
      <c r="I195" s="4"/>
      <c r="J195" s="4"/>
      <c r="K195" s="4"/>
      <c r="L195" s="7"/>
    </row>
    <row r="196" spans="2:12" ht="12.95" customHeight="1" x14ac:dyDescent="0.2">
      <c r="B196" s="3" t="str">
        <f>B192</f>
        <v>Proposed: Tariff D - Envestra Adelaide Southern</v>
      </c>
      <c r="C196" s="37">
        <f>SUM(C192:K192)</f>
        <v>1185579.5615999999</v>
      </c>
      <c r="D196" s="4"/>
      <c r="E196" s="4"/>
      <c r="F196" s="4"/>
      <c r="G196" s="4"/>
      <c r="H196" s="4"/>
      <c r="I196" s="4"/>
      <c r="J196" s="4"/>
      <c r="K196" s="4"/>
      <c r="L196" s="7"/>
    </row>
    <row r="197" spans="2:12" ht="12.95" customHeight="1" x14ac:dyDescent="0.2"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7"/>
    </row>
    <row r="198" spans="2:12" ht="12.95" customHeight="1" x14ac:dyDescent="0.2">
      <c r="B198" s="3" t="s">
        <v>5</v>
      </c>
      <c r="C198" s="25">
        <f>IF(C196=0,"",C196/C195)</f>
        <v>1.0514056381066876</v>
      </c>
      <c r="D198" s="4"/>
      <c r="E198" s="4"/>
      <c r="F198" s="4"/>
      <c r="G198" s="4"/>
      <c r="H198" s="4"/>
      <c r="I198" s="4"/>
      <c r="J198" s="4"/>
      <c r="K198" s="4"/>
      <c r="L198" s="7"/>
    </row>
    <row r="199" spans="2:12" ht="12.95" customHeight="1" x14ac:dyDescent="0.2"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7"/>
    </row>
    <row r="200" spans="2:12" ht="12.95" customHeight="1" x14ac:dyDescent="0.2">
      <c r="B200" s="180" t="str">
        <f>IF(C198="","",IF(C198&lt;$C$14,"REBALANCING CONTROL COMPLIANT","REBALANCING CONTROL BREACHED"))</f>
        <v>REBALANCING CONTROL COMPLIANT</v>
      </c>
      <c r="C200" s="181"/>
      <c r="D200" s="4"/>
      <c r="E200" s="4"/>
      <c r="F200" s="4"/>
      <c r="G200" s="4"/>
      <c r="H200" s="4"/>
      <c r="I200" s="4"/>
      <c r="J200" s="4"/>
      <c r="K200" s="4"/>
      <c r="L200" s="7"/>
    </row>
    <row r="201" spans="2:12" ht="12.95" customHeight="1" thickBot="1" x14ac:dyDescent="0.25">
      <c r="B201" s="8"/>
      <c r="C201" s="9"/>
      <c r="D201" s="9"/>
      <c r="E201" s="9"/>
      <c r="F201" s="9"/>
      <c r="G201" s="9"/>
      <c r="H201" s="9"/>
      <c r="I201" s="9"/>
      <c r="J201" s="9"/>
      <c r="K201" s="9"/>
      <c r="L201" s="10"/>
    </row>
    <row r="202" spans="2:12" ht="9.9499999999999993" customHeight="1" thickBot="1" x14ac:dyDescent="0.25"/>
    <row r="203" spans="2:12" ht="12.95" customHeight="1" x14ac:dyDescent="0.2"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11"/>
    </row>
    <row r="204" spans="2:12" ht="12.95" customHeight="1" x14ac:dyDescent="0.2">
      <c r="B204" s="24" t="str">
        <f>'Prop2019-20DistTar'!B43</f>
        <v>Tariff D - Envestra Port Pirie</v>
      </c>
      <c r="C204" s="4"/>
      <c r="D204" s="4"/>
      <c r="E204" s="4"/>
      <c r="F204" s="4"/>
      <c r="G204" s="4"/>
      <c r="H204" s="4"/>
      <c r="I204" s="4"/>
      <c r="J204" s="4"/>
      <c r="K204" s="4"/>
      <c r="L204" s="7"/>
    </row>
    <row r="205" spans="2:12" ht="12.95" customHeight="1" x14ac:dyDescent="0.2">
      <c r="B205" s="3"/>
      <c r="C205" s="50">
        <v>1</v>
      </c>
      <c r="D205" s="50">
        <v>2</v>
      </c>
      <c r="E205" s="50">
        <v>3</v>
      </c>
      <c r="F205" s="50">
        <v>4</v>
      </c>
      <c r="G205" s="4"/>
      <c r="H205" s="4"/>
      <c r="I205" s="4"/>
      <c r="J205" s="4"/>
      <c r="K205" s="4"/>
      <c r="L205" s="7"/>
    </row>
    <row r="206" spans="2:12" ht="12.95" customHeight="1" x14ac:dyDescent="0.2">
      <c r="B206" s="3" t="s">
        <v>7</v>
      </c>
      <c r="C206" s="38" t="s">
        <v>17</v>
      </c>
      <c r="D206" s="38" t="s">
        <v>18</v>
      </c>
      <c r="E206" s="38" t="s">
        <v>19</v>
      </c>
      <c r="F206" s="38" t="s">
        <v>40</v>
      </c>
      <c r="G206" s="38" t="s">
        <v>57</v>
      </c>
      <c r="H206" s="4"/>
      <c r="I206" s="4"/>
      <c r="J206" s="4"/>
      <c r="K206" s="4"/>
      <c r="L206" s="7"/>
    </row>
    <row r="207" spans="2:12" ht="12.95" customHeight="1" x14ac:dyDescent="0.2">
      <c r="B207" s="3" t="str">
        <f>"Existing: "&amp;'Prop2019-20DistTar'!C43</f>
        <v>Existing: Tariff D - Envestra Port Pirie</v>
      </c>
      <c r="C207" s="39">
        <f t="array" ref="C207:G208">TRANSPOSE('Prop2019-20DistTar'!E44:F47)</f>
        <v>2544.4454999999998</v>
      </c>
      <c r="D207" s="51">
        <v>49.474499999999999</v>
      </c>
      <c r="E207" s="51">
        <v>17.1462</v>
      </c>
      <c r="F207" s="51">
        <v>8.6148000000000007</v>
      </c>
      <c r="G207" s="51" t="e">
        <v>#N/A</v>
      </c>
      <c r="H207" s="4"/>
      <c r="I207" s="4"/>
      <c r="J207" s="4"/>
      <c r="K207" s="4"/>
      <c r="L207" s="7"/>
    </row>
    <row r="208" spans="2:12" ht="12.95" customHeight="1" x14ac:dyDescent="0.2">
      <c r="B208" s="3" t="str">
        <f>"Proposed: "&amp;B204</f>
        <v>Proposed: Tariff D - Envestra Port Pirie</v>
      </c>
      <c r="C208" s="40">
        <v>2675.2455</v>
      </c>
      <c r="D208" s="40">
        <v>52.017699999999998</v>
      </c>
      <c r="E208" s="40">
        <v>18.0276</v>
      </c>
      <c r="F208" s="40">
        <v>9.0576000000000008</v>
      </c>
      <c r="G208" s="40" t="e">
        <v>#N/A</v>
      </c>
      <c r="H208" s="4"/>
      <c r="I208" s="4"/>
      <c r="J208" s="4"/>
      <c r="K208" s="4"/>
      <c r="L208" s="7"/>
    </row>
    <row r="209" spans="2:12" ht="12.95" customHeight="1" x14ac:dyDescent="0.2">
      <c r="B209" s="3"/>
      <c r="C209" s="50"/>
      <c r="D209" s="50"/>
      <c r="E209" s="50"/>
      <c r="F209" s="50"/>
      <c r="G209" s="50"/>
      <c r="H209" s="4"/>
      <c r="I209" s="4"/>
      <c r="J209" s="4"/>
      <c r="K209" s="4"/>
      <c r="L209" s="7"/>
    </row>
    <row r="210" spans="2:12" ht="12.95" customHeight="1" x14ac:dyDescent="0.2">
      <c r="B210" s="3" t="s">
        <v>9</v>
      </c>
      <c r="C210" s="38" t="s">
        <v>17</v>
      </c>
      <c r="D210" s="38" t="s">
        <v>18</v>
      </c>
      <c r="E210" s="38" t="s">
        <v>19</v>
      </c>
      <c r="F210" s="38" t="s">
        <v>40</v>
      </c>
      <c r="G210" s="38" t="s">
        <v>57</v>
      </c>
      <c r="H210" s="4"/>
      <c r="I210" s="4"/>
      <c r="J210" s="4"/>
      <c r="K210" s="4"/>
      <c r="L210" s="7"/>
    </row>
    <row r="211" spans="2:12" ht="12.95" customHeight="1" x14ac:dyDescent="0.2">
      <c r="B211" s="3" t="str">
        <f>B207</f>
        <v>Existing: Tariff D - Envestra Port Pirie</v>
      </c>
      <c r="C211" s="21">
        <f t="array" ref="C211:G211">TRANSPOSE('Prop2019-20DistTar'!D44:D47)</f>
        <v>1</v>
      </c>
      <c r="D211" s="21">
        <v>50</v>
      </c>
      <c r="E211" s="21">
        <v>899.99999999999989</v>
      </c>
      <c r="F211" s="21">
        <v>3000</v>
      </c>
      <c r="G211" s="21" t="e">
        <v>#N/A</v>
      </c>
      <c r="H211" s="4"/>
      <c r="I211" s="4"/>
      <c r="J211" s="4"/>
      <c r="K211" s="4"/>
      <c r="L211" s="7"/>
    </row>
    <row r="212" spans="2:12" ht="12.95" customHeight="1" x14ac:dyDescent="0.2">
      <c r="B212" s="3" t="str">
        <f>B208</f>
        <v>Proposed: Tariff D - Envestra Port Pirie</v>
      </c>
      <c r="C212" s="31">
        <f>C211</f>
        <v>1</v>
      </c>
      <c r="D212" s="31">
        <f>D211</f>
        <v>50</v>
      </c>
      <c r="E212" s="31">
        <f>E211</f>
        <v>899.99999999999989</v>
      </c>
      <c r="F212" s="31">
        <f>F211</f>
        <v>3000</v>
      </c>
      <c r="G212" s="31" t="e">
        <f>G211</f>
        <v>#N/A</v>
      </c>
      <c r="H212" s="4"/>
      <c r="I212" s="4"/>
      <c r="J212" s="4"/>
      <c r="K212" s="4"/>
      <c r="L212" s="7"/>
    </row>
    <row r="213" spans="2:12" ht="12.95" customHeight="1" x14ac:dyDescent="0.2">
      <c r="B213" s="3"/>
      <c r="C213" s="50"/>
      <c r="D213" s="50"/>
      <c r="E213" s="50"/>
      <c r="F213" s="50"/>
      <c r="G213" s="50"/>
      <c r="H213" s="4"/>
      <c r="I213" s="4"/>
      <c r="J213" s="4"/>
      <c r="K213" s="4"/>
      <c r="L213" s="7"/>
    </row>
    <row r="214" spans="2:12" ht="12.95" customHeight="1" x14ac:dyDescent="0.2">
      <c r="B214" s="3" t="s">
        <v>10</v>
      </c>
      <c r="C214" s="38" t="s">
        <v>17</v>
      </c>
      <c r="D214" s="38" t="s">
        <v>18</v>
      </c>
      <c r="E214" s="38" t="s">
        <v>19</v>
      </c>
      <c r="F214" s="38" t="s">
        <v>40</v>
      </c>
      <c r="G214" s="38" t="s">
        <v>57</v>
      </c>
      <c r="H214" s="4"/>
      <c r="I214" s="4"/>
      <c r="J214" s="4"/>
      <c r="K214" s="4"/>
      <c r="L214" s="7"/>
    </row>
    <row r="215" spans="2:12" ht="12.95" customHeight="1" x14ac:dyDescent="0.2">
      <c r="B215" s="3" t="str">
        <f>B211</f>
        <v>Existing: Tariff D - Envestra Port Pirie</v>
      </c>
      <c r="C215" s="21">
        <f t="array" ref="C215:G216">TRANSPOSE('Prop2019-20DistTar'!G44:H47)</f>
        <v>30533.345999999998</v>
      </c>
      <c r="D215" s="21">
        <v>29684.699999999997</v>
      </c>
      <c r="E215" s="21">
        <v>185178.95999999996</v>
      </c>
      <c r="F215" s="21">
        <v>310132.80000000005</v>
      </c>
      <c r="G215" s="21" t="e">
        <v>#N/A</v>
      </c>
      <c r="H215" s="4"/>
      <c r="I215" s="4"/>
      <c r="J215" s="4"/>
      <c r="K215" s="4"/>
      <c r="L215" s="7"/>
    </row>
    <row r="216" spans="2:12" ht="12.95" customHeight="1" x14ac:dyDescent="0.2">
      <c r="B216" s="3" t="str">
        <f>B212</f>
        <v>Proposed: Tariff D - Envestra Port Pirie</v>
      </c>
      <c r="C216" s="31">
        <v>32102.946</v>
      </c>
      <c r="D216" s="31">
        <v>31210.619999999995</v>
      </c>
      <c r="E216" s="31">
        <v>194698.08</v>
      </c>
      <c r="F216" s="31">
        <v>326073.60000000003</v>
      </c>
      <c r="G216" s="31" t="e">
        <v>#N/A</v>
      </c>
      <c r="H216" s="4"/>
      <c r="I216" s="4"/>
      <c r="J216" s="4"/>
      <c r="K216" s="4"/>
      <c r="L216" s="7"/>
    </row>
    <row r="217" spans="2:12" ht="12.95" customHeight="1" x14ac:dyDescent="0.2"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7"/>
    </row>
    <row r="218" spans="2:12" ht="12.95" customHeight="1" x14ac:dyDescent="0.2">
      <c r="B218" s="3" t="s">
        <v>11</v>
      </c>
      <c r="C218" s="53" t="s">
        <v>12</v>
      </c>
      <c r="D218" s="4"/>
      <c r="E218" s="4"/>
      <c r="F218" s="4"/>
      <c r="G218" s="4"/>
      <c r="H218" s="4"/>
      <c r="I218" s="4"/>
      <c r="J218" s="4"/>
      <c r="K218" s="4"/>
      <c r="L218" s="7"/>
    </row>
    <row r="219" spans="2:12" ht="12.95" customHeight="1" x14ac:dyDescent="0.2">
      <c r="B219" s="3" t="str">
        <f>B215</f>
        <v>Existing: Tariff D - Envestra Port Pirie</v>
      </c>
      <c r="C219" s="35">
        <f>SUM(C215:F215)</f>
        <v>555529.80599999998</v>
      </c>
      <c r="D219" s="4"/>
      <c r="E219" s="4"/>
      <c r="F219" s="4"/>
      <c r="G219" s="4"/>
      <c r="H219" s="4"/>
      <c r="I219" s="4"/>
      <c r="J219" s="4"/>
      <c r="K219" s="4"/>
      <c r="L219" s="7"/>
    </row>
    <row r="220" spans="2:12" ht="12.95" customHeight="1" x14ac:dyDescent="0.2">
      <c r="B220" s="3" t="str">
        <f>B216</f>
        <v>Proposed: Tariff D - Envestra Port Pirie</v>
      </c>
      <c r="C220" s="37">
        <f>SUM(C216:F216)</f>
        <v>584085.24600000004</v>
      </c>
      <c r="D220" s="4"/>
      <c r="E220" s="4"/>
      <c r="F220" s="4"/>
      <c r="G220" s="4"/>
      <c r="H220" s="4"/>
      <c r="I220" s="4"/>
      <c r="J220" s="4"/>
      <c r="K220" s="4"/>
      <c r="L220" s="7"/>
    </row>
    <row r="221" spans="2:12" ht="12.95" customHeight="1" x14ac:dyDescent="0.2"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7"/>
    </row>
    <row r="222" spans="2:12" ht="12.95" customHeight="1" x14ac:dyDescent="0.2">
      <c r="B222" s="3" t="s">
        <v>5</v>
      </c>
      <c r="C222" s="25">
        <f>IF(C220=0,"",C220/C219)</f>
        <v>1.0514021744496642</v>
      </c>
      <c r="D222" s="4"/>
      <c r="E222" s="4"/>
      <c r="F222" s="4"/>
      <c r="G222" s="4"/>
      <c r="H222" s="4"/>
      <c r="I222" s="4"/>
      <c r="J222" s="4"/>
      <c r="K222" s="4"/>
      <c r="L222" s="7"/>
    </row>
    <row r="223" spans="2:12" ht="12.95" customHeight="1" x14ac:dyDescent="0.2"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7"/>
    </row>
    <row r="224" spans="2:12" ht="12.95" customHeight="1" x14ac:dyDescent="0.2">
      <c r="B224" s="180" t="str">
        <f>IF(C222="","",IF(C222&lt;$C$14,"REBALANCING CONTROL COMPLIANT","REBALANCING CONTROL BREACHED"))</f>
        <v>REBALANCING CONTROL COMPLIANT</v>
      </c>
      <c r="C224" s="181"/>
      <c r="D224" s="4"/>
      <c r="E224" s="4"/>
      <c r="F224" s="4"/>
      <c r="G224" s="4"/>
      <c r="H224" s="4"/>
      <c r="I224" s="4"/>
      <c r="J224" s="4"/>
      <c r="K224" s="4"/>
      <c r="L224" s="7"/>
    </row>
    <row r="225" spans="2:12" ht="12.95" customHeight="1" thickBot="1" x14ac:dyDescent="0.25">
      <c r="B225" s="8"/>
      <c r="C225" s="9"/>
      <c r="D225" s="9"/>
      <c r="E225" s="9"/>
      <c r="F225" s="9"/>
      <c r="G225" s="9"/>
      <c r="H225" s="9"/>
      <c r="I225" s="9"/>
      <c r="J225" s="9"/>
      <c r="K225" s="9"/>
      <c r="L225" s="10"/>
    </row>
    <row r="226" spans="2:12" ht="9.9499999999999993" customHeight="1" thickBot="1" x14ac:dyDescent="0.25"/>
    <row r="227" spans="2:12" ht="12.95" customHeight="1" x14ac:dyDescent="0.2"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11"/>
    </row>
    <row r="228" spans="2:12" ht="12.95" customHeight="1" x14ac:dyDescent="0.2">
      <c r="B228" s="24" t="str">
        <f>'Prop2019-20DistTar'!B48</f>
        <v>Tariff D - Envestra Riverland</v>
      </c>
      <c r="C228" s="4"/>
      <c r="D228" s="4"/>
      <c r="E228" s="4"/>
      <c r="F228" s="4"/>
      <c r="G228" s="4"/>
      <c r="H228" s="4"/>
      <c r="I228" s="4"/>
      <c r="J228" s="4"/>
      <c r="K228" s="4"/>
      <c r="L228" s="7"/>
    </row>
    <row r="229" spans="2:12" ht="12.95" customHeight="1" x14ac:dyDescent="0.2">
      <c r="B229" s="3"/>
      <c r="C229" s="50">
        <v>1</v>
      </c>
      <c r="D229" s="50">
        <v>2</v>
      </c>
      <c r="E229" s="50">
        <v>3</v>
      </c>
      <c r="F229" s="50">
        <v>4</v>
      </c>
      <c r="G229" s="4"/>
      <c r="H229" s="4"/>
      <c r="I229" s="4"/>
      <c r="J229" s="4"/>
      <c r="K229" s="4"/>
      <c r="L229" s="7"/>
    </row>
    <row r="230" spans="2:12" ht="12.95" customHeight="1" x14ac:dyDescent="0.2">
      <c r="B230" s="3" t="s">
        <v>7</v>
      </c>
      <c r="C230" s="38" t="s">
        <v>17</v>
      </c>
      <c r="D230" s="38" t="s">
        <v>18</v>
      </c>
      <c r="E230" s="38" t="s">
        <v>19</v>
      </c>
      <c r="F230" s="38" t="s">
        <v>40</v>
      </c>
      <c r="G230" s="38" t="s">
        <v>57</v>
      </c>
      <c r="H230" s="4"/>
      <c r="I230" s="4"/>
      <c r="J230" s="4"/>
      <c r="K230" s="4"/>
      <c r="L230" s="7"/>
    </row>
    <row r="231" spans="2:12" ht="12.95" customHeight="1" x14ac:dyDescent="0.2">
      <c r="B231" s="3" t="str">
        <f>"Existing: "&amp;'Prop2019-20DistTar'!C48</f>
        <v>Existing: Tariff D - Envestra Riverland</v>
      </c>
      <c r="C231" s="39">
        <f t="array" ref="C231:G232">TRANSPOSE('Prop2019-20DistTar'!E49:F52)</f>
        <v>3591.5455000000002</v>
      </c>
      <c r="D231" s="51">
        <v>72.239800000000002</v>
      </c>
      <c r="E231" s="51">
        <v>45.014800000000001</v>
      </c>
      <c r="F231" s="51">
        <v>9.3587000000000007</v>
      </c>
      <c r="G231" s="51" t="e">
        <v>#N/A</v>
      </c>
      <c r="H231" s="4"/>
      <c r="I231" s="4"/>
      <c r="J231" s="4"/>
      <c r="K231" s="4"/>
      <c r="L231" s="7"/>
    </row>
    <row r="232" spans="2:12" ht="12.95" customHeight="1" x14ac:dyDescent="0.2">
      <c r="B232" s="3" t="str">
        <f>"Proposed: "&amp;B228</f>
        <v>Proposed: Tariff D - Envestra Riverland</v>
      </c>
      <c r="C232" s="40">
        <v>3776.1727999999998</v>
      </c>
      <c r="D232" s="40">
        <v>75.953299999999999</v>
      </c>
      <c r="E232" s="40">
        <v>47.328800000000001</v>
      </c>
      <c r="F232" s="40">
        <v>9.8397000000000006</v>
      </c>
      <c r="G232" s="40" t="e">
        <v>#N/A</v>
      </c>
      <c r="H232" s="4"/>
      <c r="I232" s="4"/>
      <c r="J232" s="4"/>
      <c r="K232" s="4"/>
      <c r="L232" s="7"/>
    </row>
    <row r="233" spans="2:12" ht="12.95" customHeight="1" x14ac:dyDescent="0.2">
      <c r="B233" s="3"/>
      <c r="C233" s="50"/>
      <c r="D233" s="50"/>
      <c r="E233" s="50"/>
      <c r="F233" s="50"/>
      <c r="G233" s="50"/>
      <c r="H233" s="4"/>
      <c r="I233" s="4"/>
      <c r="J233" s="4"/>
      <c r="K233" s="4"/>
      <c r="L233" s="7"/>
    </row>
    <row r="234" spans="2:12" ht="12.95" customHeight="1" x14ac:dyDescent="0.2">
      <c r="B234" s="3" t="s">
        <v>9</v>
      </c>
      <c r="C234" s="38" t="s">
        <v>17</v>
      </c>
      <c r="D234" s="38" t="s">
        <v>18</v>
      </c>
      <c r="E234" s="38" t="s">
        <v>19</v>
      </c>
      <c r="F234" s="38" t="s">
        <v>40</v>
      </c>
      <c r="G234" s="38" t="s">
        <v>57</v>
      </c>
      <c r="H234" s="4"/>
      <c r="I234" s="4"/>
      <c r="J234" s="4"/>
      <c r="K234" s="4"/>
      <c r="L234" s="7"/>
    </row>
    <row r="235" spans="2:12" ht="12.95" customHeight="1" x14ac:dyDescent="0.2">
      <c r="B235" s="3" t="str">
        <f>B231</f>
        <v>Existing: Tariff D - Envestra Riverland</v>
      </c>
      <c r="C235" s="21">
        <f t="array" ref="C235:G235">TRANSPOSE('Prop2019-20DistTar'!D49:D52)</f>
        <v>2</v>
      </c>
      <c r="D235" s="21">
        <v>100</v>
      </c>
      <c r="E235" s="21">
        <v>233.99999999999997</v>
      </c>
      <c r="F235" s="21">
        <v>0</v>
      </c>
      <c r="G235" s="21" t="e">
        <v>#N/A</v>
      </c>
      <c r="H235" s="4"/>
      <c r="I235" s="4"/>
      <c r="J235" s="4"/>
      <c r="K235" s="4"/>
      <c r="L235" s="7"/>
    </row>
    <row r="236" spans="2:12" ht="12.95" customHeight="1" x14ac:dyDescent="0.2">
      <c r="B236" s="3" t="str">
        <f>B232</f>
        <v>Proposed: Tariff D - Envestra Riverland</v>
      </c>
      <c r="C236" s="31">
        <f>C235</f>
        <v>2</v>
      </c>
      <c r="D236" s="31">
        <f>D235</f>
        <v>100</v>
      </c>
      <c r="E236" s="31">
        <f>E235</f>
        <v>233.99999999999997</v>
      </c>
      <c r="F236" s="31">
        <f>F235</f>
        <v>0</v>
      </c>
      <c r="G236" s="31" t="e">
        <f>G235</f>
        <v>#N/A</v>
      </c>
      <c r="H236" s="4"/>
      <c r="I236" s="4"/>
      <c r="J236" s="4"/>
      <c r="K236" s="4"/>
      <c r="L236" s="7"/>
    </row>
    <row r="237" spans="2:12" ht="12.95" customHeight="1" x14ac:dyDescent="0.2">
      <c r="B237" s="3"/>
      <c r="C237" s="50"/>
      <c r="D237" s="50"/>
      <c r="E237" s="50"/>
      <c r="F237" s="50"/>
      <c r="G237" s="50"/>
      <c r="H237" s="4"/>
      <c r="I237" s="4"/>
      <c r="J237" s="4"/>
      <c r="K237" s="4"/>
      <c r="L237" s="7"/>
    </row>
    <row r="238" spans="2:12" ht="12.95" customHeight="1" x14ac:dyDescent="0.2">
      <c r="B238" s="3" t="s">
        <v>10</v>
      </c>
      <c r="C238" s="38" t="s">
        <v>17</v>
      </c>
      <c r="D238" s="38" t="s">
        <v>18</v>
      </c>
      <c r="E238" s="38" t="s">
        <v>19</v>
      </c>
      <c r="F238" s="38" t="s">
        <v>40</v>
      </c>
      <c r="G238" s="38" t="s">
        <v>57</v>
      </c>
      <c r="H238" s="4"/>
      <c r="I238" s="4"/>
      <c r="J238" s="4"/>
      <c r="K238" s="4"/>
      <c r="L238" s="7"/>
    </row>
    <row r="239" spans="2:12" ht="12.95" customHeight="1" x14ac:dyDescent="0.2">
      <c r="B239" s="3" t="str">
        <f>B235</f>
        <v>Existing: Tariff D - Envestra Riverland</v>
      </c>
      <c r="C239" s="21">
        <f t="array" ref="C239:G240">TRANSPOSE('Prop2019-20DistTar'!G49:H52)</f>
        <v>86197.092000000004</v>
      </c>
      <c r="D239" s="21">
        <v>86687.760000000009</v>
      </c>
      <c r="E239" s="21">
        <v>126401.55839999998</v>
      </c>
      <c r="F239" s="21">
        <v>0</v>
      </c>
      <c r="G239" s="21" t="e">
        <v>#N/A</v>
      </c>
      <c r="H239" s="4"/>
      <c r="I239" s="4"/>
      <c r="J239" s="4"/>
      <c r="K239" s="4"/>
      <c r="L239" s="7"/>
    </row>
    <row r="240" spans="2:12" ht="12.95" customHeight="1" x14ac:dyDescent="0.2">
      <c r="B240" s="3" t="str">
        <f>B236</f>
        <v>Proposed: Tariff D - Envestra Riverland</v>
      </c>
      <c r="C240" s="31">
        <v>90628.147199999992</v>
      </c>
      <c r="D240" s="31">
        <v>91143.959999999992</v>
      </c>
      <c r="E240" s="31">
        <v>132899.27039999998</v>
      </c>
      <c r="F240" s="31">
        <v>0</v>
      </c>
      <c r="G240" s="31" t="e">
        <v>#N/A</v>
      </c>
      <c r="H240" s="4"/>
      <c r="I240" s="4"/>
      <c r="J240" s="4"/>
      <c r="K240" s="4"/>
      <c r="L240" s="7"/>
    </row>
    <row r="241" spans="2:12" ht="12.95" customHeight="1" x14ac:dyDescent="0.2"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7"/>
    </row>
    <row r="242" spans="2:12" ht="12.95" customHeight="1" x14ac:dyDescent="0.2">
      <c r="B242" s="3" t="s">
        <v>11</v>
      </c>
      <c r="C242" s="53" t="s">
        <v>12</v>
      </c>
      <c r="D242" s="4"/>
      <c r="E242" s="4"/>
      <c r="F242" s="4"/>
      <c r="G242" s="4"/>
      <c r="H242" s="4"/>
      <c r="I242" s="4"/>
      <c r="J242" s="4"/>
      <c r="K242" s="4"/>
      <c r="L242" s="7"/>
    </row>
    <row r="243" spans="2:12" ht="12.95" customHeight="1" x14ac:dyDescent="0.2">
      <c r="B243" s="3" t="str">
        <f>B239</f>
        <v>Existing: Tariff D - Envestra Riverland</v>
      </c>
      <c r="C243" s="35">
        <f>SUM(C239:F239)</f>
        <v>299286.41039999999</v>
      </c>
      <c r="D243" s="4"/>
      <c r="E243" s="4"/>
      <c r="F243" s="4"/>
      <c r="G243" s="4"/>
      <c r="H243" s="4"/>
      <c r="I243" s="4"/>
      <c r="J243" s="4"/>
      <c r="K243" s="4"/>
      <c r="L243" s="7"/>
    </row>
    <row r="244" spans="2:12" ht="12.95" customHeight="1" x14ac:dyDescent="0.2">
      <c r="B244" s="3" t="str">
        <f>B240</f>
        <v>Proposed: Tariff D - Envestra Riverland</v>
      </c>
      <c r="C244" s="37">
        <f>SUM(C240:F240)</f>
        <v>314671.37759999995</v>
      </c>
      <c r="D244" s="4"/>
      <c r="E244" s="4"/>
      <c r="F244" s="4"/>
      <c r="G244" s="4"/>
      <c r="H244" s="4"/>
      <c r="I244" s="4"/>
      <c r="J244" s="4"/>
      <c r="K244" s="4"/>
      <c r="L244" s="7"/>
    </row>
    <row r="245" spans="2:12" ht="12.95" customHeight="1" x14ac:dyDescent="0.2"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7"/>
    </row>
    <row r="246" spans="2:12" ht="12.95" customHeight="1" x14ac:dyDescent="0.2">
      <c r="B246" s="3" t="s">
        <v>5</v>
      </c>
      <c r="C246" s="25">
        <f>IF(C244=0,"",C244/C243)</f>
        <v>1.0514054987643366</v>
      </c>
      <c r="D246" s="4"/>
      <c r="E246" s="4"/>
      <c r="F246" s="4"/>
      <c r="G246" s="4"/>
      <c r="H246" s="4"/>
      <c r="I246" s="4"/>
      <c r="J246" s="4"/>
      <c r="K246" s="4"/>
      <c r="L246" s="7"/>
    </row>
    <row r="247" spans="2:12" ht="12.95" customHeight="1" x14ac:dyDescent="0.2"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7"/>
    </row>
    <row r="248" spans="2:12" ht="12.95" customHeight="1" x14ac:dyDescent="0.2">
      <c r="B248" s="180" t="str">
        <f>IF(C246="","",IF(C246&lt;$C$14,"REBALANCING CONTROL COMPLIANT","REBALANCING CONTROL BREACHED"))</f>
        <v>REBALANCING CONTROL COMPLIANT</v>
      </c>
      <c r="C248" s="181"/>
      <c r="D248" s="4"/>
      <c r="E248" s="4"/>
      <c r="F248" s="4"/>
      <c r="G248" s="4"/>
      <c r="H248" s="4"/>
      <c r="I248" s="4"/>
      <c r="J248" s="4"/>
      <c r="K248" s="4"/>
      <c r="L248" s="7"/>
    </row>
    <row r="249" spans="2:12" ht="12.95" customHeight="1" thickBot="1" x14ac:dyDescent="0.25">
      <c r="B249" s="8"/>
      <c r="C249" s="9"/>
      <c r="D249" s="9"/>
      <c r="E249" s="9"/>
      <c r="F249" s="9"/>
      <c r="G249" s="9"/>
      <c r="H249" s="9"/>
      <c r="I249" s="9"/>
      <c r="J249" s="9"/>
      <c r="K249" s="9"/>
      <c r="L249" s="10"/>
    </row>
    <row r="250" spans="2:12" ht="9.9499999999999993" customHeight="1" thickBot="1" x14ac:dyDescent="0.25"/>
    <row r="251" spans="2:12" ht="12.95" customHeight="1" x14ac:dyDescent="0.2">
      <c r="B251" s="5"/>
      <c r="C251" s="6"/>
      <c r="D251" s="6"/>
      <c r="E251" s="6"/>
      <c r="F251" s="6"/>
      <c r="G251" s="6"/>
      <c r="H251" s="6"/>
      <c r="I251" s="6"/>
      <c r="J251" s="6"/>
      <c r="K251" s="6"/>
      <c r="L251" s="11"/>
    </row>
    <row r="252" spans="2:12" ht="12.95" customHeight="1" x14ac:dyDescent="0.2">
      <c r="B252" s="24" t="str">
        <f>'Prop2019-20DistTar'!B53</f>
        <v>Tariff D - Envestra South East</v>
      </c>
      <c r="C252" s="4"/>
      <c r="D252" s="4"/>
      <c r="E252" s="4"/>
      <c r="F252" s="4"/>
      <c r="G252" s="4"/>
      <c r="H252" s="4"/>
      <c r="I252" s="4"/>
      <c r="J252" s="4"/>
      <c r="K252" s="4"/>
      <c r="L252" s="7"/>
    </row>
    <row r="253" spans="2:12" ht="12.95" customHeight="1" x14ac:dyDescent="0.2">
      <c r="B253" s="3"/>
      <c r="C253" s="50">
        <v>1</v>
      </c>
      <c r="D253" s="50">
        <v>2</v>
      </c>
      <c r="E253" s="50">
        <v>3</v>
      </c>
      <c r="F253" s="50">
        <v>4</v>
      </c>
      <c r="G253" s="4"/>
      <c r="H253" s="4"/>
      <c r="I253" s="4"/>
      <c r="J253" s="4"/>
      <c r="K253" s="4"/>
      <c r="L253" s="7"/>
    </row>
    <row r="254" spans="2:12" ht="12.95" customHeight="1" x14ac:dyDescent="0.2">
      <c r="B254" s="3" t="s">
        <v>7</v>
      </c>
      <c r="C254" s="38" t="s">
        <v>17</v>
      </c>
      <c r="D254" s="38" t="s">
        <v>18</v>
      </c>
      <c r="E254" s="38" t="s">
        <v>19</v>
      </c>
      <c r="F254" s="38" t="s">
        <v>40</v>
      </c>
      <c r="G254" s="38" t="s">
        <v>57</v>
      </c>
      <c r="H254" s="4"/>
      <c r="I254" s="4"/>
      <c r="J254" s="4"/>
      <c r="K254" s="4"/>
      <c r="L254" s="7"/>
    </row>
    <row r="255" spans="2:12" ht="12.95" customHeight="1" x14ac:dyDescent="0.2">
      <c r="B255" s="3" t="str">
        <f>"Existing: "&amp;'Prop2019-20DistTar'!C53</f>
        <v>Existing: Tariff D - Envestra South East</v>
      </c>
      <c r="C255" s="39">
        <f t="array" ref="C255:G256">TRANSPOSE('Prop2019-20DistTar'!E54:F57)</f>
        <v>2544.4454999999998</v>
      </c>
      <c r="D255" s="51">
        <v>49.474499999999999</v>
      </c>
      <c r="E255" s="51">
        <v>25.536100000000001</v>
      </c>
      <c r="F255" s="51">
        <v>9.3587000000000007</v>
      </c>
      <c r="G255" s="51" t="e">
        <v>#N/A</v>
      </c>
      <c r="H255" s="4"/>
      <c r="I255" s="4"/>
      <c r="J255" s="4"/>
      <c r="K255" s="4"/>
      <c r="L255" s="7"/>
    </row>
    <row r="256" spans="2:12" ht="12.95" customHeight="1" x14ac:dyDescent="0.2">
      <c r="B256" s="3" t="str">
        <f>"Proposed: "&amp;B252</f>
        <v>Proposed: Tariff D - Envestra South East</v>
      </c>
      <c r="C256" s="40">
        <v>2675.2455</v>
      </c>
      <c r="D256" s="40">
        <v>52.017699999999998</v>
      </c>
      <c r="E256" s="40">
        <v>26.848800000000001</v>
      </c>
      <c r="F256" s="40">
        <v>9.8397000000000006</v>
      </c>
      <c r="G256" s="40" t="e">
        <v>#N/A</v>
      </c>
      <c r="H256" s="4"/>
      <c r="I256" s="4"/>
      <c r="J256" s="4"/>
      <c r="K256" s="4"/>
      <c r="L256" s="7"/>
    </row>
    <row r="257" spans="2:12" ht="12.95" customHeight="1" x14ac:dyDescent="0.2">
      <c r="B257" s="3"/>
      <c r="C257" s="50"/>
      <c r="D257" s="50"/>
      <c r="E257" s="50"/>
      <c r="F257" s="50"/>
      <c r="G257" s="50"/>
      <c r="H257" s="4"/>
      <c r="I257" s="4"/>
      <c r="J257" s="4"/>
      <c r="K257" s="4"/>
      <c r="L257" s="7"/>
    </row>
    <row r="258" spans="2:12" ht="12.95" customHeight="1" x14ac:dyDescent="0.2">
      <c r="B258" s="3" t="s">
        <v>9</v>
      </c>
      <c r="C258" s="38" t="s">
        <v>17</v>
      </c>
      <c r="D258" s="38" t="s">
        <v>18</v>
      </c>
      <c r="E258" s="38" t="s">
        <v>19</v>
      </c>
      <c r="F258" s="38" t="s">
        <v>40</v>
      </c>
      <c r="G258" s="38" t="s">
        <v>57</v>
      </c>
      <c r="H258" s="4"/>
      <c r="I258" s="4"/>
      <c r="J258" s="4"/>
      <c r="K258" s="4"/>
      <c r="L258" s="7"/>
    </row>
    <row r="259" spans="2:12" ht="12.95" customHeight="1" x14ac:dyDescent="0.2">
      <c r="B259" s="3" t="str">
        <f>B255</f>
        <v>Existing: Tariff D - Envestra South East</v>
      </c>
      <c r="C259" s="21">
        <f t="array" ref="C259:G259">TRANSPOSE('Prop2019-20DistTar'!D54:D57)</f>
        <v>4</v>
      </c>
      <c r="D259" s="21">
        <v>200</v>
      </c>
      <c r="E259" s="21">
        <v>421.99999999999994</v>
      </c>
      <c r="F259" s="21">
        <v>0</v>
      </c>
      <c r="G259" s="21" t="e">
        <v>#N/A</v>
      </c>
      <c r="H259" s="4"/>
      <c r="I259" s="4"/>
      <c r="J259" s="4"/>
      <c r="K259" s="4"/>
      <c r="L259" s="7"/>
    </row>
    <row r="260" spans="2:12" ht="12.95" customHeight="1" x14ac:dyDescent="0.2">
      <c r="B260" s="3" t="str">
        <f>B256</f>
        <v>Proposed: Tariff D - Envestra South East</v>
      </c>
      <c r="C260" s="31">
        <f>C259</f>
        <v>4</v>
      </c>
      <c r="D260" s="31">
        <f>D259</f>
        <v>200</v>
      </c>
      <c r="E260" s="31">
        <f>E259</f>
        <v>421.99999999999994</v>
      </c>
      <c r="F260" s="31">
        <f>F259</f>
        <v>0</v>
      </c>
      <c r="G260" s="31" t="e">
        <f>G259</f>
        <v>#N/A</v>
      </c>
      <c r="H260" s="4"/>
      <c r="I260" s="4"/>
      <c r="J260" s="4"/>
      <c r="K260" s="4"/>
      <c r="L260" s="7"/>
    </row>
    <row r="261" spans="2:12" ht="12.95" customHeight="1" x14ac:dyDescent="0.2">
      <c r="B261" s="3"/>
      <c r="C261" s="50"/>
      <c r="D261" s="50"/>
      <c r="E261" s="50"/>
      <c r="F261" s="50"/>
      <c r="G261" s="50"/>
      <c r="H261" s="4"/>
      <c r="I261" s="4"/>
      <c r="J261" s="4"/>
      <c r="K261" s="4"/>
      <c r="L261" s="7"/>
    </row>
    <row r="262" spans="2:12" ht="12.95" customHeight="1" x14ac:dyDescent="0.2">
      <c r="B262" s="3" t="s">
        <v>10</v>
      </c>
      <c r="C262" s="38" t="s">
        <v>17</v>
      </c>
      <c r="D262" s="38" t="s">
        <v>18</v>
      </c>
      <c r="E262" s="38" t="s">
        <v>19</v>
      </c>
      <c r="F262" s="38" t="s">
        <v>40</v>
      </c>
      <c r="G262" s="38" t="s">
        <v>57</v>
      </c>
      <c r="H262" s="4"/>
      <c r="I262" s="4"/>
      <c r="J262" s="4"/>
      <c r="K262" s="4"/>
      <c r="L262" s="7"/>
    </row>
    <row r="263" spans="2:12" ht="12.95" customHeight="1" x14ac:dyDescent="0.2">
      <c r="B263" s="3" t="str">
        <f>B259</f>
        <v>Existing: Tariff D - Envestra South East</v>
      </c>
      <c r="C263" s="21">
        <f t="array" ref="C263:G264">TRANSPOSE('Prop2019-20DistTar'!G54:H57)</f>
        <v>122133.38399999999</v>
      </c>
      <c r="D263" s="21">
        <v>118738.79999999999</v>
      </c>
      <c r="E263" s="21">
        <v>129314.81039999999</v>
      </c>
      <c r="F263" s="21">
        <v>0</v>
      </c>
      <c r="G263" s="21" t="e">
        <v>#N/A</v>
      </c>
      <c r="H263" s="4"/>
      <c r="I263" s="4"/>
      <c r="J263" s="4"/>
      <c r="K263" s="4"/>
      <c r="L263" s="7"/>
    </row>
    <row r="264" spans="2:12" ht="12.95" customHeight="1" x14ac:dyDescent="0.2">
      <c r="B264" s="3" t="str">
        <f>B260</f>
        <v>Proposed: Tariff D - Envestra South East</v>
      </c>
      <c r="C264" s="31">
        <v>128411.784</v>
      </c>
      <c r="D264" s="31">
        <v>124842.47999999998</v>
      </c>
      <c r="E264" s="31">
        <v>135962.32319999998</v>
      </c>
      <c r="F264" s="31">
        <v>0</v>
      </c>
      <c r="G264" s="31" t="e">
        <v>#N/A</v>
      </c>
      <c r="H264" s="4"/>
      <c r="I264" s="4"/>
      <c r="J264" s="4"/>
      <c r="K264" s="4"/>
      <c r="L264" s="7"/>
    </row>
    <row r="265" spans="2:12" ht="12.95" customHeight="1" x14ac:dyDescent="0.2"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7"/>
    </row>
    <row r="266" spans="2:12" ht="12.95" customHeight="1" x14ac:dyDescent="0.2">
      <c r="B266" s="3" t="s">
        <v>11</v>
      </c>
      <c r="C266" s="53" t="s">
        <v>12</v>
      </c>
      <c r="D266" s="4"/>
      <c r="E266" s="4"/>
      <c r="F266" s="4"/>
      <c r="G266" s="4"/>
      <c r="H266" s="4"/>
      <c r="I266" s="4"/>
      <c r="J266" s="4"/>
      <c r="K266" s="4"/>
      <c r="L266" s="7"/>
    </row>
    <row r="267" spans="2:12" ht="12.95" customHeight="1" x14ac:dyDescent="0.2">
      <c r="B267" s="3" t="str">
        <f>B263</f>
        <v>Existing: Tariff D - Envestra South East</v>
      </c>
      <c r="C267" s="35">
        <f>SUM(C263:F263)</f>
        <v>370186.99439999997</v>
      </c>
      <c r="D267" s="4"/>
      <c r="E267" s="4"/>
      <c r="F267" s="4"/>
      <c r="G267" s="4"/>
      <c r="H267" s="4"/>
      <c r="I267" s="4"/>
      <c r="J267" s="4"/>
      <c r="K267" s="4"/>
      <c r="L267" s="7"/>
    </row>
    <row r="268" spans="2:12" ht="12.95" customHeight="1" x14ac:dyDescent="0.2">
      <c r="B268" s="3" t="str">
        <f>B264</f>
        <v>Proposed: Tariff D - Envestra South East</v>
      </c>
      <c r="C268" s="37">
        <f>SUM(C264:F264)</f>
        <v>389216.58719999995</v>
      </c>
      <c r="D268" s="4"/>
      <c r="E268" s="4"/>
      <c r="F268" s="4"/>
      <c r="G268" s="4"/>
      <c r="H268" s="4"/>
      <c r="I268" s="4"/>
      <c r="J268" s="4"/>
      <c r="K268" s="4"/>
      <c r="L268" s="7"/>
    </row>
    <row r="269" spans="2:12" ht="12.95" customHeight="1" x14ac:dyDescent="0.2"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7"/>
    </row>
    <row r="270" spans="2:12" ht="12.95" customHeight="1" x14ac:dyDescent="0.2">
      <c r="B270" s="3" t="s">
        <v>5</v>
      </c>
      <c r="C270" s="25">
        <f>IF(C268=0,"",C268/C267)</f>
        <v>1.051405352127087</v>
      </c>
      <c r="D270" s="4"/>
      <c r="E270" s="4"/>
      <c r="F270" s="4"/>
      <c r="G270" s="4"/>
      <c r="H270" s="4"/>
      <c r="I270" s="4"/>
      <c r="J270" s="4"/>
      <c r="K270" s="4"/>
      <c r="L270" s="7"/>
    </row>
    <row r="271" spans="2:12" ht="12.95" customHeight="1" x14ac:dyDescent="0.2"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7"/>
    </row>
    <row r="272" spans="2:12" ht="12.95" customHeight="1" x14ac:dyDescent="0.2">
      <c r="B272" s="180" t="str">
        <f>IF(C270="","",IF(C270&lt;$C$14,"REBALANCING CONTROL COMPLIANT","REBALANCING CONTROL BREACHED"))</f>
        <v>REBALANCING CONTROL COMPLIANT</v>
      </c>
      <c r="C272" s="181"/>
      <c r="D272" s="4"/>
      <c r="E272" s="4"/>
      <c r="F272" s="4"/>
      <c r="G272" s="4"/>
      <c r="H272" s="4"/>
      <c r="I272" s="4"/>
      <c r="J272" s="4"/>
      <c r="K272" s="4"/>
      <c r="L272" s="7"/>
    </row>
    <row r="273" spans="2:12" ht="12.95" customHeight="1" thickBot="1" x14ac:dyDescent="0.25">
      <c r="B273" s="8"/>
      <c r="C273" s="9"/>
      <c r="D273" s="9"/>
      <c r="E273" s="9"/>
      <c r="F273" s="9"/>
      <c r="G273" s="9"/>
      <c r="H273" s="9"/>
      <c r="I273" s="9"/>
      <c r="J273" s="9"/>
      <c r="K273" s="9"/>
      <c r="L273" s="10"/>
    </row>
    <row r="274" spans="2:12" ht="9.9499999999999993" customHeight="1" thickBot="1" x14ac:dyDescent="0.25"/>
    <row r="275" spans="2:12" ht="12.95" customHeight="1" x14ac:dyDescent="0.2">
      <c r="B275" s="5"/>
      <c r="C275" s="6"/>
      <c r="D275" s="6"/>
      <c r="E275" s="6"/>
      <c r="F275" s="6"/>
      <c r="G275" s="6"/>
      <c r="H275" s="6"/>
      <c r="I275" s="6"/>
      <c r="J275" s="6"/>
      <c r="K275" s="6"/>
      <c r="L275" s="11"/>
    </row>
    <row r="276" spans="2:12" ht="12.95" customHeight="1" x14ac:dyDescent="0.2">
      <c r="B276" s="24" t="str">
        <f>'Prop2019-20DistTar'!B58</f>
        <v>Tariff D - Envestra Peterborough</v>
      </c>
      <c r="C276" s="4"/>
      <c r="D276" s="4"/>
      <c r="E276" s="4"/>
      <c r="F276" s="4"/>
      <c r="G276" s="4"/>
      <c r="H276" s="4"/>
      <c r="I276" s="4"/>
      <c r="J276" s="4"/>
      <c r="K276" s="4"/>
      <c r="L276" s="7"/>
    </row>
    <row r="277" spans="2:12" ht="12.95" customHeight="1" x14ac:dyDescent="0.2">
      <c r="B277" s="3"/>
      <c r="C277" s="50">
        <v>1</v>
      </c>
      <c r="D277" s="50">
        <v>2</v>
      </c>
      <c r="E277" s="50">
        <v>3</v>
      </c>
      <c r="F277" s="50">
        <v>4</v>
      </c>
      <c r="G277" s="4"/>
      <c r="H277" s="4"/>
      <c r="I277" s="4"/>
      <c r="J277" s="4"/>
      <c r="K277" s="4"/>
      <c r="L277" s="7"/>
    </row>
    <row r="278" spans="2:12" ht="12.95" customHeight="1" x14ac:dyDescent="0.2">
      <c r="B278" s="3" t="s">
        <v>7</v>
      </c>
      <c r="C278" s="38" t="s">
        <v>17</v>
      </c>
      <c r="D278" s="38" t="s">
        <v>18</v>
      </c>
      <c r="E278" s="38" t="s">
        <v>19</v>
      </c>
      <c r="F278" s="38" t="s">
        <v>40</v>
      </c>
      <c r="G278" s="38" t="s">
        <v>57</v>
      </c>
      <c r="H278" s="4"/>
      <c r="I278" s="4"/>
      <c r="J278" s="4"/>
      <c r="K278" s="4"/>
      <c r="L278" s="7"/>
    </row>
    <row r="279" spans="2:12" ht="12.95" customHeight="1" x14ac:dyDescent="0.2">
      <c r="B279" s="3" t="str">
        <f>"Existing: "&amp;'Prop2019-20DistTar'!C58</f>
        <v>Existing: Tariff D - Envestra Peterborough</v>
      </c>
      <c r="C279" s="39">
        <f t="array" ref="C279:G280">TRANSPOSE('Prop2019-20DistTar'!E59:F62)</f>
        <v>3591.5455000000002</v>
      </c>
      <c r="D279" s="51">
        <v>72.239800000000002</v>
      </c>
      <c r="E279" s="51">
        <v>45.014800000000001</v>
      </c>
      <c r="F279" s="51">
        <v>9.3587000000000007</v>
      </c>
      <c r="G279" s="51" t="e">
        <v>#N/A</v>
      </c>
      <c r="H279" s="4"/>
      <c r="I279" s="4"/>
      <c r="J279" s="4"/>
      <c r="K279" s="4"/>
      <c r="L279" s="7"/>
    </row>
    <row r="280" spans="2:12" ht="12.95" customHeight="1" x14ac:dyDescent="0.2">
      <c r="B280" s="3" t="str">
        <f>"Proposed: "&amp;B276</f>
        <v>Proposed: Tariff D - Envestra Peterborough</v>
      </c>
      <c r="C280" s="40">
        <v>3776.1727999999998</v>
      </c>
      <c r="D280" s="40">
        <v>75.953299999999999</v>
      </c>
      <c r="E280" s="40">
        <v>47.328800000000001</v>
      </c>
      <c r="F280" s="40">
        <v>9.8397000000000006</v>
      </c>
      <c r="G280" s="40" t="e">
        <v>#N/A</v>
      </c>
      <c r="H280" s="4"/>
      <c r="I280" s="4"/>
      <c r="J280" s="4"/>
      <c r="K280" s="4"/>
      <c r="L280" s="7"/>
    </row>
    <row r="281" spans="2:12" ht="12.95" customHeight="1" x14ac:dyDescent="0.2">
      <c r="B281" s="3"/>
      <c r="C281" s="50"/>
      <c r="D281" s="50"/>
      <c r="E281" s="50"/>
      <c r="F281" s="50"/>
      <c r="G281" s="50"/>
      <c r="H281" s="4"/>
      <c r="I281" s="4"/>
      <c r="J281" s="4"/>
      <c r="K281" s="4"/>
      <c r="L281" s="7"/>
    </row>
    <row r="282" spans="2:12" ht="12.95" customHeight="1" x14ac:dyDescent="0.2">
      <c r="B282" s="3" t="s">
        <v>9</v>
      </c>
      <c r="C282" s="38" t="s">
        <v>17</v>
      </c>
      <c r="D282" s="38" t="s">
        <v>18</v>
      </c>
      <c r="E282" s="38" t="s">
        <v>19</v>
      </c>
      <c r="F282" s="38" t="s">
        <v>40</v>
      </c>
      <c r="G282" s="38" t="s">
        <v>57</v>
      </c>
      <c r="H282" s="4"/>
      <c r="I282" s="4"/>
      <c r="J282" s="4"/>
      <c r="K282" s="4"/>
      <c r="L282" s="7"/>
    </row>
    <row r="283" spans="2:12" ht="12.95" customHeight="1" x14ac:dyDescent="0.2">
      <c r="B283" s="3" t="str">
        <f>B279</f>
        <v>Existing: Tariff D - Envestra Peterborough</v>
      </c>
      <c r="C283" s="21">
        <f t="array" ref="C283:G283">TRANSPOSE('Prop2019-20DistTar'!D59:D62)</f>
        <v>0</v>
      </c>
      <c r="D283" s="21">
        <v>0</v>
      </c>
      <c r="E283" s="21">
        <v>0</v>
      </c>
      <c r="F283" s="21">
        <v>0</v>
      </c>
      <c r="G283" s="21" t="e">
        <v>#N/A</v>
      </c>
      <c r="H283" s="4"/>
      <c r="I283" s="4"/>
      <c r="J283" s="4"/>
      <c r="K283" s="4"/>
      <c r="L283" s="7"/>
    </row>
    <row r="284" spans="2:12" ht="12.95" customHeight="1" x14ac:dyDescent="0.2">
      <c r="B284" s="3" t="str">
        <f>B280</f>
        <v>Proposed: Tariff D - Envestra Peterborough</v>
      </c>
      <c r="C284" s="31">
        <f>C283</f>
        <v>0</v>
      </c>
      <c r="D284" s="31">
        <f>D283</f>
        <v>0</v>
      </c>
      <c r="E284" s="31">
        <f>E283</f>
        <v>0</v>
      </c>
      <c r="F284" s="31">
        <f>F283</f>
        <v>0</v>
      </c>
      <c r="G284" s="31" t="e">
        <f>G283</f>
        <v>#N/A</v>
      </c>
      <c r="H284" s="4"/>
      <c r="I284" s="4"/>
      <c r="J284" s="4"/>
      <c r="K284" s="4"/>
      <c r="L284" s="7"/>
    </row>
    <row r="285" spans="2:12" ht="12.95" customHeight="1" x14ac:dyDescent="0.2">
      <c r="B285" s="3"/>
      <c r="C285" s="50"/>
      <c r="D285" s="50"/>
      <c r="E285" s="50"/>
      <c r="F285" s="50"/>
      <c r="G285" s="50"/>
      <c r="H285" s="4"/>
      <c r="I285" s="4"/>
      <c r="J285" s="4"/>
      <c r="K285" s="4"/>
      <c r="L285" s="7"/>
    </row>
    <row r="286" spans="2:12" ht="12.95" customHeight="1" x14ac:dyDescent="0.2">
      <c r="B286" s="3" t="s">
        <v>10</v>
      </c>
      <c r="C286" s="38" t="s">
        <v>17</v>
      </c>
      <c r="D286" s="38" t="s">
        <v>18</v>
      </c>
      <c r="E286" s="38" t="s">
        <v>19</v>
      </c>
      <c r="F286" s="38" t="s">
        <v>40</v>
      </c>
      <c r="G286" s="38" t="s">
        <v>57</v>
      </c>
      <c r="H286" s="4"/>
      <c r="I286" s="4"/>
      <c r="J286" s="4"/>
      <c r="K286" s="4"/>
      <c r="L286" s="7"/>
    </row>
    <row r="287" spans="2:12" ht="12.95" customHeight="1" x14ac:dyDescent="0.2">
      <c r="B287" s="3" t="str">
        <f>B283</f>
        <v>Existing: Tariff D - Envestra Peterborough</v>
      </c>
      <c r="C287" s="21">
        <f t="array" ref="C287:G288">TRANSPOSE('Prop2019-20DistTar'!G59:H62)</f>
        <v>0</v>
      </c>
      <c r="D287" s="21">
        <v>0</v>
      </c>
      <c r="E287" s="21">
        <v>0</v>
      </c>
      <c r="F287" s="21">
        <v>0</v>
      </c>
      <c r="G287" s="21" t="e">
        <v>#N/A</v>
      </c>
      <c r="H287" s="4"/>
      <c r="I287" s="4"/>
      <c r="J287" s="4"/>
      <c r="K287" s="4"/>
      <c r="L287" s="7"/>
    </row>
    <row r="288" spans="2:12" ht="12.95" customHeight="1" x14ac:dyDescent="0.2">
      <c r="B288" s="3" t="str">
        <f>B284</f>
        <v>Proposed: Tariff D - Envestra Peterborough</v>
      </c>
      <c r="C288" s="31">
        <v>0</v>
      </c>
      <c r="D288" s="31">
        <v>0</v>
      </c>
      <c r="E288" s="31">
        <v>0</v>
      </c>
      <c r="F288" s="31">
        <v>0</v>
      </c>
      <c r="G288" s="31" t="e">
        <v>#N/A</v>
      </c>
      <c r="H288" s="4"/>
      <c r="I288" s="4"/>
      <c r="J288" s="4"/>
      <c r="K288" s="4"/>
      <c r="L288" s="7"/>
    </row>
    <row r="289" spans="2:12" ht="12.95" customHeight="1" x14ac:dyDescent="0.2"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7"/>
    </row>
    <row r="290" spans="2:12" ht="12.95" customHeight="1" x14ac:dyDescent="0.2">
      <c r="B290" s="3" t="s">
        <v>11</v>
      </c>
      <c r="C290" s="53" t="s">
        <v>12</v>
      </c>
      <c r="D290" s="4"/>
      <c r="E290" s="4"/>
      <c r="F290" s="4"/>
      <c r="G290" s="4"/>
      <c r="H290" s="4"/>
      <c r="I290" s="4"/>
      <c r="J290" s="4"/>
      <c r="K290" s="4"/>
      <c r="L290" s="7"/>
    </row>
    <row r="291" spans="2:12" ht="12.95" customHeight="1" x14ac:dyDescent="0.2">
      <c r="B291" s="3" t="str">
        <f>B287</f>
        <v>Existing: Tariff D - Envestra Peterborough</v>
      </c>
      <c r="C291" s="35">
        <f>SUM(C287:F287)</f>
        <v>0</v>
      </c>
      <c r="D291" s="4"/>
      <c r="E291" s="4"/>
      <c r="F291" s="4"/>
      <c r="G291" s="4"/>
      <c r="H291" s="4"/>
      <c r="I291" s="4"/>
      <c r="J291" s="4"/>
      <c r="K291" s="4"/>
      <c r="L291" s="7"/>
    </row>
    <row r="292" spans="2:12" ht="12.95" customHeight="1" x14ac:dyDescent="0.2">
      <c r="B292" s="3" t="str">
        <f>B288</f>
        <v>Proposed: Tariff D - Envestra Peterborough</v>
      </c>
      <c r="C292" s="37">
        <f>SUM(C288:F288)</f>
        <v>0</v>
      </c>
      <c r="D292" s="4"/>
      <c r="E292" s="4"/>
      <c r="F292" s="4"/>
      <c r="G292" s="4"/>
      <c r="H292" s="4"/>
      <c r="I292" s="4"/>
      <c r="J292" s="4"/>
      <c r="K292" s="4"/>
      <c r="L292" s="7"/>
    </row>
    <row r="293" spans="2:12" ht="12.95" customHeight="1" x14ac:dyDescent="0.2"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7"/>
    </row>
    <row r="294" spans="2:12" ht="12.95" customHeight="1" x14ac:dyDescent="0.2">
      <c r="B294" s="3" t="s">
        <v>5</v>
      </c>
      <c r="C294" s="25" t="str">
        <f>IF(C292=0,"",C292/C291)</f>
        <v/>
      </c>
      <c r="D294" s="4"/>
      <c r="E294" s="4"/>
      <c r="F294" s="4"/>
      <c r="G294" s="4"/>
      <c r="H294" s="4"/>
      <c r="I294" s="4"/>
      <c r="J294" s="4"/>
      <c r="K294" s="4"/>
      <c r="L294" s="7"/>
    </row>
    <row r="295" spans="2:12" ht="12.95" customHeight="1" x14ac:dyDescent="0.2"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7"/>
    </row>
    <row r="296" spans="2:12" ht="12.95" customHeight="1" x14ac:dyDescent="0.2">
      <c r="B296" s="180" t="str">
        <f>IF(C294="","",IF(C294&lt;$C$14,"REBALANCING CONTROL COMPLIANT","REBALANCING CONTROL BREACHED"))</f>
        <v/>
      </c>
      <c r="C296" s="181"/>
      <c r="D296" s="4"/>
      <c r="E296" s="4"/>
      <c r="F296" s="4"/>
      <c r="G296" s="4"/>
      <c r="H296" s="4"/>
      <c r="I296" s="4"/>
      <c r="J296" s="4"/>
      <c r="K296" s="4"/>
      <c r="L296" s="7"/>
    </row>
    <row r="297" spans="2:12" ht="12.95" customHeight="1" thickBot="1" x14ac:dyDescent="0.25">
      <c r="B297" s="8"/>
      <c r="C297" s="9"/>
      <c r="D297" s="9"/>
      <c r="E297" s="9"/>
      <c r="F297" s="9"/>
      <c r="G297" s="9"/>
      <c r="H297" s="9"/>
      <c r="I297" s="9"/>
      <c r="J297" s="9"/>
      <c r="K297" s="9"/>
      <c r="L297" s="10"/>
    </row>
    <row r="298" spans="2:12" ht="9.9499999999999993" customHeight="1" thickBot="1" x14ac:dyDescent="0.25"/>
    <row r="299" spans="2:12" ht="12.95" customHeight="1" x14ac:dyDescent="0.2">
      <c r="B299" s="5"/>
      <c r="C299" s="6"/>
      <c r="D299" s="6"/>
      <c r="E299" s="6"/>
      <c r="F299" s="6"/>
      <c r="G299" s="6"/>
      <c r="H299" s="6"/>
      <c r="I299" s="6"/>
      <c r="J299" s="6"/>
      <c r="K299" s="6"/>
      <c r="L299" s="11"/>
    </row>
    <row r="300" spans="2:12" ht="12.95" customHeight="1" x14ac:dyDescent="0.2">
      <c r="B300" s="24" t="str">
        <f>'Prop2019-20DistTar'!B63</f>
        <v>Tariff D - Envestra Whyalla</v>
      </c>
      <c r="C300" s="4"/>
      <c r="D300" s="4"/>
      <c r="E300" s="4"/>
      <c r="F300" s="4"/>
      <c r="G300" s="4"/>
      <c r="H300" s="4"/>
      <c r="I300" s="4"/>
      <c r="J300" s="4"/>
      <c r="K300" s="4"/>
      <c r="L300" s="7"/>
    </row>
    <row r="301" spans="2:12" ht="12.95" customHeight="1" x14ac:dyDescent="0.2">
      <c r="B301" s="3"/>
      <c r="C301" s="50">
        <v>1</v>
      </c>
      <c r="D301" s="50">
        <v>2</v>
      </c>
      <c r="E301" s="50">
        <v>3</v>
      </c>
      <c r="F301" s="50">
        <v>4</v>
      </c>
      <c r="G301" s="4"/>
      <c r="H301" s="4"/>
      <c r="I301" s="4"/>
      <c r="J301" s="4"/>
      <c r="K301" s="4"/>
      <c r="L301" s="7"/>
    </row>
    <row r="302" spans="2:12" ht="12.95" customHeight="1" x14ac:dyDescent="0.2">
      <c r="B302" s="3" t="s">
        <v>7</v>
      </c>
      <c r="C302" s="38" t="s">
        <v>17</v>
      </c>
      <c r="D302" s="38" t="s">
        <v>18</v>
      </c>
      <c r="E302" s="38" t="s">
        <v>19</v>
      </c>
      <c r="F302" s="38" t="s">
        <v>40</v>
      </c>
      <c r="G302" s="38" t="s">
        <v>57</v>
      </c>
      <c r="H302" s="4"/>
      <c r="I302" s="4"/>
      <c r="J302" s="4"/>
      <c r="K302" s="4"/>
      <c r="L302" s="7"/>
    </row>
    <row r="303" spans="2:12" ht="12.95" customHeight="1" x14ac:dyDescent="0.2">
      <c r="B303" s="3" t="str">
        <f>"Existing: "&amp;'Prop2019-20DistTar'!C63</f>
        <v>Existing: Tariff D - Envestra Whyalla</v>
      </c>
      <c r="C303" s="39">
        <f t="array" ref="C303:G304">TRANSPOSE('Prop2019-20DistTar'!E64:F67)</f>
        <v>2544.4454999999998</v>
      </c>
      <c r="D303" s="51">
        <v>49.474499999999999</v>
      </c>
      <c r="E303" s="51">
        <v>25.536100000000001</v>
      </c>
      <c r="F303" s="51">
        <v>9.3587000000000007</v>
      </c>
      <c r="G303" s="51" t="e">
        <v>#N/A</v>
      </c>
      <c r="H303" s="4"/>
      <c r="I303" s="4"/>
      <c r="J303" s="4"/>
      <c r="K303" s="4"/>
      <c r="L303" s="7"/>
    </row>
    <row r="304" spans="2:12" ht="12.95" customHeight="1" x14ac:dyDescent="0.2">
      <c r="B304" s="3" t="str">
        <f>"Proposed: "&amp;B300</f>
        <v>Proposed: Tariff D - Envestra Whyalla</v>
      </c>
      <c r="C304" s="40">
        <v>2675.2455</v>
      </c>
      <c r="D304" s="40">
        <v>52.017699999999998</v>
      </c>
      <c r="E304" s="40">
        <v>26.848800000000001</v>
      </c>
      <c r="F304" s="40">
        <v>9.8397000000000006</v>
      </c>
      <c r="G304" s="40" t="e">
        <v>#N/A</v>
      </c>
      <c r="H304" s="4"/>
      <c r="I304" s="4"/>
      <c r="J304" s="4"/>
      <c r="K304" s="4"/>
      <c r="L304" s="7"/>
    </row>
    <row r="305" spans="2:12" ht="12.95" customHeight="1" x14ac:dyDescent="0.2">
      <c r="B305" s="3"/>
      <c r="C305" s="50"/>
      <c r="D305" s="50"/>
      <c r="E305" s="50"/>
      <c r="F305" s="50"/>
      <c r="G305" s="50"/>
      <c r="H305" s="4"/>
      <c r="I305" s="4"/>
      <c r="J305" s="4"/>
      <c r="K305" s="4"/>
      <c r="L305" s="7"/>
    </row>
    <row r="306" spans="2:12" ht="12.95" customHeight="1" x14ac:dyDescent="0.2">
      <c r="B306" s="3" t="s">
        <v>9</v>
      </c>
      <c r="C306" s="38" t="s">
        <v>17</v>
      </c>
      <c r="D306" s="38" t="s">
        <v>18</v>
      </c>
      <c r="E306" s="38" t="s">
        <v>19</v>
      </c>
      <c r="F306" s="38" t="s">
        <v>40</v>
      </c>
      <c r="G306" s="38" t="s">
        <v>57</v>
      </c>
      <c r="H306" s="4"/>
      <c r="I306" s="4"/>
      <c r="J306" s="4"/>
      <c r="K306" s="4"/>
      <c r="L306" s="7"/>
    </row>
    <row r="307" spans="2:12" ht="12.95" customHeight="1" x14ac:dyDescent="0.2">
      <c r="B307" s="3" t="str">
        <f>B303</f>
        <v>Existing: Tariff D - Envestra Whyalla</v>
      </c>
      <c r="C307" s="21">
        <f t="array" ref="C307:G307">TRANSPOSE('Prop2019-20DistTar'!D64:D67)</f>
        <v>1</v>
      </c>
      <c r="D307" s="21">
        <v>26.000000000000004</v>
      </c>
      <c r="E307" s="21">
        <v>0</v>
      </c>
      <c r="F307" s="21">
        <v>0</v>
      </c>
      <c r="G307" s="21" t="e">
        <v>#N/A</v>
      </c>
      <c r="H307" s="4"/>
      <c r="I307" s="4"/>
      <c r="J307" s="4"/>
      <c r="K307" s="4"/>
      <c r="L307" s="7"/>
    </row>
    <row r="308" spans="2:12" ht="12.95" customHeight="1" x14ac:dyDescent="0.2">
      <c r="B308" s="3" t="str">
        <f>B304</f>
        <v>Proposed: Tariff D - Envestra Whyalla</v>
      </c>
      <c r="C308" s="31">
        <f>C307</f>
        <v>1</v>
      </c>
      <c r="D308" s="31">
        <f>D307</f>
        <v>26.000000000000004</v>
      </c>
      <c r="E308" s="31">
        <f>E307</f>
        <v>0</v>
      </c>
      <c r="F308" s="31">
        <f>F307</f>
        <v>0</v>
      </c>
      <c r="G308" s="31" t="e">
        <f>G307</f>
        <v>#N/A</v>
      </c>
      <c r="H308" s="4"/>
      <c r="I308" s="4"/>
      <c r="J308" s="4"/>
      <c r="K308" s="4"/>
      <c r="L308" s="7"/>
    </row>
    <row r="309" spans="2:12" ht="12.95" customHeight="1" x14ac:dyDescent="0.2">
      <c r="B309" s="3"/>
      <c r="C309" s="50"/>
      <c r="D309" s="50"/>
      <c r="E309" s="50"/>
      <c r="F309" s="50"/>
      <c r="G309" s="50"/>
      <c r="H309" s="4"/>
      <c r="I309" s="4"/>
      <c r="J309" s="4"/>
      <c r="K309" s="4"/>
      <c r="L309" s="7"/>
    </row>
    <row r="310" spans="2:12" ht="12.95" customHeight="1" x14ac:dyDescent="0.2">
      <c r="B310" s="3" t="s">
        <v>10</v>
      </c>
      <c r="C310" s="38" t="s">
        <v>17</v>
      </c>
      <c r="D310" s="38" t="s">
        <v>18</v>
      </c>
      <c r="E310" s="38" t="s">
        <v>19</v>
      </c>
      <c r="F310" s="38" t="s">
        <v>40</v>
      </c>
      <c r="G310" s="38" t="s">
        <v>57</v>
      </c>
      <c r="H310" s="4"/>
      <c r="I310" s="4"/>
      <c r="J310" s="4"/>
      <c r="K310" s="4"/>
      <c r="L310" s="7"/>
    </row>
    <row r="311" spans="2:12" ht="12.95" customHeight="1" x14ac:dyDescent="0.2">
      <c r="B311" s="3" t="str">
        <f>B307</f>
        <v>Existing: Tariff D - Envestra Whyalla</v>
      </c>
      <c r="C311" s="21">
        <f t="array" ref="C311:G312">TRANSPOSE('Prop2019-20DistTar'!G64:H67)</f>
        <v>30533.345999999998</v>
      </c>
      <c r="D311" s="21">
        <v>15436.044000000002</v>
      </c>
      <c r="E311" s="21">
        <v>0</v>
      </c>
      <c r="F311" s="21">
        <v>0</v>
      </c>
      <c r="G311" s="21" t="e">
        <v>#N/A</v>
      </c>
      <c r="H311" s="4"/>
      <c r="I311" s="4"/>
      <c r="J311" s="4"/>
      <c r="K311" s="4"/>
      <c r="L311" s="7"/>
    </row>
    <row r="312" spans="2:12" ht="12.95" customHeight="1" x14ac:dyDescent="0.2">
      <c r="B312" s="3" t="str">
        <f>B308</f>
        <v>Proposed: Tariff D - Envestra Whyalla</v>
      </c>
      <c r="C312" s="31">
        <v>32102.946</v>
      </c>
      <c r="D312" s="31">
        <v>16229.522400000002</v>
      </c>
      <c r="E312" s="31">
        <v>0</v>
      </c>
      <c r="F312" s="31">
        <v>0</v>
      </c>
      <c r="G312" s="31" t="e">
        <v>#N/A</v>
      </c>
      <c r="H312" s="4"/>
      <c r="I312" s="4"/>
      <c r="J312" s="4"/>
      <c r="K312" s="4"/>
      <c r="L312" s="7"/>
    </row>
    <row r="313" spans="2:12" ht="12.95" customHeight="1" x14ac:dyDescent="0.2"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7"/>
    </row>
    <row r="314" spans="2:12" ht="12.95" customHeight="1" x14ac:dyDescent="0.2">
      <c r="B314" s="3" t="s">
        <v>11</v>
      </c>
      <c r="C314" s="53" t="s">
        <v>12</v>
      </c>
      <c r="D314" s="4"/>
      <c r="E314" s="4"/>
      <c r="F314" s="4"/>
      <c r="G314" s="4"/>
      <c r="H314" s="4"/>
      <c r="I314" s="4"/>
      <c r="J314" s="4"/>
      <c r="K314" s="4"/>
      <c r="L314" s="7"/>
    </row>
    <row r="315" spans="2:12" ht="12.95" customHeight="1" x14ac:dyDescent="0.2">
      <c r="B315" s="3" t="str">
        <f>B311</f>
        <v>Existing: Tariff D - Envestra Whyalla</v>
      </c>
      <c r="C315" s="35">
        <f>SUM(C311:F311)</f>
        <v>45969.39</v>
      </c>
      <c r="D315" s="4"/>
      <c r="E315" s="4"/>
      <c r="F315" s="4"/>
      <c r="G315" s="4"/>
      <c r="H315" s="4"/>
      <c r="I315" s="4"/>
      <c r="J315" s="4"/>
      <c r="K315" s="4"/>
      <c r="L315" s="7"/>
    </row>
    <row r="316" spans="2:12" ht="12.95" customHeight="1" x14ac:dyDescent="0.2">
      <c r="B316" s="3" t="str">
        <f>B312</f>
        <v>Proposed: Tariff D - Envestra Whyalla</v>
      </c>
      <c r="C316" s="37">
        <f>SUM(C312:F312)</f>
        <v>48332.468399999998</v>
      </c>
      <c r="D316" s="4"/>
      <c r="E316" s="4"/>
      <c r="F316" s="4"/>
      <c r="G316" s="4"/>
      <c r="H316" s="4"/>
      <c r="I316" s="4"/>
      <c r="J316" s="4"/>
      <c r="K316" s="4"/>
      <c r="L316" s="7"/>
    </row>
    <row r="317" spans="2:12" ht="12.95" customHeight="1" x14ac:dyDescent="0.2"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7"/>
    </row>
    <row r="318" spans="2:12" ht="12.95" customHeight="1" x14ac:dyDescent="0.2">
      <c r="B318" s="3" t="s">
        <v>5</v>
      </c>
      <c r="C318" s="25">
        <f>IF(C316=0,"",C316/C315)</f>
        <v>1.0514054765573353</v>
      </c>
      <c r="D318" s="4"/>
      <c r="E318" s="4"/>
      <c r="F318" s="4"/>
      <c r="G318" s="4"/>
      <c r="H318" s="4"/>
      <c r="I318" s="4"/>
      <c r="J318" s="4"/>
      <c r="K318" s="4"/>
      <c r="L318" s="7"/>
    </row>
    <row r="319" spans="2:12" ht="12.95" customHeight="1" x14ac:dyDescent="0.2"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7"/>
    </row>
    <row r="320" spans="2:12" ht="12.95" customHeight="1" x14ac:dyDescent="0.2">
      <c r="B320" s="180" t="str">
        <f>IF(C318="","",IF(C318&lt;$C$14,"REBALANCING CONTROL COMPLIANT","REBALANCING CONTROL BREACHED"))</f>
        <v>REBALANCING CONTROL COMPLIANT</v>
      </c>
      <c r="C320" s="181"/>
      <c r="D320" s="4"/>
      <c r="E320" s="4"/>
      <c r="F320" s="4"/>
      <c r="G320" s="4"/>
      <c r="H320" s="4"/>
      <c r="I320" s="4"/>
      <c r="J320" s="4"/>
      <c r="K320" s="4"/>
      <c r="L320" s="7"/>
    </row>
    <row r="321" spans="2:12" ht="12.95" customHeight="1" thickBot="1" x14ac:dyDescent="0.25">
      <c r="B321" s="8"/>
      <c r="C321" s="9"/>
      <c r="D321" s="9"/>
      <c r="E321" s="9"/>
      <c r="F321" s="9"/>
      <c r="G321" s="9"/>
      <c r="H321" s="9"/>
      <c r="I321" s="9"/>
      <c r="J321" s="9"/>
      <c r="K321" s="9"/>
      <c r="L321" s="10"/>
    </row>
  </sheetData>
  <mergeCells count="12">
    <mergeCell ref="B320:C320"/>
    <mergeCell ref="B56:C56"/>
    <mergeCell ref="B80:C80"/>
    <mergeCell ref="B152:C152"/>
    <mergeCell ref="B200:C200"/>
    <mergeCell ref="B176:C176"/>
    <mergeCell ref="B104:C104"/>
    <mergeCell ref="B128:C128"/>
    <mergeCell ref="B224:C224"/>
    <mergeCell ref="B248:C248"/>
    <mergeCell ref="B272:C272"/>
    <mergeCell ref="B296:C296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scale="38" fitToHeight="2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77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3"/>
  <sheetViews>
    <sheetView view="pageBreakPreview" zoomScale="90" zoomScaleNormal="100" zoomScaleSheetLayoutView="90" workbookViewId="0">
      <selection activeCell="E37" sqref="E37"/>
    </sheetView>
  </sheetViews>
  <sheetFormatPr defaultRowHeight="12.75" x14ac:dyDescent="0.2"/>
  <cols>
    <col min="1" max="1" width="1.625" style="1" customWidth="1"/>
    <col min="2" max="2" width="34.125" style="1" customWidth="1"/>
    <col min="3" max="10" width="18.375" style="1" customWidth="1"/>
    <col min="11" max="16384" width="9" style="1"/>
  </cols>
  <sheetData>
    <row r="1" spans="2:8" ht="14.25" x14ac:dyDescent="0.2">
      <c r="B1" s="28" t="str">
        <f>'Prop2019-20DistTar'!B1</f>
        <v>Tariff Approval - Australian Gas Networks (South Australia)</v>
      </c>
    </row>
    <row r="2" spans="2:8" ht="6" customHeight="1" x14ac:dyDescent="0.2"/>
    <row r="3" spans="2:8" x14ac:dyDescent="0.2">
      <c r="B3" s="29" t="s">
        <v>94</v>
      </c>
      <c r="F3" s="122"/>
    </row>
    <row r="4" spans="2:8" ht="6" customHeight="1" thickBot="1" x14ac:dyDescent="0.25"/>
    <row r="5" spans="2:8" ht="6" customHeight="1" x14ac:dyDescent="0.2">
      <c r="B5" s="5"/>
      <c r="C5" s="6"/>
      <c r="D5" s="99"/>
      <c r="E5" s="98"/>
    </row>
    <row r="6" spans="2:8" x14ac:dyDescent="0.2">
      <c r="B6" s="24" t="s">
        <v>84</v>
      </c>
      <c r="C6" s="4"/>
      <c r="D6" s="7"/>
    </row>
    <row r="7" spans="2:8" ht="6" customHeight="1" x14ac:dyDescent="0.2">
      <c r="B7" s="24"/>
      <c r="C7" s="4"/>
      <c r="D7" s="7"/>
    </row>
    <row r="8" spans="2:8" x14ac:dyDescent="0.2">
      <c r="B8" s="65" t="s">
        <v>104</v>
      </c>
      <c r="C8" s="166">
        <v>110</v>
      </c>
      <c r="D8" s="7"/>
    </row>
    <row r="9" spans="2:8" x14ac:dyDescent="0.2">
      <c r="B9" s="65" t="s">
        <v>70</v>
      </c>
      <c r="C9" s="167">
        <v>112.1</v>
      </c>
      <c r="D9" s="7"/>
    </row>
    <row r="10" spans="2:8" ht="6" customHeight="1" x14ac:dyDescent="0.2">
      <c r="B10" s="3"/>
      <c r="C10" s="4"/>
      <c r="D10" s="7"/>
    </row>
    <row r="11" spans="2:8" x14ac:dyDescent="0.2">
      <c r="B11" s="65" t="s">
        <v>72</v>
      </c>
      <c r="C11" s="168">
        <f>(C9/C8-1)</f>
        <v>1.9090909090909047E-2</v>
      </c>
      <c r="D11" s="7"/>
    </row>
    <row r="12" spans="2:8" ht="6" customHeight="1" thickBot="1" x14ac:dyDescent="0.25">
      <c r="B12" s="8"/>
      <c r="C12" s="26"/>
      <c r="D12" s="10"/>
    </row>
    <row r="13" spans="2:8" ht="6" customHeight="1" thickBot="1" x14ac:dyDescent="0.25">
      <c r="B13" s="13"/>
      <c r="C13" s="13"/>
      <c r="D13" s="13"/>
    </row>
    <row r="14" spans="2:8" ht="6" customHeight="1" x14ac:dyDescent="0.2">
      <c r="B14" s="5"/>
      <c r="C14" s="6"/>
      <c r="D14" s="11"/>
    </row>
    <row r="15" spans="2:8" x14ac:dyDescent="0.2">
      <c r="B15" s="24" t="s">
        <v>80</v>
      </c>
      <c r="C15" s="175">
        <f>(E56*1148000)-(11.1*(110/104.8)*1148000)+C72</f>
        <v>-512463.75254452415</v>
      </c>
      <c r="D15" s="7"/>
      <c r="H15" s="120"/>
    </row>
    <row r="16" spans="2:8" ht="6" customHeight="1" thickBot="1" x14ac:dyDescent="0.25">
      <c r="B16" s="8"/>
      <c r="C16" s="27"/>
      <c r="D16" s="10"/>
    </row>
    <row r="17" spans="2:4" ht="6.75" customHeight="1" thickBot="1" x14ac:dyDescent="0.25"/>
    <row r="18" spans="2:4" ht="6" customHeight="1" x14ac:dyDescent="0.2">
      <c r="B18" s="117"/>
      <c r="C18" s="6"/>
      <c r="D18" s="11"/>
    </row>
    <row r="19" spans="2:4" x14ac:dyDescent="0.2">
      <c r="B19" s="24" t="s">
        <v>82</v>
      </c>
      <c r="C19" s="176">
        <v>3.5200000000000002E-2</v>
      </c>
      <c r="D19" s="7"/>
    </row>
    <row r="20" spans="2:4" ht="6" customHeight="1" thickBot="1" x14ac:dyDescent="0.25">
      <c r="B20" s="8"/>
      <c r="C20" s="27"/>
      <c r="D20" s="10"/>
    </row>
    <row r="21" spans="2:4" ht="6.75" customHeight="1" thickBot="1" x14ac:dyDescent="0.25"/>
    <row r="22" spans="2:4" ht="6" customHeight="1" x14ac:dyDescent="0.2">
      <c r="B22" s="117"/>
      <c r="C22" s="6"/>
      <c r="D22" s="11"/>
    </row>
    <row r="23" spans="2:4" x14ac:dyDescent="0.2">
      <c r="B23" s="24" t="s">
        <v>81</v>
      </c>
      <c r="C23" s="176">
        <v>3.5900000000000001E-2</v>
      </c>
      <c r="D23" s="7"/>
    </row>
    <row r="24" spans="2:4" ht="13.5" thickBot="1" x14ac:dyDescent="0.25">
      <c r="B24" s="8"/>
      <c r="C24" s="27"/>
      <c r="D24" s="10"/>
    </row>
    <row r="25" spans="2:4" ht="6.75" customHeight="1" thickBot="1" x14ac:dyDescent="0.25"/>
    <row r="26" spans="2:4" ht="6" customHeight="1" x14ac:dyDescent="0.2">
      <c r="B26" s="117"/>
      <c r="C26" s="6"/>
      <c r="D26" s="11"/>
    </row>
    <row r="27" spans="2:4" x14ac:dyDescent="0.2">
      <c r="B27" s="123" t="s">
        <v>105</v>
      </c>
      <c r="C27" s="169">
        <f>(C15*(1+C19)*(1+C23)*(1+C11))/((1-'2019-20TarContForm'!C17)*(SUM('Prop2019-20DistTar'!G7:G67)))</f>
        <v>-2.5166348244309842E-3</v>
      </c>
      <c r="D27" s="7"/>
    </row>
    <row r="28" spans="2:4" ht="6" customHeight="1" thickBot="1" x14ac:dyDescent="0.25">
      <c r="B28" s="8"/>
      <c r="C28" s="27"/>
      <c r="D28" s="10"/>
    </row>
    <row r="29" spans="2:4" ht="6" customHeight="1" thickBot="1" x14ac:dyDescent="0.25">
      <c r="B29" s="13"/>
      <c r="C29" s="13"/>
      <c r="D29" s="13"/>
    </row>
    <row r="30" spans="2:4" x14ac:dyDescent="0.2">
      <c r="B30" s="117"/>
      <c r="C30" s="6"/>
      <c r="D30" s="11"/>
    </row>
    <row r="31" spans="2:4" x14ac:dyDescent="0.2">
      <c r="B31" s="124" t="s">
        <v>107</v>
      </c>
      <c r="C31" s="126">
        <f>1+C27</f>
        <v>0.99748336517556901</v>
      </c>
      <c r="D31" s="125"/>
    </row>
    <row r="32" spans="2:4" x14ac:dyDescent="0.2">
      <c r="B32" s="24"/>
      <c r="C32" s="4"/>
      <c r="D32" s="7"/>
    </row>
    <row r="33" spans="2:10" x14ac:dyDescent="0.2">
      <c r="B33" s="123" t="s">
        <v>106</v>
      </c>
      <c r="C33" s="126">
        <v>0.99648499443402128</v>
      </c>
      <c r="D33" s="7"/>
    </row>
    <row r="34" spans="2:10" ht="13.5" thickBot="1" x14ac:dyDescent="0.25">
      <c r="B34" s="8"/>
      <c r="C34" s="27"/>
      <c r="D34" s="10"/>
    </row>
    <row r="35" spans="2:10" ht="6" customHeight="1" thickBot="1" x14ac:dyDescent="0.25">
      <c r="B35" s="13"/>
      <c r="C35" s="13"/>
      <c r="D35" s="13"/>
    </row>
    <row r="36" spans="2:10" x14ac:dyDescent="0.2">
      <c r="B36" s="117"/>
      <c r="C36" s="6"/>
      <c r="D36" s="11"/>
    </row>
    <row r="37" spans="2:10" x14ac:dyDescent="0.2">
      <c r="B37" s="123" t="s">
        <v>83</v>
      </c>
      <c r="C37" s="126">
        <f>C31/C33-1</f>
        <v>1.0018923989063566E-3</v>
      </c>
      <c r="D37" s="7"/>
    </row>
    <row r="38" spans="2:10" ht="13.5" thickBot="1" x14ac:dyDescent="0.25">
      <c r="B38" s="8"/>
      <c r="C38" s="27"/>
      <c r="D38" s="10"/>
    </row>
    <row r="39" spans="2:10" ht="6" customHeight="1" thickBot="1" x14ac:dyDescent="0.25">
      <c r="B39" s="13"/>
      <c r="C39" s="13"/>
      <c r="D39" s="13"/>
    </row>
    <row r="40" spans="2:10" x14ac:dyDescent="0.2">
      <c r="B40" s="142" t="s">
        <v>108</v>
      </c>
      <c r="C40" s="130"/>
      <c r="D40" s="130"/>
      <c r="E40" s="130"/>
      <c r="F40" s="130"/>
      <c r="G40" s="130"/>
      <c r="H40" s="130"/>
      <c r="I40" s="130"/>
      <c r="J40" s="131"/>
    </row>
    <row r="41" spans="2:10" x14ac:dyDescent="0.2">
      <c r="B41" s="143" t="s">
        <v>112</v>
      </c>
      <c r="C41" s="133"/>
      <c r="D41" s="133"/>
      <c r="E41" s="133"/>
      <c r="F41" s="133"/>
      <c r="G41" s="133"/>
      <c r="H41" s="133"/>
      <c r="I41" s="133"/>
      <c r="J41" s="134"/>
    </row>
    <row r="42" spans="2:10" ht="3" customHeight="1" x14ac:dyDescent="0.2">
      <c r="B42" s="143"/>
      <c r="C42" s="133"/>
      <c r="D42" s="133"/>
      <c r="E42" s="133"/>
      <c r="F42" s="133"/>
      <c r="G42" s="133"/>
      <c r="H42" s="133"/>
      <c r="I42" s="133"/>
      <c r="J42" s="134"/>
    </row>
    <row r="43" spans="2:10" x14ac:dyDescent="0.2">
      <c r="B43" s="143" t="s">
        <v>113</v>
      </c>
      <c r="C43" s="133"/>
      <c r="D43" s="133"/>
      <c r="E43" s="133"/>
      <c r="F43" s="133"/>
      <c r="G43" s="133"/>
      <c r="H43" s="133"/>
      <c r="I43" s="133"/>
      <c r="J43" s="134"/>
    </row>
    <row r="44" spans="2:10" ht="3" customHeight="1" x14ac:dyDescent="0.2">
      <c r="B44" s="143"/>
      <c r="C44" s="133"/>
      <c r="D44" s="133"/>
      <c r="E44" s="133"/>
      <c r="F44" s="133"/>
      <c r="G44" s="133"/>
      <c r="H44" s="133"/>
      <c r="I44" s="133"/>
      <c r="J44" s="134"/>
    </row>
    <row r="45" spans="2:10" x14ac:dyDescent="0.2">
      <c r="B45" s="143" t="s">
        <v>114</v>
      </c>
      <c r="C45" s="133"/>
      <c r="D45" s="133"/>
      <c r="E45" s="133"/>
      <c r="F45" s="133"/>
      <c r="G45" s="133"/>
      <c r="H45" s="133"/>
      <c r="I45" s="133"/>
      <c r="J45" s="134"/>
    </row>
    <row r="46" spans="2:10" ht="3" customHeight="1" x14ac:dyDescent="0.2">
      <c r="B46" s="143"/>
      <c r="C46" s="133"/>
      <c r="D46" s="133"/>
      <c r="E46" s="133"/>
      <c r="F46" s="133"/>
      <c r="G46" s="133"/>
      <c r="H46" s="133"/>
      <c r="I46" s="133"/>
      <c r="J46" s="134"/>
    </row>
    <row r="47" spans="2:10" x14ac:dyDescent="0.2">
      <c r="B47" s="143" t="s">
        <v>115</v>
      </c>
      <c r="C47" s="129"/>
      <c r="D47" s="129"/>
      <c r="E47" s="129"/>
      <c r="F47" s="129"/>
      <c r="G47" s="129"/>
      <c r="H47" s="129"/>
      <c r="I47" s="129"/>
      <c r="J47" s="136"/>
    </row>
    <row r="48" spans="2:10" ht="3" customHeight="1" x14ac:dyDescent="0.2">
      <c r="B48" s="143"/>
      <c r="C48" s="129"/>
      <c r="D48" s="129"/>
      <c r="E48" s="129"/>
      <c r="F48" s="129"/>
      <c r="G48" s="129"/>
      <c r="H48" s="129"/>
      <c r="I48" s="129"/>
      <c r="J48" s="136"/>
    </row>
    <row r="49" spans="2:10" x14ac:dyDescent="0.2">
      <c r="B49" s="143" t="s">
        <v>116</v>
      </c>
      <c r="C49" s="129"/>
      <c r="D49" s="129"/>
      <c r="E49" s="129"/>
      <c r="F49" s="129"/>
      <c r="G49" s="129"/>
      <c r="H49" s="129"/>
      <c r="I49" s="129"/>
      <c r="J49" s="136"/>
    </row>
    <row r="50" spans="2:10" ht="3" customHeight="1" x14ac:dyDescent="0.2">
      <c r="B50" s="143"/>
      <c r="C50" s="129"/>
      <c r="D50" s="129"/>
      <c r="E50" s="129"/>
      <c r="F50" s="129"/>
      <c r="G50" s="129"/>
      <c r="H50" s="129"/>
      <c r="I50" s="129"/>
      <c r="J50" s="136"/>
    </row>
    <row r="51" spans="2:10" x14ac:dyDescent="0.2">
      <c r="B51" s="143" t="s">
        <v>117</v>
      </c>
      <c r="C51" s="129"/>
      <c r="D51" s="129"/>
      <c r="E51" s="129"/>
      <c r="F51" s="129"/>
      <c r="G51" s="129"/>
      <c r="H51" s="129"/>
      <c r="I51" s="129"/>
      <c r="J51" s="136"/>
    </row>
    <row r="52" spans="2:10" x14ac:dyDescent="0.2">
      <c r="B52" s="135"/>
      <c r="C52" s="129"/>
      <c r="D52" s="129"/>
      <c r="E52" s="129"/>
      <c r="F52" s="129"/>
      <c r="G52" s="129"/>
      <c r="H52" s="129"/>
      <c r="I52" s="129"/>
      <c r="J52" s="136"/>
    </row>
    <row r="53" spans="2:10" x14ac:dyDescent="0.2">
      <c r="B53" s="137" t="s">
        <v>96</v>
      </c>
      <c r="C53" s="182" t="s">
        <v>86</v>
      </c>
      <c r="D53" s="182"/>
      <c r="E53" s="182" t="s">
        <v>64</v>
      </c>
      <c r="F53" s="182"/>
      <c r="G53" s="182" t="s">
        <v>71</v>
      </c>
      <c r="H53" s="182"/>
      <c r="I53" s="182" t="s">
        <v>87</v>
      </c>
      <c r="J53" s="183"/>
    </row>
    <row r="54" spans="2:10" x14ac:dyDescent="0.2">
      <c r="B54" s="138"/>
      <c r="C54" s="144" t="s">
        <v>97</v>
      </c>
      <c r="D54" s="144" t="s">
        <v>98</v>
      </c>
      <c r="E54" s="144" t="s">
        <v>97</v>
      </c>
      <c r="F54" s="144" t="s">
        <v>98</v>
      </c>
      <c r="G54" s="144" t="s">
        <v>97</v>
      </c>
      <c r="H54" s="144" t="s">
        <v>98</v>
      </c>
      <c r="I54" s="144" t="s">
        <v>97</v>
      </c>
      <c r="J54" s="145" t="s">
        <v>98</v>
      </c>
    </row>
    <row r="55" spans="2:10" x14ac:dyDescent="0.2">
      <c r="B55" s="137" t="s">
        <v>99</v>
      </c>
      <c r="C55" s="146">
        <v>10.89</v>
      </c>
      <c r="D55" s="147">
        <f>C55*D60</f>
        <v>11.031166666666669</v>
      </c>
      <c r="E55" s="147">
        <f>D55</f>
        <v>11.031166666666669</v>
      </c>
      <c r="F55" s="148">
        <f>E55*E60</f>
        <v>11.232833333333335</v>
      </c>
      <c r="G55" s="148">
        <f>F55</f>
        <v>11.232833333333335</v>
      </c>
      <c r="H55" s="148">
        <f>G55*F60</f>
        <v>11.444583333333336</v>
      </c>
      <c r="I55" s="148">
        <f>H55</f>
        <v>11.444583333333336</v>
      </c>
      <c r="J55" s="149"/>
    </row>
    <row r="56" spans="2:10" x14ac:dyDescent="0.2">
      <c r="B56" s="137" t="s">
        <v>100</v>
      </c>
      <c r="C56" s="184">
        <f>AVERAGE(C55:D55)</f>
        <v>10.960583333333336</v>
      </c>
      <c r="D56" s="185"/>
      <c r="E56" s="184">
        <f>AVERAGE(E55:F55)</f>
        <v>11.132000000000001</v>
      </c>
      <c r="F56" s="185"/>
      <c r="G56" s="184">
        <f>AVERAGE(G55:H55)</f>
        <v>11.338708333333336</v>
      </c>
      <c r="H56" s="185"/>
      <c r="I56" s="184">
        <f>AVERAGE(I55:J55)</f>
        <v>11.444583333333336</v>
      </c>
      <c r="J56" s="186"/>
    </row>
    <row r="57" spans="2:10" x14ac:dyDescent="0.2">
      <c r="B57" s="137"/>
      <c r="C57" s="150"/>
      <c r="D57" s="150"/>
      <c r="E57" s="150"/>
      <c r="F57" s="150"/>
      <c r="G57" s="150"/>
      <c r="H57" s="150"/>
      <c r="I57" s="150"/>
      <c r="J57" s="151"/>
    </row>
    <row r="58" spans="2:10" x14ac:dyDescent="0.2">
      <c r="B58" s="143"/>
      <c r="C58" s="129"/>
      <c r="D58" s="129"/>
      <c r="E58" s="129"/>
      <c r="F58" s="129"/>
      <c r="G58" s="129"/>
      <c r="H58" s="129"/>
      <c r="I58" s="129"/>
      <c r="J58" s="136"/>
    </row>
    <row r="59" spans="2:10" x14ac:dyDescent="0.2">
      <c r="B59" s="135"/>
      <c r="C59" s="144" t="s">
        <v>0</v>
      </c>
      <c r="D59" s="152">
        <v>2017</v>
      </c>
      <c r="E59" s="152">
        <v>2018</v>
      </c>
      <c r="F59" s="152">
        <v>2019</v>
      </c>
      <c r="G59" s="152">
        <v>2020</v>
      </c>
      <c r="H59" s="152">
        <v>2021</v>
      </c>
      <c r="I59" s="153"/>
      <c r="J59" s="153"/>
    </row>
    <row r="60" spans="2:10" x14ac:dyDescent="0.2">
      <c r="B60" s="135"/>
      <c r="C60" s="146"/>
      <c r="D60" s="154">
        <f>D63</f>
        <v>1.0129629629629631</v>
      </c>
      <c r="E60" s="154">
        <f>E63</f>
        <v>1.0182815356489945</v>
      </c>
      <c r="F60" s="154">
        <f>F63</f>
        <v>1.018850987432675</v>
      </c>
      <c r="G60" s="154">
        <f>G63</f>
        <v>0</v>
      </c>
      <c r="H60" s="154">
        <f t="shared" ref="H60" si="0">H63</f>
        <v>0</v>
      </c>
      <c r="I60" s="153"/>
      <c r="J60" s="153"/>
    </row>
    <row r="61" spans="2:10" x14ac:dyDescent="0.2">
      <c r="B61" s="135"/>
      <c r="C61" s="155">
        <v>42248</v>
      </c>
      <c r="D61" s="155">
        <v>42614</v>
      </c>
      <c r="E61" s="155">
        <v>42979</v>
      </c>
      <c r="F61" s="155">
        <v>43344</v>
      </c>
      <c r="G61" s="155">
        <v>43709</v>
      </c>
      <c r="H61" s="155">
        <v>44075</v>
      </c>
      <c r="I61" s="155">
        <v>44440</v>
      </c>
      <c r="J61" s="155">
        <v>44805</v>
      </c>
    </row>
    <row r="62" spans="2:10" x14ac:dyDescent="0.2">
      <c r="B62" s="135"/>
      <c r="C62" s="156">
        <v>108</v>
      </c>
      <c r="D62" s="156">
        <v>109.4</v>
      </c>
      <c r="E62" s="156">
        <v>111.4</v>
      </c>
      <c r="F62" s="156">
        <v>113.5</v>
      </c>
      <c r="G62" s="156"/>
      <c r="H62" s="156"/>
      <c r="I62" s="156"/>
      <c r="J62" s="156"/>
    </row>
    <row r="63" spans="2:10" x14ac:dyDescent="0.2">
      <c r="B63" s="135"/>
      <c r="C63" s="146"/>
      <c r="D63" s="157">
        <f>D62/C62</f>
        <v>1.0129629629629631</v>
      </c>
      <c r="E63" s="157">
        <f>E62/D62</f>
        <v>1.0182815356489945</v>
      </c>
      <c r="F63" s="157">
        <f>F62/E62</f>
        <v>1.018850987432675</v>
      </c>
      <c r="G63" s="153"/>
      <c r="H63" s="153"/>
      <c r="I63" s="153"/>
      <c r="J63" s="153"/>
    </row>
    <row r="64" spans="2:10" x14ac:dyDescent="0.2">
      <c r="B64" s="135"/>
      <c r="C64" s="129"/>
      <c r="D64" s="129"/>
      <c r="E64" s="129"/>
      <c r="F64" s="129"/>
      <c r="G64" s="129"/>
      <c r="H64" s="129"/>
      <c r="I64" s="129"/>
      <c r="J64" s="136"/>
    </row>
    <row r="65" spans="2:10" x14ac:dyDescent="0.2">
      <c r="B65" s="135"/>
      <c r="C65" s="129"/>
      <c r="D65" s="129"/>
      <c r="E65" s="129"/>
      <c r="F65" s="129"/>
      <c r="G65" s="129"/>
      <c r="H65" s="129"/>
      <c r="I65" s="129"/>
      <c r="J65" s="136"/>
    </row>
    <row r="66" spans="2:10" x14ac:dyDescent="0.2">
      <c r="B66" s="132" t="s">
        <v>101</v>
      </c>
      <c r="C66" s="129"/>
      <c r="D66" s="129"/>
      <c r="E66" s="129"/>
      <c r="F66" s="129"/>
      <c r="G66" s="129"/>
      <c r="H66" s="129"/>
      <c r="I66" s="129"/>
      <c r="J66" s="136"/>
    </row>
    <row r="67" spans="2:10" x14ac:dyDescent="0.2">
      <c r="B67" s="132"/>
      <c r="C67" s="129"/>
      <c r="D67" s="129"/>
      <c r="E67" s="129"/>
      <c r="F67" s="129"/>
      <c r="G67" s="129"/>
      <c r="H67" s="129"/>
      <c r="I67" s="129"/>
      <c r="J67" s="136"/>
    </row>
    <row r="68" spans="2:10" x14ac:dyDescent="0.2">
      <c r="B68" s="137" t="s">
        <v>109</v>
      </c>
      <c r="C68" s="158">
        <f>(C56*1177000)-(11.1*(108.4/104.8)*1177000)</f>
        <v>-612880.82124681771</v>
      </c>
      <c r="D68" s="129"/>
      <c r="E68" s="129"/>
      <c r="F68" s="129"/>
      <c r="G68" s="129"/>
      <c r="H68" s="129"/>
      <c r="I68" s="129"/>
      <c r="J68" s="136"/>
    </row>
    <row r="69" spans="2:10" x14ac:dyDescent="0.2">
      <c r="B69" s="138"/>
      <c r="C69" s="139"/>
      <c r="D69" s="129"/>
      <c r="E69" s="129"/>
      <c r="F69" s="129"/>
      <c r="G69" s="129"/>
      <c r="H69" s="129"/>
      <c r="I69" s="129"/>
      <c r="J69" s="136"/>
    </row>
    <row r="70" spans="2:10" x14ac:dyDescent="0.2">
      <c r="B70" s="137" t="s">
        <v>102</v>
      </c>
      <c r="C70" s="158">
        <v>-695957.40458015352</v>
      </c>
      <c r="D70" s="129"/>
      <c r="E70" s="129"/>
      <c r="F70" s="129"/>
      <c r="G70" s="129"/>
      <c r="H70" s="129"/>
      <c r="I70" s="129"/>
      <c r="J70" s="136"/>
    </row>
    <row r="71" spans="2:10" x14ac:dyDescent="0.2">
      <c r="B71" s="138"/>
      <c r="C71" s="129"/>
      <c r="D71" s="129"/>
      <c r="E71" s="129"/>
      <c r="F71" s="129"/>
      <c r="G71" s="129"/>
      <c r="H71" s="129"/>
      <c r="I71" s="129"/>
      <c r="J71" s="136"/>
    </row>
    <row r="72" spans="2:10" x14ac:dyDescent="0.2">
      <c r="B72" s="137" t="s">
        <v>103</v>
      </c>
      <c r="C72" s="158">
        <f>C68-C70</f>
        <v>83076.583333335817</v>
      </c>
      <c r="D72" s="129"/>
      <c r="E72" s="129"/>
      <c r="F72" s="129"/>
      <c r="G72" s="129"/>
      <c r="H72" s="129"/>
      <c r="I72" s="129"/>
      <c r="J72" s="136"/>
    </row>
    <row r="73" spans="2:10" ht="13.5" thickBot="1" x14ac:dyDescent="0.25">
      <c r="B73" s="159"/>
      <c r="C73" s="140"/>
      <c r="D73" s="140"/>
      <c r="E73" s="140"/>
      <c r="F73" s="140"/>
      <c r="G73" s="140"/>
      <c r="H73" s="140"/>
      <c r="I73" s="140"/>
      <c r="J73" s="141"/>
    </row>
  </sheetData>
  <mergeCells count="8">
    <mergeCell ref="C53:D53"/>
    <mergeCell ref="E53:F53"/>
    <mergeCell ref="G53:H53"/>
    <mergeCell ref="I53:J53"/>
    <mergeCell ref="C56:D56"/>
    <mergeCell ref="E56:F56"/>
    <mergeCell ref="G56:H56"/>
    <mergeCell ref="I56:J56"/>
  </mergeCells>
  <pageMargins left="0.7" right="0.7" top="0.75" bottom="0.75" header="0.3" footer="0.3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3"/>
  <sheetViews>
    <sheetView view="pageBreakPreview" zoomScale="90" zoomScaleNormal="100" zoomScaleSheetLayoutView="90" workbookViewId="0">
      <selection activeCell="J53" sqref="J53"/>
    </sheetView>
  </sheetViews>
  <sheetFormatPr defaultRowHeight="12.75" x14ac:dyDescent="0.2"/>
  <cols>
    <col min="1" max="1" width="26.25" style="69" customWidth="1"/>
    <col min="2" max="3" width="12.5" style="69" customWidth="1"/>
    <col min="4" max="16384" width="9" style="69"/>
  </cols>
  <sheetData>
    <row r="2" spans="1:13" ht="18" x14ac:dyDescent="0.25">
      <c r="A2" s="68" t="s">
        <v>29</v>
      </c>
    </row>
    <row r="4" spans="1:13" x14ac:dyDescent="0.2">
      <c r="A4" s="119"/>
      <c r="B4" s="118" t="s">
        <v>71</v>
      </c>
      <c r="C4" s="118" t="s">
        <v>87</v>
      </c>
    </row>
    <row r="5" spans="1:13" ht="15.75" x14ac:dyDescent="0.25">
      <c r="A5" s="71" t="s">
        <v>58</v>
      </c>
      <c r="B5" s="113">
        <v>10.6</v>
      </c>
      <c r="C5" s="113">
        <f>ROUND((B5*(1+'2019-20TarContForm'!$C$11)),1)</f>
        <v>10.8</v>
      </c>
    </row>
    <row r="6" spans="1:13" ht="15.75" x14ac:dyDescent="0.25">
      <c r="A6" s="72" t="s">
        <v>27</v>
      </c>
      <c r="B6" s="113">
        <v>73</v>
      </c>
      <c r="C6" s="113">
        <f>ROUND((B6*(1+'2019-20TarContForm'!$C$11)),0)</f>
        <v>74</v>
      </c>
    </row>
    <row r="7" spans="1:13" ht="15.75" x14ac:dyDescent="0.25">
      <c r="A7" s="73" t="s">
        <v>28</v>
      </c>
      <c r="B7" s="113">
        <v>73</v>
      </c>
      <c r="C7" s="113">
        <f>ROUND((B7*(1+'2019-20TarContForm'!$C$11)),0)</f>
        <v>74</v>
      </c>
    </row>
    <row r="8" spans="1:13" ht="15.75" x14ac:dyDescent="0.25">
      <c r="A8" s="73" t="s">
        <v>66</v>
      </c>
      <c r="B8" s="113">
        <v>73</v>
      </c>
      <c r="C8" s="113">
        <f>ROUND((B8*(1+'2019-20TarContForm'!$C$11)),0)</f>
        <v>74</v>
      </c>
    </row>
    <row r="9" spans="1:13" ht="15.75" x14ac:dyDescent="0.25">
      <c r="A9" s="73" t="s">
        <v>67</v>
      </c>
      <c r="B9" s="113">
        <v>79</v>
      </c>
      <c r="C9" s="113">
        <f>ROUND((B9*(1+'2019-20TarContForm'!$C$11)),0)</f>
        <v>80</v>
      </c>
    </row>
    <row r="10" spans="1:13" ht="15.75" x14ac:dyDescent="0.25">
      <c r="A10" s="73" t="s">
        <v>68</v>
      </c>
      <c r="B10" s="113">
        <v>217</v>
      </c>
      <c r="C10" s="113">
        <f>ROUND((B10*(1+'2019-20TarContForm'!$C$11)),0)</f>
        <v>221</v>
      </c>
    </row>
    <row r="13" spans="1:13" x14ac:dyDescent="0.2">
      <c r="A13" s="70" t="s">
        <v>26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</row>
    <row r="33" spans="5:5" x14ac:dyDescent="0.2">
      <c r="E33" s="74"/>
    </row>
  </sheetData>
  <phoneticPr fontId="11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Prop2019-20DistTar</vt:lpstr>
      <vt:lpstr>2019-20TarContForm</vt:lpstr>
      <vt:lpstr>2019-20RebalContForm</vt:lpstr>
      <vt:lpstr>UAFG</vt:lpstr>
      <vt:lpstr>ARS</vt:lpstr>
      <vt:lpstr>'2019-20RebalContForm'!Print_Area</vt:lpstr>
      <vt:lpstr>'2019-20TarContForm'!Print_Area</vt:lpstr>
      <vt:lpstr>ARS!Print_Area</vt:lpstr>
      <vt:lpstr>'Prop2019-20DistTar'!Print_Area</vt:lpstr>
      <vt:lpstr>UAFG!Print_Area</vt:lpstr>
      <vt:lpstr>'2019-20RebalContForm'!Print_Titles</vt:lpstr>
      <vt:lpstr>'Prop2019-20DistTar'!Print_Titles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2010-11-10T03:20:14Z</cp:lastPrinted>
  <dcterms:created xsi:type="dcterms:W3CDTF">2003-09-15T04:13:08Z</dcterms:created>
  <dcterms:modified xsi:type="dcterms:W3CDTF">2019-04-16T02:34:33Z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