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5915"/>
  <workbookPr showInkAnnotation="0" autoCompressPictures="0"/>
  <bookViews>
    <workbookView xWindow="40" yWindow="0" windowWidth="25600" windowHeight="15520" tabRatio="500"/>
  </bookViews>
  <sheets>
    <sheet name="Energex" sheetId="1" r:id="rId1"/>
    <sheet name="Ergon Energy" sheetId="6" r:id="rId2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N9" i="1" l="1"/>
  <c r="O9" i="1"/>
  <c r="P9" i="1"/>
  <c r="Q9" i="1"/>
  <c r="M9" i="1"/>
  <c r="N12" i="6"/>
  <c r="O12" i="6"/>
  <c r="P12" i="6"/>
  <c r="Q12" i="6"/>
  <c r="M9" i="6"/>
  <c r="M11" i="6"/>
  <c r="M12" i="6"/>
  <c r="N13" i="6"/>
  <c r="O13" i="6"/>
  <c r="P13" i="6"/>
  <c r="Q13" i="6"/>
  <c r="M13" i="6"/>
  <c r="N10" i="1"/>
  <c r="O10" i="1"/>
  <c r="P10" i="1"/>
  <c r="Q10" i="1"/>
  <c r="M10" i="1"/>
</calcChain>
</file>

<file path=xl/sharedStrings.xml><?xml version="1.0" encoding="utf-8"?>
<sst xmlns="http://schemas.openxmlformats.org/spreadsheetml/2006/main" count="66" uniqueCount="31">
  <si>
    <t>2015-16</t>
  </si>
  <si>
    <t>2016-17</t>
  </si>
  <si>
    <t>2017-18</t>
  </si>
  <si>
    <t>2018-19</t>
  </si>
  <si>
    <t>2019-20</t>
  </si>
  <si>
    <t>2005-06</t>
  </si>
  <si>
    <t>2006-07</t>
  </si>
  <si>
    <t>2007-08</t>
  </si>
  <si>
    <t>2008-09</t>
  </si>
  <si>
    <t>2009-10</t>
  </si>
  <si>
    <t>2010-11</t>
  </si>
  <si>
    <t>2011-12</t>
  </si>
  <si>
    <t>2012-13</t>
  </si>
  <si>
    <t>2013-14</t>
  </si>
  <si>
    <t>2014-15</t>
  </si>
  <si>
    <t>$million, nominal</t>
  </si>
  <si>
    <t>Total Energex Solar Bonus Scheme</t>
  </si>
  <si>
    <t>EBSS</t>
  </si>
  <si>
    <t>STPIS</t>
  </si>
  <si>
    <t>Energex Additional Amounts in DUOS</t>
  </si>
  <si>
    <t>AER Preliminary Forecast Additional</t>
  </si>
  <si>
    <t>Other  Additional Amounts in DUOS (Energex 2015-20)</t>
  </si>
  <si>
    <t>Alliance Additionals</t>
  </si>
  <si>
    <t>Ergon Energy Additional Amounts in DUOS</t>
  </si>
  <si>
    <t>Total Ergon Energy Solar Bonus Scheme</t>
  </si>
  <si>
    <t>Other  Additional Amounts in DUOS (Ergon Energy 2015-20)</t>
  </si>
  <si>
    <t>DUOS Unders and Overs</t>
  </si>
  <si>
    <t>Total Carry-over Amounts</t>
  </si>
  <si>
    <t>Shared Assets</t>
  </si>
  <si>
    <t>DMIA</t>
  </si>
  <si>
    <t>AER Preliminary Carry-over Amounts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</si>
</sst>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_-;\-* #,##0_-;_-* &quot;-&quot;??_-;_-@_-"/>
    <numFmt numFmtId="165" formatCode="#,##0.000"/>
  </numFmts>
  <fonts count="10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0"/>
      <color theme="1"/>
      <name val="Avenir Book"/>
    </font>
    <font>
      <sz val="10"/>
      <name val="Avenir Book"/>
    </font>
    <font>
      <b/>
      <sz val="10"/>
      <name val="Avenir Black"/>
    </font>
    <font>
      <sz val="10"/>
      <color theme="1"/>
      <name val="Avenir Black"/>
    </font>
    <font>
      <sz val="10"/>
      <color rgb="FFFBB625"/>
      <name val="Avenir Black"/>
    </font>
    <font>
      <sz val="10"/>
      <color rgb="FF000000"/>
      <name val="Avenir Book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20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36">
    <xf numFmtId="0" fontId="0" fillId="0" borderId="0" xfId="0"/>
    <xf numFmtId="0" fontId="4" fillId="0" borderId="0" xfId="0" applyFont="1" applyFill="1" applyBorder="1"/>
    <xf numFmtId="0" fontId="4" fillId="0" borderId="0" xfId="0" applyFont="1" applyBorder="1"/>
    <xf numFmtId="164" fontId="4" fillId="0" borderId="3" xfId="0" applyNumberFormat="1" applyFont="1" applyFill="1" applyBorder="1"/>
    <xf numFmtId="164" fontId="4" fillId="0" borderId="4" xfId="0" applyNumberFormat="1" applyFont="1" applyFill="1" applyBorder="1"/>
    <xf numFmtId="164" fontId="4" fillId="0" borderId="5" xfId="0" applyNumberFormat="1" applyFont="1" applyFill="1" applyBorder="1"/>
    <xf numFmtId="164" fontId="4" fillId="0" borderId="7" xfId="0" applyNumberFormat="1" applyFont="1" applyBorder="1"/>
    <xf numFmtId="164" fontId="4" fillId="0" borderId="8" xfId="0" applyNumberFormat="1" applyFont="1" applyBorder="1"/>
    <xf numFmtId="0" fontId="4" fillId="0" borderId="7" xfId="0" applyFont="1" applyBorder="1"/>
    <xf numFmtId="0" fontId="7" fillId="0" borderId="0" xfId="0" applyFont="1" applyBorder="1"/>
    <xf numFmtId="165" fontId="6" fillId="0" borderId="9" xfId="0" applyNumberFormat="1" applyFont="1" applyFill="1" applyBorder="1" applyAlignment="1" applyProtection="1">
      <alignment horizontal="right"/>
    </xf>
    <xf numFmtId="165" fontId="6" fillId="0" borderId="10" xfId="0" applyNumberFormat="1" applyFont="1" applyFill="1" applyBorder="1" applyAlignment="1" applyProtection="1">
      <alignment horizontal="right"/>
    </xf>
    <xf numFmtId="165" fontId="6" fillId="0" borderId="11" xfId="0" applyNumberFormat="1" applyFont="1" applyFill="1" applyBorder="1" applyAlignment="1" applyProtection="1">
      <alignment horizontal="right"/>
    </xf>
    <xf numFmtId="165" fontId="6" fillId="0" borderId="4" xfId="0" applyNumberFormat="1" applyFont="1" applyFill="1" applyBorder="1" applyAlignment="1" applyProtection="1">
      <alignment horizontal="right"/>
    </xf>
    <xf numFmtId="165" fontId="6" fillId="0" borderId="5" xfId="0" applyNumberFormat="1" applyFont="1" applyFill="1" applyBorder="1" applyAlignment="1" applyProtection="1">
      <alignment horizontal="right"/>
    </xf>
    <xf numFmtId="0" fontId="4" fillId="0" borderId="1" xfId="0" applyFont="1" applyBorder="1" applyAlignment="1">
      <alignment horizontal="left" indent="1"/>
    </xf>
    <xf numFmtId="0" fontId="4" fillId="0" borderId="6" xfId="0" applyFont="1" applyBorder="1" applyAlignment="1">
      <alignment horizontal="left"/>
    </xf>
    <xf numFmtId="165" fontId="6" fillId="0" borderId="3" xfId="0" applyNumberFormat="1" applyFont="1" applyFill="1" applyBorder="1" applyAlignment="1" applyProtection="1">
      <alignment horizontal="right"/>
    </xf>
    <xf numFmtId="0" fontId="8" fillId="0" borderId="3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4" fillId="0" borderId="2" xfId="0" applyFont="1" applyFill="1" applyBorder="1"/>
    <xf numFmtId="0" fontId="4" fillId="0" borderId="1" xfId="0" applyFont="1" applyFill="1" applyBorder="1" applyAlignment="1">
      <alignment horizontal="left" indent="1"/>
    </xf>
    <xf numFmtId="0" fontId="9" fillId="0" borderId="2" xfId="0" applyFont="1" applyFill="1" applyBorder="1"/>
    <xf numFmtId="164" fontId="9" fillId="0" borderId="0" xfId="0" applyNumberFormat="1" applyFont="1" applyFill="1"/>
    <xf numFmtId="164" fontId="4" fillId="0" borderId="0" xfId="0" applyNumberFormat="1" applyFont="1" applyFill="1" applyBorder="1"/>
    <xf numFmtId="164" fontId="4" fillId="0" borderId="2" xfId="0" applyNumberFormat="1" applyFont="1" applyFill="1" applyBorder="1"/>
    <xf numFmtId="164" fontId="9" fillId="0" borderId="0" xfId="0" applyNumberFormat="1" applyFont="1"/>
    <xf numFmtId="0" fontId="5" fillId="0" borderId="5" xfId="0" applyFont="1" applyFill="1" applyBorder="1" applyAlignment="1">
      <alignment vertical="center" wrapText="1"/>
    </xf>
    <xf numFmtId="0" fontId="5" fillId="0" borderId="3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164" fontId="9" fillId="0" borderId="0" xfId="0" applyNumberFormat="1" applyFont="1" applyFill="1" applyBorder="1"/>
    <xf numFmtId="164" fontId="9" fillId="0" borderId="2" xfId="0" applyNumberFormat="1" applyFont="1" applyFill="1" applyBorder="1"/>
    <xf numFmtId="0" fontId="9" fillId="0" borderId="8" xfId="0" applyFont="1" applyFill="1" applyBorder="1"/>
    <xf numFmtId="164" fontId="5" fillId="0" borderId="1" xfId="1" applyNumberFormat="1" applyFont="1" applyFill="1" applyBorder="1" applyAlignment="1">
      <alignment vertical="center" wrapText="1"/>
    </xf>
    <xf numFmtId="164" fontId="5" fillId="0" borderId="0" xfId="1" applyNumberFormat="1" applyFont="1" applyFill="1" applyBorder="1" applyAlignment="1">
      <alignment vertical="center" wrapText="1"/>
    </xf>
    <xf numFmtId="164" fontId="5" fillId="0" borderId="2" xfId="1" applyNumberFormat="1" applyFont="1" applyFill="1" applyBorder="1" applyAlignment="1">
      <alignment vertical="center" wrapText="1"/>
    </xf>
  </cellXfs>
  <cellStyles count="420">
    <cellStyle name="Comma" xfId="1" builtinId="3"/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1" builtinId="9" hidden="1"/>
    <cellStyle name="Followed Hyperlink" xfId="103" builtinId="9" hidden="1"/>
    <cellStyle name="Followed Hyperlink" xfId="105" builtinId="9" hidden="1"/>
    <cellStyle name="Followed Hyperlink" xfId="107" builtinId="9" hidden="1"/>
    <cellStyle name="Followed Hyperlink" xfId="109" builtinId="9" hidden="1"/>
    <cellStyle name="Followed Hyperlink" xfId="111" builtinId="9" hidden="1"/>
    <cellStyle name="Followed Hyperlink" xfId="113" builtinId="9" hidden="1"/>
    <cellStyle name="Followed Hyperlink" xfId="115" builtinId="9" hidden="1"/>
    <cellStyle name="Followed Hyperlink" xfId="117" builtinId="9" hidden="1"/>
    <cellStyle name="Followed Hyperlink" xfId="119" builtinId="9" hidden="1"/>
    <cellStyle name="Followed Hyperlink" xfId="121" builtinId="9" hidden="1"/>
    <cellStyle name="Followed Hyperlink" xfId="123" builtinId="9" hidden="1"/>
    <cellStyle name="Followed Hyperlink" xfId="125" builtinId="9" hidden="1"/>
    <cellStyle name="Followed Hyperlink" xfId="127" builtinId="9" hidden="1"/>
    <cellStyle name="Followed Hyperlink" xfId="129" builtinId="9" hidden="1"/>
    <cellStyle name="Followed Hyperlink" xfId="131" builtinId="9" hidden="1"/>
    <cellStyle name="Followed Hyperlink" xfId="133" builtinId="9" hidden="1"/>
    <cellStyle name="Followed Hyperlink" xfId="135" builtinId="9" hidden="1"/>
    <cellStyle name="Followed Hyperlink" xfId="137" builtinId="9" hidden="1"/>
    <cellStyle name="Followed Hyperlink" xfId="139" builtinId="9" hidden="1"/>
    <cellStyle name="Followed Hyperlink" xfId="141" builtinId="9" hidden="1"/>
    <cellStyle name="Followed Hyperlink" xfId="143" builtinId="9" hidden="1"/>
    <cellStyle name="Followed Hyperlink" xfId="145" builtinId="9" hidden="1"/>
    <cellStyle name="Followed Hyperlink" xfId="147" builtinId="9" hidden="1"/>
    <cellStyle name="Followed Hyperlink" xfId="149" builtinId="9" hidden="1"/>
    <cellStyle name="Followed Hyperlink" xfId="151" builtinId="9" hidden="1"/>
    <cellStyle name="Followed Hyperlink" xfId="153" builtinId="9" hidden="1"/>
    <cellStyle name="Followed Hyperlink" xfId="155" builtinId="9" hidden="1"/>
    <cellStyle name="Followed Hyperlink" xfId="157" builtinId="9" hidden="1"/>
    <cellStyle name="Followed Hyperlink" xfId="159" builtinId="9" hidden="1"/>
    <cellStyle name="Followed Hyperlink" xfId="161" builtinId="9" hidden="1"/>
    <cellStyle name="Followed Hyperlink" xfId="163" builtinId="9" hidden="1"/>
    <cellStyle name="Followed Hyperlink" xfId="165" builtinId="9" hidden="1"/>
    <cellStyle name="Followed Hyperlink" xfId="167" builtinId="9" hidden="1"/>
    <cellStyle name="Followed Hyperlink" xfId="169" builtinId="9" hidden="1"/>
    <cellStyle name="Followed Hyperlink" xfId="171" builtinId="9" hidden="1"/>
    <cellStyle name="Followed Hyperlink" xfId="173" builtinId="9" hidden="1"/>
    <cellStyle name="Followed Hyperlink" xfId="175" builtinId="9" hidden="1"/>
    <cellStyle name="Followed Hyperlink" xfId="177" builtinId="9" hidden="1"/>
    <cellStyle name="Followed Hyperlink" xfId="179" builtinId="9" hidden="1"/>
    <cellStyle name="Followed Hyperlink" xfId="181" builtinId="9" hidden="1"/>
    <cellStyle name="Followed Hyperlink" xfId="183" builtinId="9" hidden="1"/>
    <cellStyle name="Followed Hyperlink" xfId="185" builtinId="9" hidden="1"/>
    <cellStyle name="Followed Hyperlink" xfId="187" builtinId="9" hidden="1"/>
    <cellStyle name="Followed Hyperlink" xfId="189" builtinId="9" hidden="1"/>
    <cellStyle name="Followed Hyperlink" xfId="191" builtinId="9" hidden="1"/>
    <cellStyle name="Followed Hyperlink" xfId="193" builtinId="9" hidden="1"/>
    <cellStyle name="Followed Hyperlink" xfId="195" builtinId="9" hidden="1"/>
    <cellStyle name="Followed Hyperlink" xfId="197" builtinId="9" hidden="1"/>
    <cellStyle name="Followed Hyperlink" xfId="199" builtinId="9" hidden="1"/>
    <cellStyle name="Followed Hyperlink" xfId="201" builtinId="9" hidden="1"/>
    <cellStyle name="Followed Hyperlink" xfId="203" builtinId="9" hidden="1"/>
    <cellStyle name="Followed Hyperlink" xfId="205" builtinId="9" hidden="1"/>
    <cellStyle name="Followed Hyperlink" xfId="207" builtinId="9" hidden="1"/>
    <cellStyle name="Followed Hyperlink" xfId="209" builtinId="9" hidden="1"/>
    <cellStyle name="Followed Hyperlink" xfId="211" builtinId="9" hidden="1"/>
    <cellStyle name="Followed Hyperlink" xfId="213" builtinId="9" hidden="1"/>
    <cellStyle name="Followed Hyperlink" xfId="215" builtinId="9" hidden="1"/>
    <cellStyle name="Followed Hyperlink" xfId="217" builtinId="9" hidden="1"/>
    <cellStyle name="Followed Hyperlink" xfId="219" builtinId="9" hidden="1"/>
    <cellStyle name="Followed Hyperlink" xfId="221" builtinId="9" hidden="1"/>
    <cellStyle name="Followed Hyperlink" xfId="223" builtinId="9" hidden="1"/>
    <cellStyle name="Followed Hyperlink" xfId="225" builtinId="9" hidden="1"/>
    <cellStyle name="Followed Hyperlink" xfId="227" builtinId="9" hidden="1"/>
    <cellStyle name="Followed Hyperlink" xfId="229" builtinId="9" hidden="1"/>
    <cellStyle name="Followed Hyperlink" xfId="231" builtinId="9" hidden="1"/>
    <cellStyle name="Followed Hyperlink" xfId="233" builtinId="9" hidden="1"/>
    <cellStyle name="Followed Hyperlink" xfId="235" builtinId="9" hidden="1"/>
    <cellStyle name="Followed Hyperlink" xfId="237" builtinId="9" hidden="1"/>
    <cellStyle name="Followed Hyperlink" xfId="239" builtinId="9" hidden="1"/>
    <cellStyle name="Followed Hyperlink" xfId="241" builtinId="9" hidden="1"/>
    <cellStyle name="Followed Hyperlink" xfId="243" builtinId="9" hidden="1"/>
    <cellStyle name="Followed Hyperlink" xfId="245" builtinId="9" hidden="1"/>
    <cellStyle name="Followed Hyperlink" xfId="247" builtinId="9" hidden="1"/>
    <cellStyle name="Followed Hyperlink" xfId="249" builtinId="9" hidden="1"/>
    <cellStyle name="Followed Hyperlink" xfId="251" builtinId="9" hidden="1"/>
    <cellStyle name="Followed Hyperlink" xfId="253" builtinId="9" hidden="1"/>
    <cellStyle name="Followed Hyperlink" xfId="255" builtinId="9" hidden="1"/>
    <cellStyle name="Followed Hyperlink" xfId="257" builtinId="9" hidden="1"/>
    <cellStyle name="Followed Hyperlink" xfId="259" builtinId="9" hidden="1"/>
    <cellStyle name="Followed Hyperlink" xfId="261" builtinId="9" hidden="1"/>
    <cellStyle name="Followed Hyperlink" xfId="263" builtinId="9" hidden="1"/>
    <cellStyle name="Followed Hyperlink" xfId="265" builtinId="9" hidden="1"/>
    <cellStyle name="Followed Hyperlink" xfId="267" builtinId="9" hidden="1"/>
    <cellStyle name="Followed Hyperlink" xfId="269" builtinId="9" hidden="1"/>
    <cellStyle name="Followed Hyperlink" xfId="271" builtinId="9" hidden="1"/>
    <cellStyle name="Followed Hyperlink" xfId="273" builtinId="9" hidden="1"/>
    <cellStyle name="Followed Hyperlink" xfId="275" builtinId="9" hidden="1"/>
    <cellStyle name="Followed Hyperlink" xfId="277" builtinId="9" hidden="1"/>
    <cellStyle name="Followed Hyperlink" xfId="279" builtinId="9" hidden="1"/>
    <cellStyle name="Followed Hyperlink" xfId="281" builtinId="9" hidden="1"/>
    <cellStyle name="Followed Hyperlink" xfId="283" builtinId="9" hidden="1"/>
    <cellStyle name="Followed Hyperlink" xfId="285" builtinId="9" hidden="1"/>
    <cellStyle name="Followed Hyperlink" xfId="287" builtinId="9" hidden="1"/>
    <cellStyle name="Followed Hyperlink" xfId="289" builtinId="9" hidden="1"/>
    <cellStyle name="Followed Hyperlink" xfId="291" builtinId="9" hidden="1"/>
    <cellStyle name="Followed Hyperlink" xfId="293" builtinId="9" hidden="1"/>
    <cellStyle name="Followed Hyperlink" xfId="295" builtinId="9" hidden="1"/>
    <cellStyle name="Followed Hyperlink" xfId="297" builtinId="9" hidden="1"/>
    <cellStyle name="Followed Hyperlink" xfId="299" builtinId="9" hidden="1"/>
    <cellStyle name="Followed Hyperlink" xfId="301" builtinId="9" hidden="1"/>
    <cellStyle name="Followed Hyperlink" xfId="303" builtinId="9" hidden="1"/>
    <cellStyle name="Followed Hyperlink" xfId="305" builtinId="9" hidden="1"/>
    <cellStyle name="Followed Hyperlink" xfId="307" builtinId="9" hidden="1"/>
    <cellStyle name="Followed Hyperlink" xfId="309" builtinId="9" hidden="1"/>
    <cellStyle name="Followed Hyperlink" xfId="311" builtinId="9" hidden="1"/>
    <cellStyle name="Followed Hyperlink" xfId="313" builtinId="9" hidden="1"/>
    <cellStyle name="Followed Hyperlink" xfId="315" builtinId="9" hidden="1"/>
    <cellStyle name="Followed Hyperlink" xfId="317" builtinId="9" hidden="1"/>
    <cellStyle name="Followed Hyperlink" xfId="319" builtinId="9" hidden="1"/>
    <cellStyle name="Followed Hyperlink" xfId="321" builtinId="9" hidden="1"/>
    <cellStyle name="Followed Hyperlink" xfId="323" builtinId="9" hidden="1"/>
    <cellStyle name="Followed Hyperlink" xfId="325" builtinId="9" hidden="1"/>
    <cellStyle name="Followed Hyperlink" xfId="327" builtinId="9" hidden="1"/>
    <cellStyle name="Followed Hyperlink" xfId="329" builtinId="9" hidden="1"/>
    <cellStyle name="Followed Hyperlink" xfId="331" builtinId="9" hidden="1"/>
    <cellStyle name="Followed Hyperlink" xfId="333" builtinId="9" hidden="1"/>
    <cellStyle name="Followed Hyperlink" xfId="335" builtinId="9" hidden="1"/>
    <cellStyle name="Followed Hyperlink" xfId="337" builtinId="9" hidden="1"/>
    <cellStyle name="Followed Hyperlink" xfId="339" builtinId="9" hidden="1"/>
    <cellStyle name="Followed Hyperlink" xfId="341" builtinId="9" hidden="1"/>
    <cellStyle name="Followed Hyperlink" xfId="343" builtinId="9" hidden="1"/>
    <cellStyle name="Followed Hyperlink" xfId="345" builtinId="9" hidden="1"/>
    <cellStyle name="Followed Hyperlink" xfId="347" builtinId="9" hidden="1"/>
    <cellStyle name="Followed Hyperlink" xfId="349" builtinId="9" hidden="1"/>
    <cellStyle name="Followed Hyperlink" xfId="351" builtinId="9" hidden="1"/>
    <cellStyle name="Followed Hyperlink" xfId="353" builtinId="9" hidden="1"/>
    <cellStyle name="Followed Hyperlink" xfId="355" builtinId="9" hidden="1"/>
    <cellStyle name="Followed Hyperlink" xfId="357" builtinId="9" hidden="1"/>
    <cellStyle name="Followed Hyperlink" xfId="359" builtinId="9" hidden="1"/>
    <cellStyle name="Followed Hyperlink" xfId="361" builtinId="9" hidden="1"/>
    <cellStyle name="Followed Hyperlink" xfId="363" builtinId="9" hidden="1"/>
    <cellStyle name="Followed Hyperlink" xfId="365" builtinId="9" hidden="1"/>
    <cellStyle name="Followed Hyperlink" xfId="367" builtinId="9" hidden="1"/>
    <cellStyle name="Followed Hyperlink" xfId="369" builtinId="9" hidden="1"/>
    <cellStyle name="Followed Hyperlink" xfId="371" builtinId="9" hidden="1"/>
    <cellStyle name="Followed Hyperlink" xfId="373" builtinId="9" hidden="1"/>
    <cellStyle name="Followed Hyperlink" xfId="375" builtinId="9" hidden="1"/>
    <cellStyle name="Followed Hyperlink" xfId="377" builtinId="9" hidden="1"/>
    <cellStyle name="Followed Hyperlink" xfId="379" builtinId="9" hidden="1"/>
    <cellStyle name="Followed Hyperlink" xfId="381" builtinId="9" hidden="1"/>
    <cellStyle name="Followed Hyperlink" xfId="383" builtinId="9" hidden="1"/>
    <cellStyle name="Followed Hyperlink" xfId="385" builtinId="9" hidden="1"/>
    <cellStyle name="Followed Hyperlink" xfId="387" builtinId="9" hidden="1"/>
    <cellStyle name="Followed Hyperlink" xfId="389" builtinId="9" hidden="1"/>
    <cellStyle name="Followed Hyperlink" xfId="391" builtinId="9" hidden="1"/>
    <cellStyle name="Followed Hyperlink" xfId="393" builtinId="9" hidden="1"/>
    <cellStyle name="Followed Hyperlink" xfId="395" builtinId="9" hidden="1"/>
    <cellStyle name="Followed Hyperlink" xfId="397" builtinId="9" hidden="1"/>
    <cellStyle name="Followed Hyperlink" xfId="399" builtinId="9" hidden="1"/>
    <cellStyle name="Followed Hyperlink" xfId="401" builtinId="9" hidden="1"/>
    <cellStyle name="Followed Hyperlink" xfId="403" builtinId="9" hidden="1"/>
    <cellStyle name="Followed Hyperlink" xfId="405" builtinId="9" hidden="1"/>
    <cellStyle name="Followed Hyperlink" xfId="407" builtinId="9" hidden="1"/>
    <cellStyle name="Followed Hyperlink" xfId="409" builtinId="9" hidden="1"/>
    <cellStyle name="Followed Hyperlink" xfId="411" builtinId="9" hidden="1"/>
    <cellStyle name="Followed Hyperlink" xfId="413" builtinId="9" hidden="1"/>
    <cellStyle name="Followed Hyperlink" xfId="415" builtinId="9" hidden="1"/>
    <cellStyle name="Followed Hyperlink" xfId="417" builtinId="9" hidden="1"/>
    <cellStyle name="Followed Hyperlink" xfId="419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00" builtinId="8" hidden="1"/>
    <cellStyle name="Hyperlink" xfId="102" builtinId="8" hidden="1"/>
    <cellStyle name="Hyperlink" xfId="104" builtinId="8" hidden="1"/>
    <cellStyle name="Hyperlink" xfId="106" builtinId="8" hidden="1"/>
    <cellStyle name="Hyperlink" xfId="108" builtinId="8" hidden="1"/>
    <cellStyle name="Hyperlink" xfId="110" builtinId="8" hidden="1"/>
    <cellStyle name="Hyperlink" xfId="112" builtinId="8" hidden="1"/>
    <cellStyle name="Hyperlink" xfId="114" builtinId="8" hidden="1"/>
    <cellStyle name="Hyperlink" xfId="116" builtinId="8" hidden="1"/>
    <cellStyle name="Hyperlink" xfId="118" builtinId="8" hidden="1"/>
    <cellStyle name="Hyperlink" xfId="120" builtinId="8" hidden="1"/>
    <cellStyle name="Hyperlink" xfId="122" builtinId="8" hidden="1"/>
    <cellStyle name="Hyperlink" xfId="124" builtinId="8" hidden="1"/>
    <cellStyle name="Hyperlink" xfId="126" builtinId="8" hidden="1"/>
    <cellStyle name="Hyperlink" xfId="128" builtinId="8" hidden="1"/>
    <cellStyle name="Hyperlink" xfId="130" builtinId="8" hidden="1"/>
    <cellStyle name="Hyperlink" xfId="132" builtinId="8" hidden="1"/>
    <cellStyle name="Hyperlink" xfId="134" builtinId="8" hidden="1"/>
    <cellStyle name="Hyperlink" xfId="136" builtinId="8" hidden="1"/>
    <cellStyle name="Hyperlink" xfId="138" builtinId="8" hidden="1"/>
    <cellStyle name="Hyperlink" xfId="140" builtinId="8" hidden="1"/>
    <cellStyle name="Hyperlink" xfId="142" builtinId="8" hidden="1"/>
    <cellStyle name="Hyperlink" xfId="144" builtinId="8" hidden="1"/>
    <cellStyle name="Hyperlink" xfId="146" builtinId="8" hidden="1"/>
    <cellStyle name="Hyperlink" xfId="148" builtinId="8" hidden="1"/>
    <cellStyle name="Hyperlink" xfId="150" builtinId="8" hidden="1"/>
    <cellStyle name="Hyperlink" xfId="152" builtinId="8" hidden="1"/>
    <cellStyle name="Hyperlink" xfId="154" builtinId="8" hidden="1"/>
    <cellStyle name="Hyperlink" xfId="156" builtinId="8" hidden="1"/>
    <cellStyle name="Hyperlink" xfId="158" builtinId="8" hidden="1"/>
    <cellStyle name="Hyperlink" xfId="160" builtinId="8" hidden="1"/>
    <cellStyle name="Hyperlink" xfId="162" builtinId="8" hidden="1"/>
    <cellStyle name="Hyperlink" xfId="164" builtinId="8" hidden="1"/>
    <cellStyle name="Hyperlink" xfId="166" builtinId="8" hidden="1"/>
    <cellStyle name="Hyperlink" xfId="168" builtinId="8" hidden="1"/>
    <cellStyle name="Hyperlink" xfId="170" builtinId="8" hidden="1"/>
    <cellStyle name="Hyperlink" xfId="172" builtinId="8" hidden="1"/>
    <cellStyle name="Hyperlink" xfId="174" builtinId="8" hidden="1"/>
    <cellStyle name="Hyperlink" xfId="176" builtinId="8" hidden="1"/>
    <cellStyle name="Hyperlink" xfId="178" builtinId="8" hidden="1"/>
    <cellStyle name="Hyperlink" xfId="180" builtinId="8" hidden="1"/>
    <cellStyle name="Hyperlink" xfId="182" builtinId="8" hidden="1"/>
    <cellStyle name="Hyperlink" xfId="184" builtinId="8" hidden="1"/>
    <cellStyle name="Hyperlink" xfId="186" builtinId="8" hidden="1"/>
    <cellStyle name="Hyperlink" xfId="188" builtinId="8" hidden="1"/>
    <cellStyle name="Hyperlink" xfId="190" builtinId="8" hidden="1"/>
    <cellStyle name="Hyperlink" xfId="192" builtinId="8" hidden="1"/>
    <cellStyle name="Hyperlink" xfId="194" builtinId="8" hidden="1"/>
    <cellStyle name="Hyperlink" xfId="196" builtinId="8" hidden="1"/>
    <cellStyle name="Hyperlink" xfId="198" builtinId="8" hidden="1"/>
    <cellStyle name="Hyperlink" xfId="200" builtinId="8" hidden="1"/>
    <cellStyle name="Hyperlink" xfId="202" builtinId="8" hidden="1"/>
    <cellStyle name="Hyperlink" xfId="204" builtinId="8" hidden="1"/>
    <cellStyle name="Hyperlink" xfId="206" builtinId="8" hidden="1"/>
    <cellStyle name="Hyperlink" xfId="208" builtinId="8" hidden="1"/>
    <cellStyle name="Hyperlink" xfId="210" builtinId="8" hidden="1"/>
    <cellStyle name="Hyperlink" xfId="212" builtinId="8" hidden="1"/>
    <cellStyle name="Hyperlink" xfId="214" builtinId="8" hidden="1"/>
    <cellStyle name="Hyperlink" xfId="216" builtinId="8" hidden="1"/>
    <cellStyle name="Hyperlink" xfId="218" builtinId="8" hidden="1"/>
    <cellStyle name="Hyperlink" xfId="220" builtinId="8" hidden="1"/>
    <cellStyle name="Hyperlink" xfId="222" builtinId="8" hidden="1"/>
    <cellStyle name="Hyperlink" xfId="224" builtinId="8" hidden="1"/>
    <cellStyle name="Hyperlink" xfId="226" builtinId="8" hidden="1"/>
    <cellStyle name="Hyperlink" xfId="228" builtinId="8" hidden="1"/>
    <cellStyle name="Hyperlink" xfId="230" builtinId="8" hidden="1"/>
    <cellStyle name="Hyperlink" xfId="232" builtinId="8" hidden="1"/>
    <cellStyle name="Hyperlink" xfId="234" builtinId="8" hidden="1"/>
    <cellStyle name="Hyperlink" xfId="236" builtinId="8" hidden="1"/>
    <cellStyle name="Hyperlink" xfId="238" builtinId="8" hidden="1"/>
    <cellStyle name="Hyperlink" xfId="240" builtinId="8" hidden="1"/>
    <cellStyle name="Hyperlink" xfId="242" builtinId="8" hidden="1"/>
    <cellStyle name="Hyperlink" xfId="244" builtinId="8" hidden="1"/>
    <cellStyle name="Hyperlink" xfId="246" builtinId="8" hidden="1"/>
    <cellStyle name="Hyperlink" xfId="248" builtinId="8" hidden="1"/>
    <cellStyle name="Hyperlink" xfId="250" builtinId="8" hidden="1"/>
    <cellStyle name="Hyperlink" xfId="252" builtinId="8" hidden="1"/>
    <cellStyle name="Hyperlink" xfId="254" builtinId="8" hidden="1"/>
    <cellStyle name="Hyperlink" xfId="256" builtinId="8" hidden="1"/>
    <cellStyle name="Hyperlink" xfId="258" builtinId="8" hidden="1"/>
    <cellStyle name="Hyperlink" xfId="260" builtinId="8" hidden="1"/>
    <cellStyle name="Hyperlink" xfId="262" builtinId="8" hidden="1"/>
    <cellStyle name="Hyperlink" xfId="264" builtinId="8" hidden="1"/>
    <cellStyle name="Hyperlink" xfId="266" builtinId="8" hidden="1"/>
    <cellStyle name="Hyperlink" xfId="268" builtinId="8" hidden="1"/>
    <cellStyle name="Hyperlink" xfId="270" builtinId="8" hidden="1"/>
    <cellStyle name="Hyperlink" xfId="272" builtinId="8" hidden="1"/>
    <cellStyle name="Hyperlink" xfId="274" builtinId="8" hidden="1"/>
    <cellStyle name="Hyperlink" xfId="276" builtinId="8" hidden="1"/>
    <cellStyle name="Hyperlink" xfId="278" builtinId="8" hidden="1"/>
    <cellStyle name="Hyperlink" xfId="280" builtinId="8" hidden="1"/>
    <cellStyle name="Hyperlink" xfId="282" builtinId="8" hidden="1"/>
    <cellStyle name="Hyperlink" xfId="284" builtinId="8" hidden="1"/>
    <cellStyle name="Hyperlink" xfId="286" builtinId="8" hidden="1"/>
    <cellStyle name="Hyperlink" xfId="288" builtinId="8" hidden="1"/>
    <cellStyle name="Hyperlink" xfId="290" builtinId="8" hidden="1"/>
    <cellStyle name="Hyperlink" xfId="292" builtinId="8" hidden="1"/>
    <cellStyle name="Hyperlink" xfId="294" builtinId="8" hidden="1"/>
    <cellStyle name="Hyperlink" xfId="296" builtinId="8" hidden="1"/>
    <cellStyle name="Hyperlink" xfId="298" builtinId="8" hidden="1"/>
    <cellStyle name="Hyperlink" xfId="300" builtinId="8" hidden="1"/>
    <cellStyle name="Hyperlink" xfId="302" builtinId="8" hidden="1"/>
    <cellStyle name="Hyperlink" xfId="304" builtinId="8" hidden="1"/>
    <cellStyle name="Hyperlink" xfId="306" builtinId="8" hidden="1"/>
    <cellStyle name="Hyperlink" xfId="308" builtinId="8" hidden="1"/>
    <cellStyle name="Hyperlink" xfId="310" builtinId="8" hidden="1"/>
    <cellStyle name="Hyperlink" xfId="312" builtinId="8" hidden="1"/>
    <cellStyle name="Hyperlink" xfId="314" builtinId="8" hidden="1"/>
    <cellStyle name="Hyperlink" xfId="316" builtinId="8" hidden="1"/>
    <cellStyle name="Hyperlink" xfId="318" builtinId="8" hidden="1"/>
    <cellStyle name="Hyperlink" xfId="320" builtinId="8" hidden="1"/>
    <cellStyle name="Hyperlink" xfId="322" builtinId="8" hidden="1"/>
    <cellStyle name="Hyperlink" xfId="324" builtinId="8" hidden="1"/>
    <cellStyle name="Hyperlink" xfId="326" builtinId="8" hidden="1"/>
    <cellStyle name="Hyperlink" xfId="328" builtinId="8" hidden="1"/>
    <cellStyle name="Hyperlink" xfId="330" builtinId="8" hidden="1"/>
    <cellStyle name="Hyperlink" xfId="332" builtinId="8" hidden="1"/>
    <cellStyle name="Hyperlink" xfId="334" builtinId="8" hidden="1"/>
    <cellStyle name="Hyperlink" xfId="336" builtinId="8" hidden="1"/>
    <cellStyle name="Hyperlink" xfId="338" builtinId="8" hidden="1"/>
    <cellStyle name="Hyperlink" xfId="340" builtinId="8" hidden="1"/>
    <cellStyle name="Hyperlink" xfId="342" builtinId="8" hidden="1"/>
    <cellStyle name="Hyperlink" xfId="344" builtinId="8" hidden="1"/>
    <cellStyle name="Hyperlink" xfId="346" builtinId="8" hidden="1"/>
    <cellStyle name="Hyperlink" xfId="348" builtinId="8" hidden="1"/>
    <cellStyle name="Hyperlink" xfId="350" builtinId="8" hidden="1"/>
    <cellStyle name="Hyperlink" xfId="352" builtinId="8" hidden="1"/>
    <cellStyle name="Hyperlink" xfId="354" builtinId="8" hidden="1"/>
    <cellStyle name="Hyperlink" xfId="356" builtinId="8" hidden="1"/>
    <cellStyle name="Hyperlink" xfId="358" builtinId="8" hidden="1"/>
    <cellStyle name="Hyperlink" xfId="360" builtinId="8" hidden="1"/>
    <cellStyle name="Hyperlink" xfId="362" builtinId="8" hidden="1"/>
    <cellStyle name="Hyperlink" xfId="364" builtinId="8" hidden="1"/>
    <cellStyle name="Hyperlink" xfId="366" builtinId="8" hidden="1"/>
    <cellStyle name="Hyperlink" xfId="368" builtinId="8" hidden="1"/>
    <cellStyle name="Hyperlink" xfId="370" builtinId="8" hidden="1"/>
    <cellStyle name="Hyperlink" xfId="372" builtinId="8" hidden="1"/>
    <cellStyle name="Hyperlink" xfId="374" builtinId="8" hidden="1"/>
    <cellStyle name="Hyperlink" xfId="376" builtinId="8" hidden="1"/>
    <cellStyle name="Hyperlink" xfId="378" builtinId="8" hidden="1"/>
    <cellStyle name="Hyperlink" xfId="380" builtinId="8" hidden="1"/>
    <cellStyle name="Hyperlink" xfId="382" builtinId="8" hidden="1"/>
    <cellStyle name="Hyperlink" xfId="384" builtinId="8" hidden="1"/>
    <cellStyle name="Hyperlink" xfId="386" builtinId="8" hidden="1"/>
    <cellStyle name="Hyperlink" xfId="388" builtinId="8" hidden="1"/>
    <cellStyle name="Hyperlink" xfId="390" builtinId="8" hidden="1"/>
    <cellStyle name="Hyperlink" xfId="392" builtinId="8" hidden="1"/>
    <cellStyle name="Hyperlink" xfId="394" builtinId="8" hidden="1"/>
    <cellStyle name="Hyperlink" xfId="396" builtinId="8" hidden="1"/>
    <cellStyle name="Hyperlink" xfId="398" builtinId="8" hidden="1"/>
    <cellStyle name="Hyperlink" xfId="400" builtinId="8" hidden="1"/>
    <cellStyle name="Hyperlink" xfId="402" builtinId="8" hidden="1"/>
    <cellStyle name="Hyperlink" xfId="404" builtinId="8" hidden="1"/>
    <cellStyle name="Hyperlink" xfId="406" builtinId="8" hidden="1"/>
    <cellStyle name="Hyperlink" xfId="408" builtinId="8" hidden="1"/>
    <cellStyle name="Hyperlink" xfId="410" builtinId="8" hidden="1"/>
    <cellStyle name="Hyperlink" xfId="412" builtinId="8" hidden="1"/>
    <cellStyle name="Hyperlink" xfId="414" builtinId="8" hidden="1"/>
    <cellStyle name="Hyperlink" xfId="416" builtinId="8" hidden="1"/>
    <cellStyle name="Hyperlink" xfId="418" builtinId="8" hidden="1"/>
    <cellStyle name="Normal" xfId="0" builtinId="0"/>
  </cellStyles>
  <dxfs count="0"/>
  <tableStyles count="0" defaultTableStyle="TableStyleMedium9" defaultPivotStyle="PivotStyleMedium4"/>
  <colors>
    <mruColors>
      <color rgb="FFFEE046"/>
      <color rgb="FFF9A81D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38100</xdr:colOff>
      <xdr:row>0</xdr:row>
      <xdr:rowOff>813600</xdr:rowOff>
    </xdr:to>
    <xdr:pic>
      <xdr:nvPicPr>
        <xdr:cNvPr id="2" name="Picture 1" descr="Screen Shot 2015-06-09 at 6.00.42 pm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435600" cy="813600"/>
        </a:xfrm>
        <a:prstGeom prst="rect">
          <a:avLst/>
        </a:prstGeom>
      </xdr:spPr>
    </xdr:pic>
    <xdr:clientData/>
  </xdr:twoCellAnchor>
  <xdr:twoCellAnchor>
    <xdr:from>
      <xdr:col>6</xdr:col>
      <xdr:colOff>63500</xdr:colOff>
      <xdr:row>0</xdr:row>
      <xdr:rowOff>38100</xdr:rowOff>
    </xdr:from>
    <xdr:to>
      <xdr:col>13</xdr:col>
      <xdr:colOff>584200</xdr:colOff>
      <xdr:row>0</xdr:row>
      <xdr:rowOff>812800</xdr:rowOff>
    </xdr:to>
    <xdr:sp macro="" textlink="">
      <xdr:nvSpPr>
        <xdr:cNvPr id="3" name="TextBox 2"/>
        <xdr:cNvSpPr txBox="1"/>
      </xdr:nvSpPr>
      <xdr:spPr>
        <a:xfrm>
          <a:off x="5384800" y="38100"/>
          <a:ext cx="6299200" cy="774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000">
              <a:solidFill>
                <a:srgbClr val="F9A81D"/>
              </a:solidFill>
              <a:latin typeface="Avenir Book"/>
              <a:cs typeface="Avenir Book"/>
            </a:rPr>
            <a:t>Energex Additional</a:t>
          </a:r>
          <a:r>
            <a:rPr lang="en-US" sz="2000" baseline="0">
              <a:solidFill>
                <a:srgbClr val="F9A81D"/>
              </a:solidFill>
              <a:latin typeface="Avenir Book"/>
              <a:cs typeface="Avenir Book"/>
            </a:rPr>
            <a:t> Amounts</a:t>
          </a:r>
        </a:p>
        <a:p>
          <a:r>
            <a:rPr lang="en-US" sz="1100" baseline="0">
              <a:latin typeface="Avenir Book"/>
              <a:cs typeface="Avenir Book"/>
            </a:rPr>
            <a:t>Prepared by: Jonathan Pavetto</a:t>
          </a:r>
        </a:p>
        <a:p>
          <a:r>
            <a:rPr lang="en-US" sz="1100" baseline="0">
              <a:latin typeface="Avenir Book"/>
              <a:cs typeface="Avenir Book"/>
            </a:rPr>
            <a:t>Contact: jonathan@sasgroup.net.au / 0420 472 996</a:t>
          </a:r>
          <a:endParaRPr lang="en-US" sz="1100">
            <a:latin typeface="Avenir Book"/>
            <a:cs typeface="Avenir Book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38100</xdr:colOff>
      <xdr:row>0</xdr:row>
      <xdr:rowOff>813600</xdr:rowOff>
    </xdr:to>
    <xdr:pic>
      <xdr:nvPicPr>
        <xdr:cNvPr id="2" name="Picture 1" descr="Screen Shot 2015-06-09 at 6.00.42 pm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435600" cy="813600"/>
        </a:xfrm>
        <a:prstGeom prst="rect">
          <a:avLst/>
        </a:prstGeom>
      </xdr:spPr>
    </xdr:pic>
    <xdr:clientData/>
  </xdr:twoCellAnchor>
  <xdr:twoCellAnchor>
    <xdr:from>
      <xdr:col>6</xdr:col>
      <xdr:colOff>63500</xdr:colOff>
      <xdr:row>0</xdr:row>
      <xdr:rowOff>38100</xdr:rowOff>
    </xdr:from>
    <xdr:to>
      <xdr:col>13</xdr:col>
      <xdr:colOff>584200</xdr:colOff>
      <xdr:row>0</xdr:row>
      <xdr:rowOff>812800</xdr:rowOff>
    </xdr:to>
    <xdr:sp macro="" textlink="">
      <xdr:nvSpPr>
        <xdr:cNvPr id="3" name="TextBox 2"/>
        <xdr:cNvSpPr txBox="1"/>
      </xdr:nvSpPr>
      <xdr:spPr>
        <a:xfrm>
          <a:off x="6286500" y="38100"/>
          <a:ext cx="6299200" cy="774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000">
              <a:solidFill>
                <a:srgbClr val="F9A81D"/>
              </a:solidFill>
              <a:latin typeface="Avenir Book"/>
              <a:cs typeface="Avenir Book"/>
            </a:rPr>
            <a:t>Ergon Energy Additional</a:t>
          </a:r>
          <a:r>
            <a:rPr lang="en-US" sz="2000" baseline="0">
              <a:solidFill>
                <a:srgbClr val="F9A81D"/>
              </a:solidFill>
              <a:latin typeface="Avenir Book"/>
              <a:cs typeface="Avenir Book"/>
            </a:rPr>
            <a:t> Amounts</a:t>
          </a:r>
        </a:p>
        <a:p>
          <a:r>
            <a:rPr lang="en-US" sz="1100" baseline="0">
              <a:latin typeface="Avenir Book"/>
              <a:cs typeface="Avenir Book"/>
            </a:rPr>
            <a:t>Prepared by: Jonathan Pavetto</a:t>
          </a:r>
        </a:p>
        <a:p>
          <a:r>
            <a:rPr lang="en-US" sz="1100" baseline="0">
              <a:latin typeface="Avenir Book"/>
              <a:cs typeface="Avenir Book"/>
            </a:rPr>
            <a:t>Contact: jonathan@sasgroup.net.au / 0420 472 996</a:t>
          </a:r>
          <a:endParaRPr lang="en-US" sz="1100">
            <a:latin typeface="Avenir Book"/>
            <a:cs typeface="Avenir Book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"/>
  <sheetViews>
    <sheetView tabSelected="1" workbookViewId="0">
      <selection activeCell="C24" sqref="C24"/>
    </sheetView>
  </sheetViews>
  <sheetFormatPr baseColWidth="10" defaultRowHeight="15" x14ac:dyDescent="0"/>
  <cols>
    <col min="1" max="1" width="23.6640625" style="2" customWidth="1"/>
    <col min="2" max="2" width="14.6640625" style="2" customWidth="1"/>
    <col min="3" max="12" width="10.83203125" style="2"/>
    <col min="13" max="13" width="10.83203125" style="2" customWidth="1"/>
    <col min="14" max="16384" width="10.83203125" style="2"/>
  </cols>
  <sheetData>
    <row r="1" spans="1:17" ht="65" customHeight="1"/>
    <row r="2" spans="1:17">
      <c r="A2" s="9"/>
    </row>
    <row r="3" spans="1:17" ht="16" customHeight="1">
      <c r="A3" s="18" t="s">
        <v>19</v>
      </c>
      <c r="B3" s="19"/>
      <c r="C3" s="10" t="s">
        <v>5</v>
      </c>
      <c r="D3" s="11" t="s">
        <v>6</v>
      </c>
      <c r="E3" s="11" t="s">
        <v>7</v>
      </c>
      <c r="F3" s="11" t="s">
        <v>8</v>
      </c>
      <c r="G3" s="11" t="s">
        <v>9</v>
      </c>
      <c r="H3" s="10" t="s">
        <v>10</v>
      </c>
      <c r="I3" s="11" t="s">
        <v>11</v>
      </c>
      <c r="J3" s="11" t="s">
        <v>12</v>
      </c>
      <c r="K3" s="11" t="s">
        <v>13</v>
      </c>
      <c r="L3" s="12" t="s">
        <v>14</v>
      </c>
      <c r="M3" s="10" t="s">
        <v>0</v>
      </c>
      <c r="N3" s="11" t="s">
        <v>1</v>
      </c>
      <c r="O3" s="11" t="s">
        <v>2</v>
      </c>
      <c r="P3" s="11" t="s">
        <v>3</v>
      </c>
      <c r="Q3" s="12" t="s">
        <v>4</v>
      </c>
    </row>
    <row r="4" spans="1:17" ht="15" customHeight="1">
      <c r="A4" s="28" t="s">
        <v>30</v>
      </c>
      <c r="B4" s="27" t="s">
        <v>15</v>
      </c>
      <c r="C4" s="4"/>
      <c r="D4" s="4"/>
      <c r="E4" s="4"/>
      <c r="F4" s="4"/>
      <c r="G4" s="4"/>
      <c r="H4" s="3"/>
      <c r="I4" s="4"/>
      <c r="J4" s="4"/>
      <c r="K4" s="4"/>
      <c r="L4" s="5"/>
      <c r="M4" s="33">
        <v>306.39999999999998</v>
      </c>
      <c r="N4" s="34">
        <v>-8.1999999999999993</v>
      </c>
      <c r="O4" s="34">
        <v>11.3</v>
      </c>
      <c r="P4" s="34">
        <v>39.299999999999997</v>
      </c>
      <c r="Q4" s="35">
        <v>0</v>
      </c>
    </row>
    <row r="5" spans="1:17" ht="15" customHeight="1">
      <c r="A5" s="29" t="s">
        <v>20</v>
      </c>
      <c r="B5" s="27" t="s">
        <v>15</v>
      </c>
      <c r="C5" s="24"/>
      <c r="D5" s="24"/>
      <c r="E5" s="24"/>
      <c r="F5" s="24"/>
      <c r="G5" s="4"/>
      <c r="H5" s="24"/>
      <c r="I5" s="24"/>
      <c r="J5" s="24"/>
      <c r="K5" s="24"/>
      <c r="L5" s="25"/>
      <c r="M5" s="30">
        <v>624.70000000000005</v>
      </c>
      <c r="N5" s="30">
        <v>455.7</v>
      </c>
      <c r="O5" s="30">
        <v>181.7</v>
      </c>
      <c r="P5" s="30">
        <v>174.4</v>
      </c>
      <c r="Q5" s="31">
        <v>167.4</v>
      </c>
    </row>
    <row r="6" spans="1:17" ht="15" customHeight="1">
      <c r="A6" s="21" t="s">
        <v>16</v>
      </c>
      <c r="B6" s="20" t="s">
        <v>15</v>
      </c>
      <c r="C6" s="24"/>
      <c r="D6" s="24"/>
      <c r="E6" s="24"/>
      <c r="F6" s="24"/>
      <c r="G6" s="4"/>
      <c r="H6" s="30">
        <v>4.8</v>
      </c>
      <c r="I6" s="30">
        <v>5.99322</v>
      </c>
      <c r="J6" s="30">
        <v>24.492484500000003</v>
      </c>
      <c r="K6" s="30">
        <v>87.602296912999989</v>
      </c>
      <c r="L6" s="30">
        <v>196.11982695999998</v>
      </c>
      <c r="M6" s="30">
        <v>451.79999999999995</v>
      </c>
      <c r="N6" s="30">
        <v>420.70000000000005</v>
      </c>
      <c r="O6" s="30">
        <v>181.7</v>
      </c>
      <c r="P6" s="30">
        <v>174.4</v>
      </c>
      <c r="Q6" s="31">
        <v>167.4</v>
      </c>
    </row>
    <row r="7" spans="1:17">
      <c r="A7" s="15" t="s">
        <v>18</v>
      </c>
      <c r="B7" s="20" t="s">
        <v>15</v>
      </c>
      <c r="C7" s="1"/>
      <c r="D7" s="1"/>
      <c r="E7" s="1"/>
      <c r="F7" s="1"/>
      <c r="G7" s="1"/>
      <c r="H7" s="1"/>
      <c r="I7" s="1"/>
      <c r="J7" s="1">
        <v>29.4</v>
      </c>
      <c r="K7" s="1">
        <v>0.3</v>
      </c>
      <c r="L7" s="1">
        <v>34.6</v>
      </c>
      <c r="M7" s="1">
        <v>13.5</v>
      </c>
      <c r="N7" s="1"/>
      <c r="O7" s="1"/>
      <c r="P7" s="1"/>
      <c r="Q7" s="20"/>
    </row>
    <row r="8" spans="1:17">
      <c r="A8" s="15" t="s">
        <v>17</v>
      </c>
      <c r="B8" s="22" t="s">
        <v>15</v>
      </c>
      <c r="C8" s="1"/>
      <c r="D8" s="1"/>
      <c r="E8" s="1"/>
      <c r="F8" s="1"/>
      <c r="G8" s="1"/>
      <c r="H8" s="1"/>
      <c r="I8" s="1"/>
      <c r="J8" s="1"/>
      <c r="K8" s="1"/>
      <c r="L8" s="1"/>
      <c r="M8" s="1">
        <v>-4.5</v>
      </c>
      <c r="N8" s="1">
        <v>-8.1999999999999993</v>
      </c>
      <c r="O8" s="1">
        <v>11.3</v>
      </c>
      <c r="P8" s="1">
        <v>39.4</v>
      </c>
      <c r="Q8" s="20"/>
    </row>
    <row r="9" spans="1:17">
      <c r="A9" s="15" t="s">
        <v>21</v>
      </c>
      <c r="B9" s="22" t="s">
        <v>15</v>
      </c>
      <c r="C9" s="1"/>
      <c r="D9" s="1"/>
      <c r="E9" s="1"/>
      <c r="F9" s="1"/>
      <c r="G9" s="1"/>
      <c r="H9" s="1"/>
      <c r="I9" s="1"/>
      <c r="J9" s="1"/>
      <c r="K9" s="1"/>
      <c r="L9" s="1"/>
      <c r="M9" s="24">
        <f>M4+M5-M6-M7-M8</f>
        <v>470.30000000000007</v>
      </c>
      <c r="N9" s="24">
        <f t="shared" ref="N9:Q9" si="0">N4+N5-N6-N7-N8</f>
        <v>34.999999999999957</v>
      </c>
      <c r="O9" s="24">
        <f t="shared" si="0"/>
        <v>0</v>
      </c>
      <c r="P9" s="24">
        <f t="shared" si="0"/>
        <v>-0.10000000000001563</v>
      </c>
      <c r="Q9" s="24">
        <f t="shared" si="0"/>
        <v>0</v>
      </c>
    </row>
    <row r="10" spans="1:17">
      <c r="A10" s="16" t="s">
        <v>22</v>
      </c>
      <c r="B10" s="32" t="s">
        <v>15</v>
      </c>
      <c r="C10" s="8"/>
      <c r="D10" s="8"/>
      <c r="E10" s="8"/>
      <c r="F10" s="8"/>
      <c r="G10" s="8"/>
      <c r="H10" s="8"/>
      <c r="I10" s="8"/>
      <c r="J10" s="8"/>
      <c r="K10" s="8"/>
      <c r="L10" s="8"/>
      <c r="M10" s="6">
        <f>M6</f>
        <v>451.79999999999995</v>
      </c>
      <c r="N10" s="6">
        <f t="shared" ref="N10:Q10" si="1">N6</f>
        <v>420.70000000000005</v>
      </c>
      <c r="O10" s="6">
        <f t="shared" si="1"/>
        <v>181.7</v>
      </c>
      <c r="P10" s="6">
        <f t="shared" si="1"/>
        <v>174.4</v>
      </c>
      <c r="Q10" s="7">
        <f t="shared" si="1"/>
        <v>167.4</v>
      </c>
    </row>
  </sheetData>
  <mergeCells count="1">
    <mergeCell ref="A3:B3"/>
  </mergeCells>
  <pageMargins left="0.75" right="0.75" top="1" bottom="1" header="0.5" footer="0.5"/>
  <pageSetup paperSize="9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"/>
  <sheetViews>
    <sheetView workbookViewId="0">
      <selection activeCell="F21" sqref="F21"/>
    </sheetView>
  </sheetViews>
  <sheetFormatPr baseColWidth="10" defaultRowHeight="15" x14ac:dyDescent="0"/>
  <cols>
    <col min="1" max="1" width="23.6640625" style="2" customWidth="1"/>
    <col min="2" max="2" width="14.6640625" style="2" customWidth="1"/>
    <col min="3" max="12" width="10.83203125" style="2"/>
    <col min="13" max="13" width="10.83203125" style="2" customWidth="1"/>
    <col min="14" max="16384" width="10.83203125" style="2"/>
  </cols>
  <sheetData>
    <row r="1" spans="1:17" ht="65" customHeight="1"/>
    <row r="2" spans="1:17">
      <c r="A2" s="9"/>
    </row>
    <row r="3" spans="1:17" ht="16" customHeight="1">
      <c r="A3" s="18" t="s">
        <v>23</v>
      </c>
      <c r="B3" s="19"/>
      <c r="C3" s="10" t="s">
        <v>5</v>
      </c>
      <c r="D3" s="11" t="s">
        <v>6</v>
      </c>
      <c r="E3" s="11" t="s">
        <v>7</v>
      </c>
      <c r="F3" s="11" t="s">
        <v>8</v>
      </c>
      <c r="G3" s="11" t="s">
        <v>9</v>
      </c>
      <c r="H3" s="10" t="s">
        <v>10</v>
      </c>
      <c r="I3" s="11" t="s">
        <v>11</v>
      </c>
      <c r="J3" s="11" t="s">
        <v>12</v>
      </c>
      <c r="K3" s="11" t="s">
        <v>13</v>
      </c>
      <c r="L3" s="12" t="s">
        <v>14</v>
      </c>
      <c r="M3" s="10" t="s">
        <v>0</v>
      </c>
      <c r="N3" s="11" t="s">
        <v>1</v>
      </c>
      <c r="O3" s="11" t="s">
        <v>2</v>
      </c>
      <c r="P3" s="11" t="s">
        <v>3</v>
      </c>
      <c r="Q3" s="12" t="s">
        <v>4</v>
      </c>
    </row>
    <row r="4" spans="1:17" ht="16" customHeight="1">
      <c r="A4" s="28" t="s">
        <v>27</v>
      </c>
      <c r="B4" s="27" t="s">
        <v>15</v>
      </c>
      <c r="C4" s="13"/>
      <c r="D4" s="13"/>
      <c r="E4" s="13"/>
      <c r="F4" s="13"/>
      <c r="G4" s="13"/>
      <c r="H4" s="17"/>
      <c r="I4" s="13"/>
      <c r="J4" s="13"/>
      <c r="K4" s="13"/>
      <c r="L4" s="14"/>
      <c r="M4" s="33">
        <v>91.9</v>
      </c>
      <c r="N4" s="34">
        <v>49.1</v>
      </c>
      <c r="O4" s="34">
        <v>66.900000000000006</v>
      </c>
      <c r="P4" s="34">
        <v>-21.4</v>
      </c>
      <c r="Q4" s="35">
        <v>-2.2999999999999998</v>
      </c>
    </row>
    <row r="5" spans="1:17" ht="15" customHeight="1">
      <c r="A5" s="29" t="s">
        <v>20</v>
      </c>
      <c r="B5" s="27" t="s">
        <v>15</v>
      </c>
      <c r="C5" s="24"/>
      <c r="D5" s="24"/>
      <c r="E5" s="24"/>
      <c r="F5" s="24"/>
      <c r="G5" s="4"/>
      <c r="H5" s="24"/>
      <c r="I5" s="24"/>
      <c r="J5" s="24"/>
      <c r="K5" s="24"/>
      <c r="L5" s="25"/>
      <c r="M5" s="30">
        <v>424.3</v>
      </c>
      <c r="N5" s="30">
        <v>331.7</v>
      </c>
      <c r="O5" s="30">
        <v>104.9</v>
      </c>
      <c r="P5" s="30">
        <v>102.1</v>
      </c>
      <c r="Q5" s="31">
        <v>99.2</v>
      </c>
    </row>
    <row r="6" spans="1:17" ht="15" customHeight="1">
      <c r="A6" s="21" t="s">
        <v>24</v>
      </c>
      <c r="B6" s="20" t="s">
        <v>15</v>
      </c>
      <c r="C6" s="24"/>
      <c r="D6" s="24"/>
      <c r="E6" s="24"/>
      <c r="F6" s="24"/>
      <c r="G6" s="4"/>
      <c r="H6" s="23"/>
      <c r="I6" s="23"/>
      <c r="J6" s="23"/>
      <c r="K6" s="23"/>
      <c r="L6" s="23"/>
      <c r="M6" s="23">
        <v>245.43</v>
      </c>
      <c r="N6" s="23">
        <v>231.22</v>
      </c>
      <c r="O6" s="23">
        <v>104.9</v>
      </c>
      <c r="P6" s="23">
        <v>102.1</v>
      </c>
      <c r="Q6" s="23">
        <v>99.2</v>
      </c>
    </row>
    <row r="7" spans="1:17">
      <c r="A7" s="15" t="s">
        <v>18</v>
      </c>
      <c r="B7" s="20" t="s">
        <v>15</v>
      </c>
      <c r="C7" s="1"/>
      <c r="D7" s="1"/>
      <c r="E7" s="1"/>
      <c r="F7" s="1"/>
      <c r="G7" s="1"/>
      <c r="H7" s="26"/>
      <c r="I7" s="26"/>
      <c r="J7" s="26"/>
      <c r="K7" s="26"/>
      <c r="L7" s="26"/>
      <c r="M7" s="2">
        <v>30.22</v>
      </c>
    </row>
    <row r="8" spans="1:17">
      <c r="A8" s="15" t="s">
        <v>17</v>
      </c>
      <c r="B8" s="22" t="s">
        <v>15</v>
      </c>
      <c r="C8" s="1"/>
      <c r="D8" s="1"/>
      <c r="E8" s="1"/>
      <c r="F8" s="1"/>
      <c r="G8" s="1"/>
      <c r="H8" s="1"/>
      <c r="I8" s="1"/>
      <c r="J8" s="1"/>
      <c r="K8" s="1"/>
      <c r="L8" s="1"/>
      <c r="M8" s="1">
        <v>34.5</v>
      </c>
      <c r="N8" s="1">
        <v>48.8</v>
      </c>
      <c r="O8" s="1">
        <v>64.099999999999994</v>
      </c>
      <c r="P8" s="1">
        <v>-17.3</v>
      </c>
      <c r="Q8" s="20">
        <v>0</v>
      </c>
    </row>
    <row r="9" spans="1:17">
      <c r="A9" s="15" t="s">
        <v>29</v>
      </c>
      <c r="B9" s="22" t="s">
        <v>15</v>
      </c>
      <c r="C9" s="1"/>
      <c r="D9" s="1"/>
      <c r="E9" s="1"/>
      <c r="F9" s="1"/>
      <c r="G9" s="1"/>
      <c r="H9" s="1"/>
      <c r="I9" s="1"/>
      <c r="J9" s="1"/>
      <c r="K9" s="1"/>
      <c r="L9" s="1"/>
      <c r="M9" s="1">
        <f>1</f>
        <v>1</v>
      </c>
      <c r="N9" s="1">
        <v>1.1000000000000001</v>
      </c>
      <c r="O9" s="1">
        <v>1.1000000000000001</v>
      </c>
      <c r="P9" s="1">
        <v>1.1000000000000001</v>
      </c>
      <c r="Q9" s="1">
        <v>1.1000000000000001</v>
      </c>
    </row>
    <row r="10" spans="1:17">
      <c r="A10" s="15" t="s">
        <v>26</v>
      </c>
      <c r="B10" s="22" t="s">
        <v>15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>
        <v>58.6</v>
      </c>
      <c r="N10" s="1"/>
      <c r="O10" s="1"/>
      <c r="P10" s="1"/>
      <c r="Q10" s="1"/>
    </row>
    <row r="11" spans="1:17">
      <c r="A11" s="15" t="s">
        <v>28</v>
      </c>
      <c r="B11" s="22" t="s">
        <v>15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>
        <f>-3.1</f>
        <v>-3.1</v>
      </c>
      <c r="N11" s="1">
        <v>-3.2</v>
      </c>
      <c r="O11" s="1">
        <v>-3.3</v>
      </c>
      <c r="P11" s="1">
        <v>-3.4</v>
      </c>
      <c r="Q11" s="1">
        <v>-3.5</v>
      </c>
    </row>
    <row r="12" spans="1:17">
      <c r="A12" s="15" t="s">
        <v>25</v>
      </c>
      <c r="B12" s="22" t="s">
        <v>15</v>
      </c>
      <c r="C12" s="1"/>
      <c r="D12" s="1"/>
      <c r="E12" s="1"/>
      <c r="F12" s="1"/>
      <c r="G12" s="1"/>
      <c r="H12" s="1"/>
      <c r="I12" s="1"/>
      <c r="J12" s="1"/>
      <c r="K12" s="1"/>
      <c r="L12" s="24"/>
      <c r="M12" s="24">
        <f>M4+M5-M6-M8-M9-M10-M11</f>
        <v>179.77000000000004</v>
      </c>
      <c r="N12" s="24">
        <f t="shared" ref="N12:Q12" si="0">N4+N5-N6-N8-N9-N10-N11</f>
        <v>102.88000000000002</v>
      </c>
      <c r="O12" s="24">
        <f t="shared" si="0"/>
        <v>5.0000000000000107</v>
      </c>
      <c r="P12" s="24">
        <f t="shared" si="0"/>
        <v>-1.8000000000000047</v>
      </c>
      <c r="Q12" s="24">
        <f t="shared" si="0"/>
        <v>0.10000000000000275</v>
      </c>
    </row>
    <row r="13" spans="1:17">
      <c r="A13" s="16" t="s">
        <v>22</v>
      </c>
      <c r="B13" s="32" t="s">
        <v>15</v>
      </c>
      <c r="C13" s="8"/>
      <c r="D13" s="8"/>
      <c r="E13" s="8"/>
      <c r="F13" s="8"/>
      <c r="G13" s="8"/>
      <c r="H13" s="8"/>
      <c r="I13" s="8"/>
      <c r="J13" s="8"/>
      <c r="K13" s="8"/>
      <c r="L13" s="8"/>
      <c r="M13" s="6">
        <f>M6</f>
        <v>245.43</v>
      </c>
      <c r="N13" s="6">
        <f t="shared" ref="N13:Q13" si="1">N6</f>
        <v>231.22</v>
      </c>
      <c r="O13" s="6">
        <f t="shared" si="1"/>
        <v>104.9</v>
      </c>
      <c r="P13" s="6">
        <f t="shared" si="1"/>
        <v>102.1</v>
      </c>
      <c r="Q13" s="6">
        <f t="shared" si="1"/>
        <v>99.2</v>
      </c>
    </row>
  </sheetData>
  <mergeCells count="1">
    <mergeCell ref="A3:B3"/>
  </mergeCells>
  <pageMargins left="0.75" right="0.75" top="1" bottom="1" header="0.5" footer="0.5"/>
  <pageSetup paperSize="9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Energex</vt:lpstr>
      <vt:lpstr>Ergon Energy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Jonathan Pavetto</dc:creator>
  <cp:lastModifiedBy>Jonathan Pavetto</cp:lastModifiedBy>
  <dcterms:created xsi:type="dcterms:W3CDTF">2015-06-28T02:12:16Z</dcterms:created>
  <dcterms:modified xsi:type="dcterms:W3CDTF">2015-06-29T08:28:10Z</dcterms:modified>
</cp:coreProperties>
</file>