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gulatory\APT Assets\NT Gas and AGP\Annual Tariff Variations\2022 tariff adjustment\"/>
    </mc:Choice>
  </mc:AlternateContent>
  <xr:revisionPtr revIDLastSave="0" documentId="13_ncr:1_{0B2D54CD-C25E-44F4-8274-E23947D694B2}" xr6:coauthVersionLast="47" xr6:coauthVersionMax="47" xr10:uidLastSave="{00000000-0000-0000-0000-000000000000}"/>
  <bookViews>
    <workbookView xWindow="11630" yWindow="-24000" windowWidth="28800" windowHeight="23400" xr2:uid="{FFC0ED6E-88D8-4F34-9FA2-751AC9F683FC}"/>
  </bookViews>
  <sheets>
    <sheet name="Calculations" sheetId="1" r:id="rId1"/>
    <sheet name="CPI 20220412" sheetId="2" r:id="rId2"/>
  </sheets>
  <definedNames>
    <definedName name="Base_CPI">Calculations!$B$9</definedName>
    <definedName name="Base_Reference_Tariff_Firm">Calculations!$B$8</definedName>
    <definedName name="Base_Reference_Tariff_Interuptible">Calculations!$B$28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36" i="1"/>
  <c r="B17" i="1"/>
  <c r="B39" i="1"/>
  <c r="B34" i="1"/>
  <c r="B15" i="1"/>
  <c r="B16" i="1" s="1"/>
  <c r="B20" i="1"/>
  <c r="B9" i="1"/>
  <c r="B18" i="1" s="1"/>
  <c r="B21" i="1" s="1"/>
  <c r="B37" i="1" l="1"/>
  <c r="B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" authorId="0" shapeId="0" xr:uid="{255D7372-B99D-45E2-86A7-167A18BFB7D4}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A6" authorId="0" shapeId="0" xr:uid="{8AD65930-F77B-4692-86CE-FF5040995017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<sst xmlns="http://schemas.openxmlformats.org/spreadsheetml/2006/main" count="52" uniqueCount="41">
  <si>
    <t>Annual Tariff Variation calculation</t>
  </si>
  <si>
    <t>Amadeus Gas Pipeline</t>
  </si>
  <si>
    <t>1 July 2021 to 30 June 2026</t>
  </si>
  <si>
    <t>Reference Tariff - Firm Service</t>
  </si>
  <si>
    <t>FY 2022-2023</t>
  </si>
  <si>
    <t>n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</si>
  <si>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</si>
  <si>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</si>
  <si>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</si>
  <si>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</si>
  <si>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</si>
  <si>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</si>
  <si>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</si>
  <si>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</si>
  <si>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</si>
  <si>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</si>
  <si>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</si>
  <si>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</si>
  <si>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</si>
  <si>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</si>
  <si>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</si>
  <si>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Source:</t>
  </si>
  <si>
    <t>https://www.abs.gov.au/statistics/economy/price-indexes-and-inflation/consumer-price-index-australia/dec-2021/640101.xlsx</t>
  </si>
  <si>
    <t>ABS CPI All Groups, Weighted Average of Eight Capital Cities for the December quarter in financial year 2020-21</t>
  </si>
  <si>
    <t>t</t>
  </si>
  <si>
    <t>1 + PTt</t>
  </si>
  <si>
    <t>Inflation factor</t>
  </si>
  <si>
    <t>Reference Tariff - Interuptible Service</t>
  </si>
  <si>
    <t>Download date</t>
  </si>
  <si>
    <r>
      <t>Reference Tariff</t>
    </r>
    <r>
      <rPr>
        <b/>
        <vertAlign val="subscript"/>
        <sz val="11"/>
        <color theme="0"/>
        <rFont val="Calibri"/>
        <family val="2"/>
        <scheme val="minor"/>
      </rPr>
      <t>b</t>
    </r>
    <r>
      <rPr>
        <b/>
        <sz val="11"/>
        <color theme="0"/>
        <rFont val="Calibri"/>
        <family val="2"/>
        <scheme val="minor"/>
      </rPr>
      <t xml:space="preserve"> - Interuptible ($/GJ) </t>
    </r>
  </si>
  <si>
    <r>
      <t>Reference Tariff</t>
    </r>
    <r>
      <rPr>
        <b/>
        <vertAlign val="subscript"/>
        <sz val="11"/>
        <color theme="0"/>
        <rFont val="Calibri"/>
        <family val="2"/>
        <scheme val="minor"/>
      </rPr>
      <t>b</t>
    </r>
    <r>
      <rPr>
        <b/>
        <sz val="11"/>
        <color theme="0"/>
        <rFont val="Calibri"/>
        <family val="2"/>
        <scheme val="minor"/>
      </rPr>
      <t xml:space="preserve"> - Firm ($/GJ) </t>
    </r>
  </si>
  <si>
    <r>
      <t>CPI</t>
    </r>
    <r>
      <rPr>
        <b/>
        <vertAlign val="subscript"/>
        <sz val="11"/>
        <color theme="0"/>
        <rFont val="Calibri"/>
        <family val="2"/>
        <scheme val="minor"/>
      </rPr>
      <t>b</t>
    </r>
  </si>
  <si>
    <r>
      <t>X</t>
    </r>
    <r>
      <rPr>
        <vertAlign val="subscript"/>
        <sz val="11"/>
        <color theme="0"/>
        <rFont val="Calibri"/>
        <family val="2"/>
        <scheme val="minor"/>
      </rPr>
      <t>n</t>
    </r>
  </si>
  <si>
    <r>
      <t>1 - X</t>
    </r>
    <r>
      <rPr>
        <vertAlign val="subscript"/>
        <sz val="11"/>
        <color theme="0"/>
        <rFont val="Calibri"/>
        <family val="2"/>
        <scheme val="minor"/>
      </rPr>
      <t>n</t>
    </r>
  </si>
  <si>
    <r>
      <t>1 - X</t>
    </r>
    <r>
      <rPr>
        <vertAlign val="subscript"/>
        <sz val="11"/>
        <color theme="0"/>
        <rFont val="Calibri"/>
        <family val="2"/>
        <scheme val="minor"/>
      </rPr>
      <t>n</t>
    </r>
    <r>
      <rPr>
        <sz val="11"/>
        <color theme="0"/>
        <rFont val="Calibri"/>
        <family val="2"/>
        <scheme val="minor"/>
      </rPr>
      <t xml:space="preserve"> cumulative</t>
    </r>
  </si>
  <si>
    <r>
      <t>CPI</t>
    </r>
    <r>
      <rPr>
        <vertAlign val="subscript"/>
        <sz val="11"/>
        <color theme="0"/>
        <rFont val="Calibri"/>
        <family val="2"/>
        <scheme val="minor"/>
      </rPr>
      <t>t</t>
    </r>
  </si>
  <si>
    <r>
      <t>PT</t>
    </r>
    <r>
      <rPr>
        <vertAlign val="subscript"/>
        <sz val="11"/>
        <color theme="0"/>
        <rFont val="Calibri"/>
        <family val="2"/>
        <scheme val="minor"/>
      </rPr>
      <t>t</t>
    </r>
  </si>
  <si>
    <r>
      <t>Reference Tariff</t>
    </r>
    <r>
      <rPr>
        <vertAlign val="subscript"/>
        <sz val="11"/>
        <color theme="0"/>
        <rFont val="Calibri"/>
        <family val="2"/>
        <scheme val="minor"/>
      </rPr>
      <t>t</t>
    </r>
  </si>
  <si>
    <r>
      <t xml:space="preserve">Reference Tariff for the </t>
    </r>
    <r>
      <rPr>
        <b/>
        <sz val="11"/>
        <color theme="1"/>
        <rFont val="Calibri"/>
        <family val="2"/>
        <scheme val="minor"/>
      </rPr>
      <t>Firm Service</t>
    </r>
    <r>
      <rPr>
        <sz val="11"/>
        <color theme="1"/>
        <rFont val="Calibri"/>
        <family val="2"/>
        <scheme val="minor"/>
      </rPr>
      <t xml:space="preserve"> for the year 2021-22</t>
    </r>
  </si>
  <si>
    <r>
      <t xml:space="preserve">Reference Tariff for the </t>
    </r>
    <r>
      <rPr>
        <b/>
        <sz val="11"/>
        <color theme="1"/>
        <rFont val="Calibri"/>
        <family val="2"/>
        <scheme val="minor"/>
      </rPr>
      <t>Interuptible Service</t>
    </r>
    <r>
      <rPr>
        <sz val="11"/>
        <color theme="1"/>
        <rFont val="Calibri"/>
        <family val="2"/>
        <scheme val="minor"/>
      </rPr>
      <t xml:space="preserve"> for the year 2021-22</t>
    </r>
  </si>
  <si>
    <t>See section 4.7.1 of the Access Arrangement document for the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</si>
</sst>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mmm\-yyyy"/>
    <numFmt numFmtId="167" formatCode="0.0;\-0.0;0.0;@"/>
    <numFmt numFmtId="168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166" fontId="10" fillId="0" borderId="0" xfId="0" applyNumberFormat="1" applyFont="1"/>
    <xf numFmtId="166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166" fontId="9" fillId="0" borderId="0" xfId="0" applyNumberFormat="1" applyFont="1"/>
    <xf numFmtId="167" fontId="9" fillId="0" borderId="0" xfId="0" applyNumberFormat="1" applyFont="1"/>
    <xf numFmtId="0" fontId="12" fillId="0" borderId="0" xfId="2"/>
    <xf numFmtId="167" fontId="9" fillId="2" borderId="0" xfId="0" applyNumberFormat="1" applyFont="1" applyFill="1"/>
    <xf numFmtId="15" fontId="8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64" fontId="0" fillId="0" borderId="0" xfId="0" applyNumberFormat="1" applyFont="1" applyBorder="1"/>
    <xf numFmtId="0" fontId="4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Font="1" applyBorder="1"/>
    <xf numFmtId="165" fontId="8" fillId="0" borderId="9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5" fontId="13" fillId="0" borderId="17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" fillId="3" borderId="4" xfId="0" applyFont="1" applyFill="1" applyBorder="1"/>
    <xf numFmtId="168" fontId="0" fillId="0" borderId="0" xfId="1" applyNumberFormat="1" applyFont="1" applyBorder="1" applyAlignment="1">
      <alignment horizontal="center"/>
    </xf>
    <xf numFmtId="0" fontId="2" fillId="3" borderId="10" xfId="0" applyFont="1" applyFill="1" applyBorder="1"/>
    <xf numFmtId="0" fontId="2" fillId="3" borderId="9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3" fillId="0" borderId="0" xfId="0" applyFont="1"/>
    <xf numFmtId="168" fontId="5" fillId="4" borderId="18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8" fontId="0" fillId="0" borderId="0" xfId="1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abs.gov.au/statistics/economy/price-indexes-and-inflation/consumer-price-index-australia/dec-2021/6401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DA26-3298-4804-8645-253E7D13A133}">
  <dimension ref="A1:N45"/>
  <sheetViews>
    <sheetView showGridLines="0" tabSelected="1" workbookViewId="0">
      <selection activeCell="E45" sqref="E45"/>
    </sheetView>
  </sheetViews>
  <sheetFormatPr defaultColWidth="0" defaultRowHeight="14.5" zeroHeight="1" x14ac:dyDescent="0.35"/>
  <cols>
    <col min="1" max="1" width="38.6328125" customWidth="1"/>
    <col min="2" max="5" width="11.81640625" bestFit="1" customWidth="1"/>
    <col min="6" max="6" width="9" customWidth="1"/>
    <col min="7" max="14" width="8.7265625" customWidth="1"/>
    <col min="15" max="28" width="8.7265625" hidden="1" customWidth="1"/>
    <col min="29" max="16384" width="8.7265625" hidden="1"/>
  </cols>
  <sheetData>
    <row r="1" spans="1:13" ht="18.5" x14ac:dyDescent="0.45">
      <c r="A1" s="2" t="s">
        <v>0</v>
      </c>
    </row>
    <row r="2" spans="1:13" x14ac:dyDescent="0.35">
      <c r="A2" s="1" t="s">
        <v>1</v>
      </c>
      <c r="C2" s="44"/>
    </row>
    <row r="3" spans="1:13" x14ac:dyDescent="0.35">
      <c r="A3" s="1" t="s">
        <v>2</v>
      </c>
    </row>
    <row r="4" spans="1:13" ht="15" thickBot="1" x14ac:dyDescent="0.4"/>
    <row r="5" spans="1:13" x14ac:dyDescent="0.3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x14ac:dyDescent="0.35">
      <c r="A6" s="3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x14ac:dyDescent="0.35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 ht="16.5" x14ac:dyDescent="0.45">
      <c r="A8" s="39" t="s">
        <v>30</v>
      </c>
      <c r="B8" s="27">
        <v>0.34</v>
      </c>
      <c r="C8" s="28" t="s">
        <v>38</v>
      </c>
      <c r="D8" s="29"/>
      <c r="E8" s="29"/>
      <c r="F8" s="29"/>
      <c r="G8" s="29"/>
      <c r="H8" s="29"/>
      <c r="I8" s="29"/>
      <c r="J8" s="29"/>
      <c r="K8" s="29"/>
      <c r="L8" s="30"/>
      <c r="M8" s="19"/>
    </row>
    <row r="9" spans="1:13" ht="16.5" x14ac:dyDescent="0.45">
      <c r="A9" s="40" t="s">
        <v>31</v>
      </c>
      <c r="B9" s="26">
        <f>'CPI 20220412'!B300</f>
        <v>117.2</v>
      </c>
      <c r="C9" s="28" t="s">
        <v>23</v>
      </c>
      <c r="D9" s="29"/>
      <c r="E9" s="29"/>
      <c r="F9" s="29"/>
      <c r="G9" s="29"/>
      <c r="H9" s="29"/>
      <c r="I9" s="29"/>
      <c r="J9" s="29"/>
      <c r="K9" s="29"/>
      <c r="L9" s="30"/>
      <c r="M9" s="19"/>
    </row>
    <row r="10" spans="1:13" x14ac:dyDescent="0.35">
      <c r="A10" s="2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x14ac:dyDescent="0.35">
      <c r="A11" s="20"/>
      <c r="B11" s="39" t="s">
        <v>4</v>
      </c>
      <c r="C11" s="46"/>
      <c r="D11" s="46"/>
      <c r="E11" s="46"/>
      <c r="F11" s="18"/>
      <c r="G11" s="18"/>
      <c r="H11" s="18"/>
      <c r="I11" s="18"/>
      <c r="J11" s="18"/>
      <c r="K11" s="18"/>
      <c r="L11" s="18"/>
      <c r="M11" s="19"/>
    </row>
    <row r="12" spans="1:13" x14ac:dyDescent="0.35">
      <c r="A12" s="41" t="s">
        <v>5</v>
      </c>
      <c r="B12" s="31">
        <v>1</v>
      </c>
      <c r="C12" s="47"/>
      <c r="D12" s="47"/>
      <c r="E12" s="47"/>
      <c r="F12" s="18"/>
      <c r="G12" s="18"/>
      <c r="H12" s="18"/>
      <c r="I12" s="18"/>
      <c r="J12" s="18"/>
      <c r="K12" s="18"/>
      <c r="L12" s="18"/>
      <c r="M12" s="19"/>
    </row>
    <row r="13" spans="1:13" x14ac:dyDescent="0.35">
      <c r="A13" s="42" t="s">
        <v>24</v>
      </c>
      <c r="B13" s="32">
        <v>1</v>
      </c>
      <c r="C13" s="47"/>
      <c r="D13" s="47"/>
      <c r="E13" s="47"/>
      <c r="F13" s="18"/>
      <c r="G13" s="18"/>
      <c r="H13" s="18"/>
      <c r="I13" s="18"/>
      <c r="J13" s="18"/>
      <c r="K13" s="18"/>
      <c r="L13" s="18"/>
      <c r="M13" s="19"/>
    </row>
    <row r="14" spans="1:13" ht="16.5" x14ac:dyDescent="0.45">
      <c r="A14" s="42" t="s">
        <v>32</v>
      </c>
      <c r="B14" s="33">
        <v>2.4884031968618658E-2</v>
      </c>
      <c r="C14" s="47"/>
      <c r="D14" s="47"/>
      <c r="E14" s="47"/>
      <c r="F14" s="18"/>
      <c r="G14" s="18"/>
      <c r="H14" s="18"/>
      <c r="I14" s="18"/>
      <c r="J14" s="18"/>
      <c r="K14" s="18"/>
      <c r="L14" s="18"/>
      <c r="M14" s="19"/>
    </row>
    <row r="15" spans="1:13" ht="16.5" x14ac:dyDescent="0.45">
      <c r="A15" s="42" t="s">
        <v>33</v>
      </c>
      <c r="B15" s="34">
        <f>1-B14</f>
        <v>0.97511596803138134</v>
      </c>
      <c r="C15" s="48"/>
      <c r="D15" s="48"/>
      <c r="E15" s="48"/>
      <c r="F15" s="18"/>
      <c r="G15" s="18"/>
      <c r="H15" s="18"/>
      <c r="I15" s="18"/>
      <c r="J15" s="18"/>
      <c r="K15" s="18"/>
      <c r="L15" s="18"/>
      <c r="M15" s="19"/>
    </row>
    <row r="16" spans="1:13" ht="16.5" x14ac:dyDescent="0.45">
      <c r="A16" s="42" t="s">
        <v>34</v>
      </c>
      <c r="B16" s="34">
        <f>B15</f>
        <v>0.97511596803138134</v>
      </c>
      <c r="C16" s="49"/>
      <c r="D16" s="49"/>
      <c r="E16" s="49"/>
      <c r="F16" s="18"/>
      <c r="G16" s="18"/>
      <c r="H16" s="18"/>
      <c r="I16" s="18"/>
      <c r="J16" s="18"/>
      <c r="K16" s="18"/>
      <c r="L16" s="18"/>
      <c r="M16" s="19"/>
    </row>
    <row r="17" spans="1:13" ht="16.5" x14ac:dyDescent="0.45">
      <c r="A17" s="42" t="s">
        <v>35</v>
      </c>
      <c r="B17" s="35">
        <f>'CPI 20220412'!$B$304</f>
        <v>121.3</v>
      </c>
      <c r="C17" s="47"/>
      <c r="D17" s="47"/>
      <c r="E17" s="47"/>
      <c r="F17" s="18"/>
      <c r="G17" s="18"/>
      <c r="H17" s="18"/>
      <c r="I17" s="18"/>
      <c r="J17" s="18"/>
      <c r="K17" s="18"/>
      <c r="L17" s="18"/>
      <c r="M17" s="19"/>
    </row>
    <row r="18" spans="1:13" x14ac:dyDescent="0.35">
      <c r="A18" s="42" t="s">
        <v>26</v>
      </c>
      <c r="B18" s="34">
        <f>B17/Base_CPI</f>
        <v>1.0349829351535835</v>
      </c>
      <c r="C18" s="48"/>
      <c r="D18" s="48"/>
      <c r="E18" s="48"/>
      <c r="F18" s="18"/>
      <c r="G18" s="18"/>
      <c r="H18" s="18"/>
      <c r="I18" s="18"/>
      <c r="J18" s="18"/>
      <c r="K18" s="18"/>
      <c r="L18" s="18"/>
      <c r="M18" s="19"/>
    </row>
    <row r="19" spans="1:13" ht="16.5" x14ac:dyDescent="0.45">
      <c r="A19" s="42" t="s">
        <v>36</v>
      </c>
      <c r="B19" s="32">
        <v>0</v>
      </c>
      <c r="C19" s="47"/>
      <c r="D19" s="47"/>
      <c r="E19" s="47"/>
      <c r="F19" s="18"/>
      <c r="G19" s="18"/>
      <c r="H19" s="18"/>
      <c r="I19" s="18"/>
      <c r="J19" s="18"/>
      <c r="K19" s="18"/>
      <c r="L19" s="18"/>
      <c r="M19" s="19"/>
    </row>
    <row r="20" spans="1:13" x14ac:dyDescent="0.35">
      <c r="A20" s="42" t="s">
        <v>25</v>
      </c>
      <c r="B20" s="36">
        <f>1+B19</f>
        <v>1</v>
      </c>
      <c r="C20" s="50"/>
      <c r="D20" s="50"/>
      <c r="E20" s="50"/>
      <c r="F20" s="18"/>
      <c r="G20" s="18"/>
      <c r="H20" s="18"/>
      <c r="I20" s="18"/>
      <c r="J20" s="18"/>
      <c r="K20" s="18"/>
      <c r="L20" s="18"/>
      <c r="M20" s="19"/>
    </row>
    <row r="21" spans="1:13" ht="16.5" x14ac:dyDescent="0.45">
      <c r="A21" s="43" t="s">
        <v>37</v>
      </c>
      <c r="B21" s="45">
        <f>Base_Reference_Tariff_Firm*B18*B16*B20</f>
        <v>0.343137651480804</v>
      </c>
      <c r="C21" s="51"/>
      <c r="D21" s="51"/>
      <c r="E21" s="51"/>
      <c r="F21" s="18"/>
      <c r="G21" s="18"/>
      <c r="H21" s="18"/>
      <c r="I21" s="18"/>
      <c r="J21" s="18"/>
      <c r="K21" s="18"/>
      <c r="L21" s="18"/>
      <c r="M21" s="19"/>
    </row>
    <row r="22" spans="1:13" x14ac:dyDescent="0.3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</row>
    <row r="23" spans="1:13" ht="15" thickBot="1" x14ac:dyDescent="0.4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</row>
    <row r="24" spans="1:13" ht="15" thickBot="1" x14ac:dyDescent="0.4"/>
    <row r="25" spans="1:13" x14ac:dyDescent="0.3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</row>
    <row r="26" spans="1:13" x14ac:dyDescent="0.35">
      <c r="A26" s="37" t="s">
        <v>27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x14ac:dyDescent="0.3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ht="16.5" x14ac:dyDescent="0.45">
      <c r="A28" s="40" t="s">
        <v>29</v>
      </c>
      <c r="B28" s="27">
        <v>0.34</v>
      </c>
      <c r="C28" s="28" t="s">
        <v>39</v>
      </c>
      <c r="D28" s="29"/>
      <c r="E28" s="29"/>
      <c r="F28" s="29"/>
      <c r="G28" s="29"/>
      <c r="H28" s="29"/>
      <c r="I28" s="29"/>
      <c r="J28" s="29"/>
      <c r="K28" s="29"/>
      <c r="L28" s="30"/>
      <c r="M28" s="19"/>
    </row>
    <row r="29" spans="1:13" x14ac:dyDescent="0.35">
      <c r="A29" s="22"/>
      <c r="B29" s="2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x14ac:dyDescent="0.35">
      <c r="A30" s="20"/>
      <c r="B30" s="39" t="s">
        <v>4</v>
      </c>
      <c r="C30" s="46"/>
      <c r="D30" s="46"/>
      <c r="E30" s="46"/>
      <c r="F30" s="18"/>
      <c r="G30" s="18"/>
      <c r="H30" s="18"/>
      <c r="I30" s="18"/>
      <c r="J30" s="18"/>
      <c r="K30" s="18"/>
      <c r="L30" s="18"/>
      <c r="M30" s="19"/>
    </row>
    <row r="31" spans="1:13" x14ac:dyDescent="0.35">
      <c r="A31" s="41" t="s">
        <v>5</v>
      </c>
      <c r="B31" s="31">
        <v>1</v>
      </c>
      <c r="C31" s="47"/>
      <c r="D31" s="47"/>
      <c r="E31" s="47"/>
      <c r="F31" s="18"/>
      <c r="G31" s="18"/>
      <c r="H31" s="18"/>
      <c r="I31" s="18"/>
      <c r="J31" s="18"/>
      <c r="K31" s="18"/>
      <c r="L31" s="18"/>
      <c r="M31" s="19"/>
    </row>
    <row r="32" spans="1:13" x14ac:dyDescent="0.35">
      <c r="A32" s="42" t="s">
        <v>24</v>
      </c>
      <c r="B32" s="32">
        <v>1</v>
      </c>
      <c r="C32" s="47"/>
      <c r="D32" s="47"/>
      <c r="E32" s="47"/>
      <c r="F32" s="18"/>
      <c r="G32" s="18"/>
      <c r="H32" s="18"/>
      <c r="I32" s="18"/>
      <c r="J32" s="18"/>
      <c r="K32" s="18"/>
      <c r="L32" s="18"/>
      <c r="M32" s="19"/>
    </row>
    <row r="33" spans="1:13" ht="16.5" x14ac:dyDescent="0.45">
      <c r="A33" s="42" t="s">
        <v>32</v>
      </c>
      <c r="B33" s="33">
        <v>2.4884031968618658E-2</v>
      </c>
      <c r="C33" s="47"/>
      <c r="D33" s="47"/>
      <c r="E33" s="47"/>
      <c r="F33" s="18"/>
      <c r="G33" s="18"/>
      <c r="H33" s="18"/>
      <c r="I33" s="18"/>
      <c r="J33" s="18"/>
      <c r="K33" s="18"/>
      <c r="L33" s="18"/>
      <c r="M33" s="19"/>
    </row>
    <row r="34" spans="1:13" ht="16.5" x14ac:dyDescent="0.45">
      <c r="A34" s="42" t="s">
        <v>33</v>
      </c>
      <c r="B34" s="34">
        <f>1-B33</f>
        <v>0.97511596803138134</v>
      </c>
      <c r="C34" s="48"/>
      <c r="D34" s="48"/>
      <c r="E34" s="48"/>
      <c r="F34" s="18"/>
      <c r="G34" s="18"/>
      <c r="H34" s="18"/>
      <c r="I34" s="18"/>
      <c r="J34" s="18"/>
      <c r="K34" s="18"/>
      <c r="L34" s="18"/>
      <c r="M34" s="19"/>
    </row>
    <row r="35" spans="1:13" ht="16.5" x14ac:dyDescent="0.45">
      <c r="A35" s="42" t="s">
        <v>34</v>
      </c>
      <c r="B35" s="34">
        <f>B34</f>
        <v>0.97511596803138134</v>
      </c>
      <c r="C35" s="49"/>
      <c r="D35" s="49"/>
      <c r="E35" s="49"/>
      <c r="F35" s="18"/>
      <c r="G35" s="18"/>
      <c r="H35" s="18"/>
      <c r="I35" s="18"/>
      <c r="J35" s="18"/>
      <c r="K35" s="18"/>
      <c r="L35" s="18"/>
      <c r="M35" s="19"/>
    </row>
    <row r="36" spans="1:13" ht="16.5" x14ac:dyDescent="0.45">
      <c r="A36" s="42" t="s">
        <v>35</v>
      </c>
      <c r="B36" s="35">
        <f>'CPI 20220412'!$B$304</f>
        <v>121.3</v>
      </c>
      <c r="C36" s="47"/>
      <c r="D36" s="47"/>
      <c r="E36" s="47"/>
      <c r="F36" s="18"/>
      <c r="G36" s="18"/>
      <c r="H36" s="18"/>
      <c r="I36" s="18"/>
      <c r="J36" s="18"/>
      <c r="K36" s="18"/>
      <c r="L36" s="18"/>
      <c r="M36" s="19"/>
    </row>
    <row r="37" spans="1:13" x14ac:dyDescent="0.35">
      <c r="A37" s="42" t="s">
        <v>26</v>
      </c>
      <c r="B37" s="34">
        <f>B36/Base_CPI</f>
        <v>1.0349829351535835</v>
      </c>
      <c r="C37" s="48"/>
      <c r="D37" s="48"/>
      <c r="E37" s="48"/>
      <c r="F37" s="18"/>
      <c r="G37" s="18"/>
      <c r="H37" s="18"/>
      <c r="I37" s="18"/>
      <c r="J37" s="18"/>
      <c r="K37" s="18"/>
      <c r="L37" s="18"/>
      <c r="M37" s="19"/>
    </row>
    <row r="38" spans="1:13" ht="16.5" x14ac:dyDescent="0.45">
      <c r="A38" s="42" t="s">
        <v>36</v>
      </c>
      <c r="B38" s="32">
        <v>0</v>
      </c>
      <c r="C38" s="47"/>
      <c r="D38" s="47"/>
      <c r="E38" s="47"/>
      <c r="F38" s="18"/>
      <c r="G38" s="18"/>
      <c r="H38" s="18"/>
      <c r="I38" s="18"/>
      <c r="J38" s="18"/>
      <c r="K38" s="18"/>
      <c r="L38" s="18"/>
      <c r="M38" s="19"/>
    </row>
    <row r="39" spans="1:13" x14ac:dyDescent="0.35">
      <c r="A39" s="42" t="s">
        <v>25</v>
      </c>
      <c r="B39" s="36">
        <f>1+B38</f>
        <v>1</v>
      </c>
      <c r="C39" s="50"/>
      <c r="D39" s="50"/>
      <c r="E39" s="50"/>
      <c r="F39" s="18"/>
      <c r="G39" s="18"/>
      <c r="H39" s="18"/>
      <c r="I39" s="18"/>
      <c r="J39" s="18"/>
      <c r="K39" s="18"/>
      <c r="L39" s="18"/>
      <c r="M39" s="19"/>
    </row>
    <row r="40" spans="1:13" ht="16.5" x14ac:dyDescent="0.45">
      <c r="A40" s="43" t="s">
        <v>37</v>
      </c>
      <c r="B40" s="45">
        <f>Base_Reference_Tariff_Interuptible*B37*B35*B39</f>
        <v>0.343137651480804</v>
      </c>
      <c r="C40" s="51"/>
      <c r="D40" s="51"/>
      <c r="E40" s="51"/>
      <c r="F40" s="18"/>
      <c r="G40" s="18"/>
      <c r="H40" s="18"/>
      <c r="I40" s="18"/>
      <c r="J40" s="18"/>
      <c r="K40" s="18"/>
      <c r="L40" s="18"/>
      <c r="M40" s="19"/>
    </row>
    <row r="41" spans="1:13" x14ac:dyDescent="0.35">
      <c r="A41" s="18"/>
      <c r="B41" s="38"/>
      <c r="C41" s="38"/>
      <c r="D41" s="38"/>
      <c r="E41" s="38"/>
      <c r="F41" s="18"/>
      <c r="G41" s="18"/>
      <c r="H41" s="18"/>
      <c r="I41" s="18"/>
      <c r="J41" s="18"/>
      <c r="K41" s="18"/>
      <c r="L41" s="18"/>
      <c r="M41" s="19"/>
    </row>
    <row r="42" spans="1:13" ht="15" thickBot="1" x14ac:dyDescent="0.4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</row>
    <row r="43" spans="1:13" x14ac:dyDescent="0.35"/>
    <row r="44" spans="1:13" x14ac:dyDescent="0.35">
      <c r="A44" t="s">
        <v>40</v>
      </c>
    </row>
    <row r="45" spans="1:13" x14ac:dyDescent="0.35"/>
  </sheetData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94D0-C6B6-45F1-B7C8-E4B5AD008BB6}">
  <sheetPr>
    <tabColor theme="7" tint="0.79998168889431442"/>
  </sheetPr>
  <dimension ref="A1:E304"/>
  <sheetViews>
    <sheetView workbookViewId="0">
      <selection activeCell="I18" sqref="I18"/>
    </sheetView>
  </sheetViews>
  <sheetFormatPr defaultRowHeight="14.5" x14ac:dyDescent="0.35"/>
  <cols>
    <col min="1" max="1" width="12.54296875" style="7" bestFit="1" customWidth="1"/>
    <col min="2" max="2" width="24.90625" style="7" customWidth="1"/>
    <col min="4" max="4" width="13.6328125" bestFit="1" customWidth="1"/>
    <col min="5" max="5" width="9.08984375" bestFit="1" customWidth="1"/>
  </cols>
  <sheetData>
    <row r="1" spans="1:5" ht="51.5" x14ac:dyDescent="0.35">
      <c r="A1" s="3"/>
      <c r="B1" s="8" t="s">
        <v>15</v>
      </c>
    </row>
    <row r="2" spans="1:5" x14ac:dyDescent="0.35">
      <c r="A2" s="4" t="s">
        <v>6</v>
      </c>
      <c r="B2" s="9" t="s">
        <v>16</v>
      </c>
      <c r="D2" t="s">
        <v>21</v>
      </c>
      <c r="E2" s="12" t="s">
        <v>22</v>
      </c>
    </row>
    <row r="3" spans="1:5" x14ac:dyDescent="0.35">
      <c r="A3" s="4" t="s">
        <v>7</v>
      </c>
      <c r="B3" s="9" t="s">
        <v>17</v>
      </c>
      <c r="D3" t="s">
        <v>28</v>
      </c>
      <c r="E3" s="14">
        <v>44663</v>
      </c>
    </row>
    <row r="4" spans="1:5" x14ac:dyDescent="0.35">
      <c r="A4" s="4" t="s">
        <v>8</v>
      </c>
      <c r="B4" s="9" t="s">
        <v>18</v>
      </c>
    </row>
    <row r="5" spans="1:5" x14ac:dyDescent="0.35">
      <c r="A5" s="4" t="s">
        <v>9</v>
      </c>
      <c r="B5" s="9" t="s">
        <v>19</v>
      </c>
    </row>
    <row r="6" spans="1:5" x14ac:dyDescent="0.35">
      <c r="A6" s="4" t="s">
        <v>10</v>
      </c>
      <c r="B6" s="7">
        <v>3</v>
      </c>
    </row>
    <row r="7" spans="1:5" x14ac:dyDescent="0.35">
      <c r="A7" s="5" t="s">
        <v>11</v>
      </c>
      <c r="B7" s="10">
        <v>17777</v>
      </c>
    </row>
    <row r="8" spans="1:5" x14ac:dyDescent="0.35">
      <c r="A8" s="5" t="s">
        <v>12</v>
      </c>
      <c r="B8" s="10">
        <v>44531</v>
      </c>
    </row>
    <row r="9" spans="1:5" x14ac:dyDescent="0.35">
      <c r="A9" s="4" t="s">
        <v>13</v>
      </c>
      <c r="B9" s="7">
        <v>294</v>
      </c>
    </row>
    <row r="10" spans="1:5" x14ac:dyDescent="0.35">
      <c r="A10" s="4" t="s">
        <v>14</v>
      </c>
      <c r="B10" s="9" t="s">
        <v>20</v>
      </c>
    </row>
    <row r="11" spans="1:5" x14ac:dyDescent="0.35">
      <c r="A11" s="6">
        <v>17777</v>
      </c>
      <c r="B11" s="11">
        <v>3.7</v>
      </c>
    </row>
    <row r="12" spans="1:5" x14ac:dyDescent="0.35">
      <c r="A12" s="6">
        <v>17868</v>
      </c>
      <c r="B12" s="11">
        <v>3.8</v>
      </c>
    </row>
    <row r="13" spans="1:5" x14ac:dyDescent="0.35">
      <c r="A13" s="6">
        <v>17958</v>
      </c>
      <c r="B13" s="11">
        <v>3.9</v>
      </c>
    </row>
    <row r="14" spans="1:5" x14ac:dyDescent="0.35">
      <c r="A14" s="6">
        <v>18050</v>
      </c>
      <c r="B14" s="11">
        <v>4</v>
      </c>
    </row>
    <row r="15" spans="1:5" x14ac:dyDescent="0.35">
      <c r="A15" s="6">
        <v>18142</v>
      </c>
      <c r="B15" s="11">
        <v>4.0999999999999996</v>
      </c>
    </row>
    <row r="16" spans="1:5" x14ac:dyDescent="0.35">
      <c r="A16" s="6">
        <v>18233</v>
      </c>
      <c r="B16" s="11">
        <v>4.0999999999999996</v>
      </c>
    </row>
    <row r="17" spans="1:2" x14ac:dyDescent="0.35">
      <c r="A17" s="6">
        <v>18323</v>
      </c>
      <c r="B17" s="11">
        <v>4.2</v>
      </c>
    </row>
    <row r="18" spans="1:2" x14ac:dyDescent="0.35">
      <c r="A18" s="6">
        <v>18415</v>
      </c>
      <c r="B18" s="11">
        <v>4.3</v>
      </c>
    </row>
    <row r="19" spans="1:2" x14ac:dyDescent="0.35">
      <c r="A19" s="6">
        <v>18507</v>
      </c>
      <c r="B19" s="11">
        <v>4.4000000000000004</v>
      </c>
    </row>
    <row r="20" spans="1:2" x14ac:dyDescent="0.35">
      <c r="A20" s="6">
        <v>18598</v>
      </c>
      <c r="B20" s="11">
        <v>4.5999999999999996</v>
      </c>
    </row>
    <row r="21" spans="1:2" x14ac:dyDescent="0.35">
      <c r="A21" s="6">
        <v>18688</v>
      </c>
      <c r="B21" s="11">
        <v>4.8</v>
      </c>
    </row>
    <row r="22" spans="1:2" x14ac:dyDescent="0.35">
      <c r="A22" s="6">
        <v>18780</v>
      </c>
      <c r="B22" s="11">
        <v>5.0999999999999996</v>
      </c>
    </row>
    <row r="23" spans="1:2" x14ac:dyDescent="0.35">
      <c r="A23" s="6">
        <v>18872</v>
      </c>
      <c r="B23" s="11">
        <v>5.3</v>
      </c>
    </row>
    <row r="24" spans="1:2" x14ac:dyDescent="0.35">
      <c r="A24" s="6">
        <v>18963</v>
      </c>
      <c r="B24" s="11">
        <v>5.7</v>
      </c>
    </row>
    <row r="25" spans="1:2" x14ac:dyDescent="0.35">
      <c r="A25" s="6">
        <v>19054</v>
      </c>
      <c r="B25" s="11">
        <v>5.9</v>
      </c>
    </row>
    <row r="26" spans="1:2" x14ac:dyDescent="0.35">
      <c r="A26" s="6">
        <v>19146</v>
      </c>
      <c r="B26" s="11">
        <v>6.1</v>
      </c>
    </row>
    <row r="27" spans="1:2" x14ac:dyDescent="0.35">
      <c r="A27" s="6">
        <v>19238</v>
      </c>
      <c r="B27" s="11">
        <v>6.2</v>
      </c>
    </row>
    <row r="28" spans="1:2" x14ac:dyDescent="0.35">
      <c r="A28" s="6">
        <v>19329</v>
      </c>
      <c r="B28" s="11">
        <v>6.3</v>
      </c>
    </row>
    <row r="29" spans="1:2" x14ac:dyDescent="0.35">
      <c r="A29" s="6">
        <v>19419</v>
      </c>
      <c r="B29" s="11">
        <v>6.3</v>
      </c>
    </row>
    <row r="30" spans="1:2" x14ac:dyDescent="0.35">
      <c r="A30" s="6">
        <v>19511</v>
      </c>
      <c r="B30" s="11">
        <v>6.4</v>
      </c>
    </row>
    <row r="31" spans="1:2" x14ac:dyDescent="0.35">
      <c r="A31" s="6">
        <v>19603</v>
      </c>
      <c r="B31" s="11">
        <v>6.5</v>
      </c>
    </row>
    <row r="32" spans="1:2" x14ac:dyDescent="0.35">
      <c r="A32" s="6">
        <v>19694</v>
      </c>
      <c r="B32" s="11">
        <v>6.4</v>
      </c>
    </row>
    <row r="33" spans="1:2" x14ac:dyDescent="0.35">
      <c r="A33" s="6">
        <v>19784</v>
      </c>
      <c r="B33" s="11">
        <v>6.5</v>
      </c>
    </row>
    <row r="34" spans="1:2" x14ac:dyDescent="0.35">
      <c r="A34" s="6">
        <v>19876</v>
      </c>
      <c r="B34" s="11">
        <v>6.5</v>
      </c>
    </row>
    <row r="35" spans="1:2" x14ac:dyDescent="0.35">
      <c r="A35" s="6">
        <v>19968</v>
      </c>
      <c r="B35" s="11">
        <v>6.5</v>
      </c>
    </row>
    <row r="36" spans="1:2" x14ac:dyDescent="0.35">
      <c r="A36" s="6">
        <v>20059</v>
      </c>
      <c r="B36" s="11">
        <v>6.5</v>
      </c>
    </row>
    <row r="37" spans="1:2" x14ac:dyDescent="0.35">
      <c r="A37" s="6">
        <v>20149</v>
      </c>
      <c r="B37" s="11">
        <v>6.5</v>
      </c>
    </row>
    <row r="38" spans="1:2" x14ac:dyDescent="0.35">
      <c r="A38" s="6">
        <v>20241</v>
      </c>
      <c r="B38" s="11">
        <v>6.6</v>
      </c>
    </row>
    <row r="39" spans="1:2" x14ac:dyDescent="0.35">
      <c r="A39" s="6">
        <v>20333</v>
      </c>
      <c r="B39" s="11">
        <v>6.6</v>
      </c>
    </row>
    <row r="40" spans="1:2" x14ac:dyDescent="0.35">
      <c r="A40" s="6">
        <v>20424</v>
      </c>
      <c r="B40" s="11">
        <v>6.7</v>
      </c>
    </row>
    <row r="41" spans="1:2" x14ac:dyDescent="0.35">
      <c r="A41" s="6">
        <v>20515</v>
      </c>
      <c r="B41" s="11">
        <v>6.7</v>
      </c>
    </row>
    <row r="42" spans="1:2" x14ac:dyDescent="0.35">
      <c r="A42" s="6">
        <v>20607</v>
      </c>
      <c r="B42" s="11">
        <v>7</v>
      </c>
    </row>
    <row r="43" spans="1:2" x14ac:dyDescent="0.35">
      <c r="A43" s="6">
        <v>20699</v>
      </c>
      <c r="B43" s="11">
        <v>7.1</v>
      </c>
    </row>
    <row r="44" spans="1:2" x14ac:dyDescent="0.35">
      <c r="A44" s="6">
        <v>20790</v>
      </c>
      <c r="B44" s="11">
        <v>7.1</v>
      </c>
    </row>
    <row r="45" spans="1:2" x14ac:dyDescent="0.35">
      <c r="A45" s="6">
        <v>20880</v>
      </c>
      <c r="B45" s="11">
        <v>7.1</v>
      </c>
    </row>
    <row r="46" spans="1:2" x14ac:dyDescent="0.35">
      <c r="A46" s="6">
        <v>20972</v>
      </c>
      <c r="B46" s="11">
        <v>7.2</v>
      </c>
    </row>
    <row r="47" spans="1:2" x14ac:dyDescent="0.35">
      <c r="A47" s="6">
        <v>21064</v>
      </c>
      <c r="B47" s="11">
        <v>7.2</v>
      </c>
    </row>
    <row r="48" spans="1:2" x14ac:dyDescent="0.35">
      <c r="A48" s="6">
        <v>21155</v>
      </c>
      <c r="B48" s="11">
        <v>7.2</v>
      </c>
    </row>
    <row r="49" spans="1:2" x14ac:dyDescent="0.35">
      <c r="A49" s="6">
        <v>21245</v>
      </c>
      <c r="B49" s="11">
        <v>7.2</v>
      </c>
    </row>
    <row r="50" spans="1:2" x14ac:dyDescent="0.35">
      <c r="A50" s="6">
        <v>21337</v>
      </c>
      <c r="B50" s="11">
        <v>7.2</v>
      </c>
    </row>
    <row r="51" spans="1:2" x14ac:dyDescent="0.35">
      <c r="A51" s="6">
        <v>21429</v>
      </c>
      <c r="B51" s="11">
        <v>7.2</v>
      </c>
    </row>
    <row r="52" spans="1:2" x14ac:dyDescent="0.35">
      <c r="A52" s="6">
        <v>21520</v>
      </c>
      <c r="B52" s="11">
        <v>7.3</v>
      </c>
    </row>
    <row r="53" spans="1:2" x14ac:dyDescent="0.35">
      <c r="A53" s="6">
        <v>21610</v>
      </c>
      <c r="B53" s="11">
        <v>7.3</v>
      </c>
    </row>
    <row r="54" spans="1:2" x14ac:dyDescent="0.35">
      <c r="A54" s="6">
        <v>21702</v>
      </c>
      <c r="B54" s="11">
        <v>7.3</v>
      </c>
    </row>
    <row r="55" spans="1:2" x14ac:dyDescent="0.35">
      <c r="A55" s="6">
        <v>21794</v>
      </c>
      <c r="B55" s="11">
        <v>7.4</v>
      </c>
    </row>
    <row r="56" spans="1:2" x14ac:dyDescent="0.35">
      <c r="A56" s="6">
        <v>21885</v>
      </c>
      <c r="B56" s="11">
        <v>7.5</v>
      </c>
    </row>
    <row r="57" spans="1:2" x14ac:dyDescent="0.35">
      <c r="A57" s="6">
        <v>21976</v>
      </c>
      <c r="B57" s="11">
        <v>7.5</v>
      </c>
    </row>
    <row r="58" spans="1:2" x14ac:dyDescent="0.35">
      <c r="A58" s="6">
        <v>22068</v>
      </c>
      <c r="B58" s="11">
        <v>7.6</v>
      </c>
    </row>
    <row r="59" spans="1:2" x14ac:dyDescent="0.35">
      <c r="A59" s="6">
        <v>22160</v>
      </c>
      <c r="B59" s="11">
        <v>7.7</v>
      </c>
    </row>
    <row r="60" spans="1:2" x14ac:dyDescent="0.35">
      <c r="A60" s="6">
        <v>22251</v>
      </c>
      <c r="B60" s="11">
        <v>7.8</v>
      </c>
    </row>
    <row r="61" spans="1:2" x14ac:dyDescent="0.35">
      <c r="A61" s="6">
        <v>22341</v>
      </c>
      <c r="B61" s="11">
        <v>7.8</v>
      </c>
    </row>
    <row r="62" spans="1:2" x14ac:dyDescent="0.35">
      <c r="A62" s="6">
        <v>22433</v>
      </c>
      <c r="B62" s="11">
        <v>7.9</v>
      </c>
    </row>
    <row r="63" spans="1:2" x14ac:dyDescent="0.35">
      <c r="A63" s="6">
        <v>22525</v>
      </c>
      <c r="B63" s="11">
        <v>7.8</v>
      </c>
    </row>
    <row r="64" spans="1:2" x14ac:dyDescent="0.35">
      <c r="A64" s="6">
        <v>22616</v>
      </c>
      <c r="B64" s="11">
        <v>7.8</v>
      </c>
    </row>
    <row r="65" spans="1:2" x14ac:dyDescent="0.35">
      <c r="A65" s="6">
        <v>22706</v>
      </c>
      <c r="B65" s="11">
        <v>7.8</v>
      </c>
    </row>
    <row r="66" spans="1:2" x14ac:dyDescent="0.35">
      <c r="A66" s="6">
        <v>22798</v>
      </c>
      <c r="B66" s="11">
        <v>7.8</v>
      </c>
    </row>
    <row r="67" spans="1:2" x14ac:dyDescent="0.35">
      <c r="A67" s="6">
        <v>22890</v>
      </c>
      <c r="B67" s="11">
        <v>7.8</v>
      </c>
    </row>
    <row r="68" spans="1:2" x14ac:dyDescent="0.35">
      <c r="A68" s="6">
        <v>22981</v>
      </c>
      <c r="B68" s="11">
        <v>7.8</v>
      </c>
    </row>
    <row r="69" spans="1:2" x14ac:dyDescent="0.35">
      <c r="A69" s="6">
        <v>23071</v>
      </c>
      <c r="B69" s="11">
        <v>7.8</v>
      </c>
    </row>
    <row r="70" spans="1:2" x14ac:dyDescent="0.35">
      <c r="A70" s="6">
        <v>23163</v>
      </c>
      <c r="B70" s="11">
        <v>7.8</v>
      </c>
    </row>
    <row r="71" spans="1:2" x14ac:dyDescent="0.35">
      <c r="A71" s="6">
        <v>23255</v>
      </c>
      <c r="B71" s="11">
        <v>7.9</v>
      </c>
    </row>
    <row r="72" spans="1:2" x14ac:dyDescent="0.35">
      <c r="A72" s="6">
        <v>23346</v>
      </c>
      <c r="B72" s="11">
        <v>7.9</v>
      </c>
    </row>
    <row r="73" spans="1:2" x14ac:dyDescent="0.35">
      <c r="A73" s="6">
        <v>23437</v>
      </c>
      <c r="B73" s="11">
        <v>8</v>
      </c>
    </row>
    <row r="74" spans="1:2" x14ac:dyDescent="0.35">
      <c r="A74" s="6">
        <v>23529</v>
      </c>
      <c r="B74" s="11">
        <v>8</v>
      </c>
    </row>
    <row r="75" spans="1:2" x14ac:dyDescent="0.35">
      <c r="A75" s="6">
        <v>23621</v>
      </c>
      <c r="B75" s="11">
        <v>8.1</v>
      </c>
    </row>
    <row r="76" spans="1:2" x14ac:dyDescent="0.35">
      <c r="A76" s="6">
        <v>23712</v>
      </c>
      <c r="B76" s="11">
        <v>8.1999999999999993</v>
      </c>
    </row>
    <row r="77" spans="1:2" x14ac:dyDescent="0.35">
      <c r="A77" s="6">
        <v>23802</v>
      </c>
      <c r="B77" s="11">
        <v>8.1999999999999993</v>
      </c>
    </row>
    <row r="78" spans="1:2" x14ac:dyDescent="0.35">
      <c r="A78" s="6">
        <v>23894</v>
      </c>
      <c r="B78" s="11">
        <v>8.3000000000000007</v>
      </c>
    </row>
    <row r="79" spans="1:2" x14ac:dyDescent="0.35">
      <c r="A79" s="6">
        <v>23986</v>
      </c>
      <c r="B79" s="11">
        <v>8.4</v>
      </c>
    </row>
    <row r="80" spans="1:2" x14ac:dyDescent="0.35">
      <c r="A80" s="6">
        <v>24077</v>
      </c>
      <c r="B80" s="11">
        <v>8.5</v>
      </c>
    </row>
    <row r="81" spans="1:2" x14ac:dyDescent="0.35">
      <c r="A81" s="6">
        <v>24167</v>
      </c>
      <c r="B81" s="11">
        <v>8.6</v>
      </c>
    </row>
    <row r="82" spans="1:2" x14ac:dyDescent="0.35">
      <c r="A82" s="6">
        <v>24259</v>
      </c>
      <c r="B82" s="11">
        <v>8.6</v>
      </c>
    </row>
    <row r="83" spans="1:2" x14ac:dyDescent="0.35">
      <c r="A83" s="6">
        <v>24351</v>
      </c>
      <c r="B83" s="11">
        <v>8.6</v>
      </c>
    </row>
    <row r="84" spans="1:2" x14ac:dyDescent="0.35">
      <c r="A84" s="6">
        <v>24442</v>
      </c>
      <c r="B84" s="11">
        <v>8.6999999999999993</v>
      </c>
    </row>
    <row r="85" spans="1:2" x14ac:dyDescent="0.35">
      <c r="A85" s="6">
        <v>24532</v>
      </c>
      <c r="B85" s="11">
        <v>8.8000000000000007</v>
      </c>
    </row>
    <row r="86" spans="1:2" x14ac:dyDescent="0.35">
      <c r="A86" s="6">
        <v>24624</v>
      </c>
      <c r="B86" s="11">
        <v>8.9</v>
      </c>
    </row>
    <row r="87" spans="1:2" x14ac:dyDescent="0.35">
      <c r="A87" s="6">
        <v>24716</v>
      </c>
      <c r="B87" s="11">
        <v>9</v>
      </c>
    </row>
    <row r="88" spans="1:2" x14ac:dyDescent="0.35">
      <c r="A88" s="6">
        <v>24807</v>
      </c>
      <c r="B88" s="11">
        <v>9</v>
      </c>
    </row>
    <row r="89" spans="1:2" x14ac:dyDescent="0.35">
      <c r="A89" s="6">
        <v>24898</v>
      </c>
      <c r="B89" s="11">
        <v>9.1</v>
      </c>
    </row>
    <row r="90" spans="1:2" x14ac:dyDescent="0.35">
      <c r="A90" s="6">
        <v>24990</v>
      </c>
      <c r="B90" s="11">
        <v>9.1</v>
      </c>
    </row>
    <row r="91" spans="1:2" x14ac:dyDescent="0.35">
      <c r="A91" s="6">
        <v>25082</v>
      </c>
      <c r="B91" s="11">
        <v>9.1999999999999993</v>
      </c>
    </row>
    <row r="92" spans="1:2" x14ac:dyDescent="0.35">
      <c r="A92" s="6">
        <v>25173</v>
      </c>
      <c r="B92" s="11">
        <v>9.1999999999999993</v>
      </c>
    </row>
    <row r="93" spans="1:2" x14ac:dyDescent="0.35">
      <c r="A93" s="6">
        <v>25263</v>
      </c>
      <c r="B93" s="11">
        <v>9.4</v>
      </c>
    </row>
    <row r="94" spans="1:2" x14ac:dyDescent="0.35">
      <c r="A94" s="6">
        <v>25355</v>
      </c>
      <c r="B94" s="11">
        <v>9.4</v>
      </c>
    </row>
    <row r="95" spans="1:2" x14ac:dyDescent="0.35">
      <c r="A95" s="6">
        <v>25447</v>
      </c>
      <c r="B95" s="11">
        <v>9.5</v>
      </c>
    </row>
    <row r="96" spans="1:2" x14ac:dyDescent="0.35">
      <c r="A96" s="6">
        <v>25538</v>
      </c>
      <c r="B96" s="11">
        <v>9.5</v>
      </c>
    </row>
    <row r="97" spans="1:2" x14ac:dyDescent="0.35">
      <c r="A97" s="6">
        <v>25628</v>
      </c>
      <c r="B97" s="11">
        <v>9.6</v>
      </c>
    </row>
    <row r="98" spans="1:2" x14ac:dyDescent="0.35">
      <c r="A98" s="6">
        <v>25720</v>
      </c>
      <c r="B98" s="11">
        <v>9.6999999999999993</v>
      </c>
    </row>
    <row r="99" spans="1:2" x14ac:dyDescent="0.35">
      <c r="A99" s="6">
        <v>25812</v>
      </c>
      <c r="B99" s="11">
        <v>9.8000000000000007</v>
      </c>
    </row>
    <row r="100" spans="1:2" x14ac:dyDescent="0.35">
      <c r="A100" s="6">
        <v>25903</v>
      </c>
      <c r="B100" s="11">
        <v>10</v>
      </c>
    </row>
    <row r="101" spans="1:2" x14ac:dyDescent="0.35">
      <c r="A101" s="6">
        <v>25993</v>
      </c>
      <c r="B101" s="11">
        <v>10.1</v>
      </c>
    </row>
    <row r="102" spans="1:2" x14ac:dyDescent="0.35">
      <c r="A102" s="6">
        <v>26085</v>
      </c>
      <c r="B102" s="11">
        <v>10.199999999999999</v>
      </c>
    </row>
    <row r="103" spans="1:2" x14ac:dyDescent="0.35">
      <c r="A103" s="6">
        <v>26177</v>
      </c>
      <c r="B103" s="11">
        <v>10.5</v>
      </c>
    </row>
    <row r="104" spans="1:2" x14ac:dyDescent="0.35">
      <c r="A104" s="6">
        <v>26268</v>
      </c>
      <c r="B104" s="11">
        <v>10.7</v>
      </c>
    </row>
    <row r="105" spans="1:2" x14ac:dyDescent="0.35">
      <c r="A105" s="6">
        <v>26359</v>
      </c>
      <c r="B105" s="11">
        <v>10.8</v>
      </c>
    </row>
    <row r="106" spans="1:2" x14ac:dyDescent="0.35">
      <c r="A106" s="6">
        <v>26451</v>
      </c>
      <c r="B106" s="11">
        <v>10.9</v>
      </c>
    </row>
    <row r="107" spans="1:2" x14ac:dyDescent="0.35">
      <c r="A107" s="6">
        <v>26543</v>
      </c>
      <c r="B107" s="11">
        <v>11.1</v>
      </c>
    </row>
    <row r="108" spans="1:2" x14ac:dyDescent="0.35">
      <c r="A108" s="6">
        <v>26634</v>
      </c>
      <c r="B108" s="11">
        <v>11.2</v>
      </c>
    </row>
    <row r="109" spans="1:2" x14ac:dyDescent="0.35">
      <c r="A109" s="6">
        <v>26724</v>
      </c>
      <c r="B109" s="11">
        <v>11.4</v>
      </c>
    </row>
    <row r="110" spans="1:2" x14ac:dyDescent="0.35">
      <c r="A110" s="6">
        <v>26816</v>
      </c>
      <c r="B110" s="11">
        <v>11.8</v>
      </c>
    </row>
    <row r="111" spans="1:2" x14ac:dyDescent="0.35">
      <c r="A111" s="6">
        <v>26908</v>
      </c>
      <c r="B111" s="11">
        <v>12.2</v>
      </c>
    </row>
    <row r="112" spans="1:2" x14ac:dyDescent="0.35">
      <c r="A112" s="6">
        <v>26999</v>
      </c>
      <c r="B112" s="11">
        <v>12.6</v>
      </c>
    </row>
    <row r="113" spans="1:2" x14ac:dyDescent="0.35">
      <c r="A113" s="6">
        <v>27089</v>
      </c>
      <c r="B113" s="11">
        <v>13</v>
      </c>
    </row>
    <row r="114" spans="1:2" x14ac:dyDescent="0.35">
      <c r="A114" s="6">
        <v>27181</v>
      </c>
      <c r="B114" s="11">
        <v>13.5</v>
      </c>
    </row>
    <row r="115" spans="1:2" x14ac:dyDescent="0.35">
      <c r="A115" s="6">
        <v>27273</v>
      </c>
      <c r="B115" s="11">
        <v>14.2</v>
      </c>
    </row>
    <row r="116" spans="1:2" x14ac:dyDescent="0.35">
      <c r="A116" s="6">
        <v>27364</v>
      </c>
      <c r="B116" s="11">
        <v>14.7</v>
      </c>
    </row>
    <row r="117" spans="1:2" x14ac:dyDescent="0.35">
      <c r="A117" s="6">
        <v>27454</v>
      </c>
      <c r="B117" s="11">
        <v>15.3</v>
      </c>
    </row>
    <row r="118" spans="1:2" x14ac:dyDescent="0.35">
      <c r="A118" s="6">
        <v>27546</v>
      </c>
      <c r="B118" s="11">
        <v>15.8</v>
      </c>
    </row>
    <row r="119" spans="1:2" x14ac:dyDescent="0.35">
      <c r="A119" s="6">
        <v>27638</v>
      </c>
      <c r="B119" s="11">
        <v>15.9</v>
      </c>
    </row>
    <row r="120" spans="1:2" x14ac:dyDescent="0.35">
      <c r="A120" s="6">
        <v>27729</v>
      </c>
      <c r="B120" s="11">
        <v>16.8</v>
      </c>
    </row>
    <row r="121" spans="1:2" x14ac:dyDescent="0.35">
      <c r="A121" s="6">
        <v>27820</v>
      </c>
      <c r="B121" s="11">
        <v>17.3</v>
      </c>
    </row>
    <row r="122" spans="1:2" x14ac:dyDescent="0.35">
      <c r="A122" s="6">
        <v>27912</v>
      </c>
      <c r="B122" s="11">
        <v>17.7</v>
      </c>
    </row>
    <row r="123" spans="1:2" x14ac:dyDescent="0.35">
      <c r="A123" s="6">
        <v>28004</v>
      </c>
      <c r="B123" s="11">
        <v>18.100000000000001</v>
      </c>
    </row>
    <row r="124" spans="1:2" x14ac:dyDescent="0.35">
      <c r="A124" s="6">
        <v>28095</v>
      </c>
      <c r="B124" s="11">
        <v>19.2</v>
      </c>
    </row>
    <row r="125" spans="1:2" x14ac:dyDescent="0.35">
      <c r="A125" s="6">
        <v>28185</v>
      </c>
      <c r="B125" s="11">
        <v>19.600000000000001</v>
      </c>
    </row>
    <row r="126" spans="1:2" x14ac:dyDescent="0.35">
      <c r="A126" s="6">
        <v>28277</v>
      </c>
      <c r="B126" s="11">
        <v>20.100000000000001</v>
      </c>
    </row>
    <row r="127" spans="1:2" x14ac:dyDescent="0.35">
      <c r="A127" s="6">
        <v>28369</v>
      </c>
      <c r="B127" s="11">
        <v>20.5</v>
      </c>
    </row>
    <row r="128" spans="1:2" x14ac:dyDescent="0.35">
      <c r="A128" s="6">
        <v>28460</v>
      </c>
      <c r="B128" s="11">
        <v>21</v>
      </c>
    </row>
    <row r="129" spans="1:2" x14ac:dyDescent="0.35">
      <c r="A129" s="6">
        <v>28550</v>
      </c>
      <c r="B129" s="11">
        <v>21.3</v>
      </c>
    </row>
    <row r="130" spans="1:2" x14ac:dyDescent="0.35">
      <c r="A130" s="6">
        <v>28642</v>
      </c>
      <c r="B130" s="11">
        <v>21.7</v>
      </c>
    </row>
    <row r="131" spans="1:2" x14ac:dyDescent="0.35">
      <c r="A131" s="6">
        <v>28734</v>
      </c>
      <c r="B131" s="11">
        <v>22.1</v>
      </c>
    </row>
    <row r="132" spans="1:2" x14ac:dyDescent="0.35">
      <c r="A132" s="6">
        <v>28825</v>
      </c>
      <c r="B132" s="11">
        <v>22.6</v>
      </c>
    </row>
    <row r="133" spans="1:2" x14ac:dyDescent="0.35">
      <c r="A133" s="6">
        <v>28915</v>
      </c>
      <c r="B133" s="11">
        <v>23</v>
      </c>
    </row>
    <row r="134" spans="1:2" x14ac:dyDescent="0.35">
      <c r="A134" s="6">
        <v>29007</v>
      </c>
      <c r="B134" s="11">
        <v>23.6</v>
      </c>
    </row>
    <row r="135" spans="1:2" x14ac:dyDescent="0.35">
      <c r="A135" s="6">
        <v>29099</v>
      </c>
      <c r="B135" s="11">
        <v>24.2</v>
      </c>
    </row>
    <row r="136" spans="1:2" x14ac:dyDescent="0.35">
      <c r="A136" s="6">
        <v>29190</v>
      </c>
      <c r="B136" s="11">
        <v>24.9</v>
      </c>
    </row>
    <row r="137" spans="1:2" x14ac:dyDescent="0.35">
      <c r="A137" s="6">
        <v>29281</v>
      </c>
      <c r="B137" s="11">
        <v>25.4</v>
      </c>
    </row>
    <row r="138" spans="1:2" x14ac:dyDescent="0.35">
      <c r="A138" s="6">
        <v>29373</v>
      </c>
      <c r="B138" s="11">
        <v>26.2</v>
      </c>
    </row>
    <row r="139" spans="1:2" x14ac:dyDescent="0.35">
      <c r="A139" s="6">
        <v>29465</v>
      </c>
      <c r="B139" s="11">
        <v>26.6</v>
      </c>
    </row>
    <row r="140" spans="1:2" x14ac:dyDescent="0.35">
      <c r="A140" s="6">
        <v>29556</v>
      </c>
      <c r="B140" s="11">
        <v>27.2</v>
      </c>
    </row>
    <row r="141" spans="1:2" x14ac:dyDescent="0.35">
      <c r="A141" s="6">
        <v>29646</v>
      </c>
      <c r="B141" s="11">
        <v>27.8</v>
      </c>
    </row>
    <row r="142" spans="1:2" x14ac:dyDescent="0.35">
      <c r="A142" s="6">
        <v>29738</v>
      </c>
      <c r="B142" s="11">
        <v>28.4</v>
      </c>
    </row>
    <row r="143" spans="1:2" x14ac:dyDescent="0.35">
      <c r="A143" s="6">
        <v>29830</v>
      </c>
      <c r="B143" s="11">
        <v>29</v>
      </c>
    </row>
    <row r="144" spans="1:2" x14ac:dyDescent="0.35">
      <c r="A144" s="6">
        <v>29921</v>
      </c>
      <c r="B144" s="11">
        <v>30.2</v>
      </c>
    </row>
    <row r="145" spans="1:2" x14ac:dyDescent="0.35">
      <c r="A145" s="6">
        <v>30011</v>
      </c>
      <c r="B145" s="11">
        <v>30.8</v>
      </c>
    </row>
    <row r="146" spans="1:2" x14ac:dyDescent="0.35">
      <c r="A146" s="6">
        <v>30103</v>
      </c>
      <c r="B146" s="11">
        <v>31.5</v>
      </c>
    </row>
    <row r="147" spans="1:2" x14ac:dyDescent="0.35">
      <c r="A147" s="6">
        <v>30195</v>
      </c>
      <c r="B147" s="11">
        <v>32.6</v>
      </c>
    </row>
    <row r="148" spans="1:2" x14ac:dyDescent="0.35">
      <c r="A148" s="6">
        <v>30286</v>
      </c>
      <c r="B148" s="11">
        <v>33.6</v>
      </c>
    </row>
    <row r="149" spans="1:2" x14ac:dyDescent="0.35">
      <c r="A149" s="6">
        <v>30376</v>
      </c>
      <c r="B149" s="11">
        <v>34.299999999999997</v>
      </c>
    </row>
    <row r="150" spans="1:2" x14ac:dyDescent="0.35">
      <c r="A150" s="6">
        <v>30468</v>
      </c>
      <c r="B150" s="11">
        <v>35</v>
      </c>
    </row>
    <row r="151" spans="1:2" x14ac:dyDescent="0.35">
      <c r="A151" s="6">
        <v>30560</v>
      </c>
      <c r="B151" s="11">
        <v>35.6</v>
      </c>
    </row>
    <row r="152" spans="1:2" x14ac:dyDescent="0.35">
      <c r="A152" s="6">
        <v>30651</v>
      </c>
      <c r="B152" s="11">
        <v>36.5</v>
      </c>
    </row>
    <row r="153" spans="1:2" x14ac:dyDescent="0.35">
      <c r="A153" s="6">
        <v>30742</v>
      </c>
      <c r="B153" s="11">
        <v>36.299999999999997</v>
      </c>
    </row>
    <row r="154" spans="1:2" x14ac:dyDescent="0.35">
      <c r="A154" s="6">
        <v>30834</v>
      </c>
      <c r="B154" s="11">
        <v>36.4</v>
      </c>
    </row>
    <row r="155" spans="1:2" x14ac:dyDescent="0.35">
      <c r="A155" s="6">
        <v>30926</v>
      </c>
      <c r="B155" s="11">
        <v>36.9</v>
      </c>
    </row>
    <row r="156" spans="1:2" x14ac:dyDescent="0.35">
      <c r="A156" s="6">
        <v>31017</v>
      </c>
      <c r="B156" s="11">
        <v>37.4</v>
      </c>
    </row>
    <row r="157" spans="1:2" x14ac:dyDescent="0.35">
      <c r="A157" s="6">
        <v>31107</v>
      </c>
      <c r="B157" s="11">
        <v>37.9</v>
      </c>
    </row>
    <row r="158" spans="1:2" x14ac:dyDescent="0.35">
      <c r="A158" s="6">
        <v>31199</v>
      </c>
      <c r="B158" s="11">
        <v>38.799999999999997</v>
      </c>
    </row>
    <row r="159" spans="1:2" x14ac:dyDescent="0.35">
      <c r="A159" s="6">
        <v>31291</v>
      </c>
      <c r="B159" s="11">
        <v>39.700000000000003</v>
      </c>
    </row>
    <row r="160" spans="1:2" x14ac:dyDescent="0.35">
      <c r="A160" s="6">
        <v>31382</v>
      </c>
      <c r="B160" s="11">
        <v>40.5</v>
      </c>
    </row>
    <row r="161" spans="1:2" x14ac:dyDescent="0.35">
      <c r="A161" s="6">
        <v>31472</v>
      </c>
      <c r="B161" s="11">
        <v>41.4</v>
      </c>
    </row>
    <row r="162" spans="1:2" x14ac:dyDescent="0.35">
      <c r="A162" s="6">
        <v>31564</v>
      </c>
      <c r="B162" s="11">
        <v>42.1</v>
      </c>
    </row>
    <row r="163" spans="1:2" x14ac:dyDescent="0.35">
      <c r="A163" s="6">
        <v>31656</v>
      </c>
      <c r="B163" s="11">
        <v>43.2</v>
      </c>
    </row>
    <row r="164" spans="1:2" x14ac:dyDescent="0.35">
      <c r="A164" s="6">
        <v>31747</v>
      </c>
      <c r="B164" s="11">
        <v>44.4</v>
      </c>
    </row>
    <row r="165" spans="1:2" x14ac:dyDescent="0.35">
      <c r="A165" s="6">
        <v>31837</v>
      </c>
      <c r="B165" s="11">
        <v>45.3</v>
      </c>
    </row>
    <row r="166" spans="1:2" x14ac:dyDescent="0.35">
      <c r="A166" s="6">
        <v>31929</v>
      </c>
      <c r="B166" s="11">
        <v>46</v>
      </c>
    </row>
    <row r="167" spans="1:2" x14ac:dyDescent="0.35">
      <c r="A167" s="6">
        <v>32021</v>
      </c>
      <c r="B167" s="11">
        <v>46.8</v>
      </c>
    </row>
    <row r="168" spans="1:2" x14ac:dyDescent="0.35">
      <c r="A168" s="6">
        <v>32112</v>
      </c>
      <c r="B168" s="11">
        <v>47.6</v>
      </c>
    </row>
    <row r="169" spans="1:2" x14ac:dyDescent="0.35">
      <c r="A169" s="6">
        <v>32203</v>
      </c>
      <c r="B169" s="11">
        <v>48.4</v>
      </c>
    </row>
    <row r="170" spans="1:2" x14ac:dyDescent="0.35">
      <c r="A170" s="6">
        <v>32295</v>
      </c>
      <c r="B170" s="11">
        <v>49.3</v>
      </c>
    </row>
    <row r="171" spans="1:2" x14ac:dyDescent="0.35">
      <c r="A171" s="6">
        <v>32387</v>
      </c>
      <c r="B171" s="11">
        <v>50.2</v>
      </c>
    </row>
    <row r="172" spans="1:2" x14ac:dyDescent="0.35">
      <c r="A172" s="6">
        <v>32478</v>
      </c>
      <c r="B172" s="11">
        <v>51.2</v>
      </c>
    </row>
    <row r="173" spans="1:2" x14ac:dyDescent="0.35">
      <c r="A173" s="6">
        <v>32568</v>
      </c>
      <c r="B173" s="11">
        <v>51.7</v>
      </c>
    </row>
    <row r="174" spans="1:2" x14ac:dyDescent="0.35">
      <c r="A174" s="6">
        <v>32660</v>
      </c>
      <c r="B174" s="11">
        <v>53</v>
      </c>
    </row>
    <row r="175" spans="1:2" x14ac:dyDescent="0.35">
      <c r="A175" s="6">
        <v>32752</v>
      </c>
      <c r="B175" s="11">
        <v>54.2</v>
      </c>
    </row>
    <row r="176" spans="1:2" x14ac:dyDescent="0.35">
      <c r="A176" s="6">
        <v>32843</v>
      </c>
      <c r="B176" s="11">
        <v>55.2</v>
      </c>
    </row>
    <row r="177" spans="1:2" x14ac:dyDescent="0.35">
      <c r="A177" s="6">
        <v>32933</v>
      </c>
      <c r="B177" s="11">
        <v>56.2</v>
      </c>
    </row>
    <row r="178" spans="1:2" x14ac:dyDescent="0.35">
      <c r="A178" s="6">
        <v>33025</v>
      </c>
      <c r="B178" s="11">
        <v>57.1</v>
      </c>
    </row>
    <row r="179" spans="1:2" x14ac:dyDescent="0.35">
      <c r="A179" s="6">
        <v>33117</v>
      </c>
      <c r="B179" s="11">
        <v>57.5</v>
      </c>
    </row>
    <row r="180" spans="1:2" x14ac:dyDescent="0.35">
      <c r="A180" s="6">
        <v>33208</v>
      </c>
      <c r="B180" s="11">
        <v>59</v>
      </c>
    </row>
    <row r="181" spans="1:2" x14ac:dyDescent="0.35">
      <c r="A181" s="6">
        <v>33298</v>
      </c>
      <c r="B181" s="11">
        <v>58.9</v>
      </c>
    </row>
    <row r="182" spans="1:2" x14ac:dyDescent="0.35">
      <c r="A182" s="6">
        <v>33390</v>
      </c>
      <c r="B182" s="11">
        <v>59</v>
      </c>
    </row>
    <row r="183" spans="1:2" x14ac:dyDescent="0.35">
      <c r="A183" s="6">
        <v>33482</v>
      </c>
      <c r="B183" s="11">
        <v>59.3</v>
      </c>
    </row>
    <row r="184" spans="1:2" x14ac:dyDescent="0.35">
      <c r="A184" s="6">
        <v>33573</v>
      </c>
      <c r="B184" s="11">
        <v>59.9</v>
      </c>
    </row>
    <row r="185" spans="1:2" x14ac:dyDescent="0.35">
      <c r="A185" s="6">
        <v>33664</v>
      </c>
      <c r="B185" s="11">
        <v>59.9</v>
      </c>
    </row>
    <row r="186" spans="1:2" x14ac:dyDescent="0.35">
      <c r="A186" s="6">
        <v>33756</v>
      </c>
      <c r="B186" s="11">
        <v>59.7</v>
      </c>
    </row>
    <row r="187" spans="1:2" x14ac:dyDescent="0.35">
      <c r="A187" s="6">
        <v>33848</v>
      </c>
      <c r="B187" s="11">
        <v>59.8</v>
      </c>
    </row>
    <row r="188" spans="1:2" x14ac:dyDescent="0.35">
      <c r="A188" s="6">
        <v>33939</v>
      </c>
      <c r="B188" s="11">
        <v>60.1</v>
      </c>
    </row>
    <row r="189" spans="1:2" x14ac:dyDescent="0.35">
      <c r="A189" s="6">
        <v>34029</v>
      </c>
      <c r="B189" s="11">
        <v>60.6</v>
      </c>
    </row>
    <row r="190" spans="1:2" x14ac:dyDescent="0.35">
      <c r="A190" s="6">
        <v>34121</v>
      </c>
      <c r="B190" s="11">
        <v>60.8</v>
      </c>
    </row>
    <row r="191" spans="1:2" x14ac:dyDescent="0.35">
      <c r="A191" s="6">
        <v>34213</v>
      </c>
      <c r="B191" s="11">
        <v>61.1</v>
      </c>
    </row>
    <row r="192" spans="1:2" x14ac:dyDescent="0.35">
      <c r="A192" s="6">
        <v>34304</v>
      </c>
      <c r="B192" s="11">
        <v>61.2</v>
      </c>
    </row>
    <row r="193" spans="1:2" x14ac:dyDescent="0.35">
      <c r="A193" s="6">
        <v>34394</v>
      </c>
      <c r="B193" s="11">
        <v>61.5</v>
      </c>
    </row>
    <row r="194" spans="1:2" x14ac:dyDescent="0.35">
      <c r="A194" s="6">
        <v>34486</v>
      </c>
      <c r="B194" s="11">
        <v>61.9</v>
      </c>
    </row>
    <row r="195" spans="1:2" x14ac:dyDescent="0.35">
      <c r="A195" s="6">
        <v>34578</v>
      </c>
      <c r="B195" s="11">
        <v>62.3</v>
      </c>
    </row>
    <row r="196" spans="1:2" x14ac:dyDescent="0.35">
      <c r="A196" s="6">
        <v>34669</v>
      </c>
      <c r="B196" s="11">
        <v>62.8</v>
      </c>
    </row>
    <row r="197" spans="1:2" x14ac:dyDescent="0.35">
      <c r="A197" s="6">
        <v>34759</v>
      </c>
      <c r="B197" s="11">
        <v>63.8</v>
      </c>
    </row>
    <row r="198" spans="1:2" x14ac:dyDescent="0.35">
      <c r="A198" s="6">
        <v>34851</v>
      </c>
      <c r="B198" s="11">
        <v>64.7</v>
      </c>
    </row>
    <row r="199" spans="1:2" x14ac:dyDescent="0.35">
      <c r="A199" s="6">
        <v>34943</v>
      </c>
      <c r="B199" s="11">
        <v>65.5</v>
      </c>
    </row>
    <row r="200" spans="1:2" x14ac:dyDescent="0.35">
      <c r="A200" s="6">
        <v>35034</v>
      </c>
      <c r="B200" s="11">
        <v>66</v>
      </c>
    </row>
    <row r="201" spans="1:2" x14ac:dyDescent="0.35">
      <c r="A201" s="6">
        <v>35125</v>
      </c>
      <c r="B201" s="11">
        <v>66.2</v>
      </c>
    </row>
    <row r="202" spans="1:2" x14ac:dyDescent="0.35">
      <c r="A202" s="6">
        <v>35217</v>
      </c>
      <c r="B202" s="11">
        <v>66.7</v>
      </c>
    </row>
    <row r="203" spans="1:2" x14ac:dyDescent="0.35">
      <c r="A203" s="6">
        <v>35309</v>
      </c>
      <c r="B203" s="11">
        <v>66.900000000000006</v>
      </c>
    </row>
    <row r="204" spans="1:2" x14ac:dyDescent="0.35">
      <c r="A204" s="6">
        <v>35400</v>
      </c>
      <c r="B204" s="11">
        <v>67</v>
      </c>
    </row>
    <row r="205" spans="1:2" x14ac:dyDescent="0.35">
      <c r="A205" s="6">
        <v>35490</v>
      </c>
      <c r="B205" s="11">
        <v>67.099999999999994</v>
      </c>
    </row>
    <row r="206" spans="1:2" x14ac:dyDescent="0.35">
      <c r="A206" s="6">
        <v>35582</v>
      </c>
      <c r="B206" s="11">
        <v>66.900000000000006</v>
      </c>
    </row>
    <row r="207" spans="1:2" x14ac:dyDescent="0.35">
      <c r="A207" s="6">
        <v>35674</v>
      </c>
      <c r="B207" s="11">
        <v>66.599999999999994</v>
      </c>
    </row>
    <row r="208" spans="1:2" x14ac:dyDescent="0.35">
      <c r="A208" s="6">
        <v>35765</v>
      </c>
      <c r="B208" s="11">
        <v>66.8</v>
      </c>
    </row>
    <row r="209" spans="1:2" x14ac:dyDescent="0.35">
      <c r="A209" s="6">
        <v>35855</v>
      </c>
      <c r="B209" s="11">
        <v>67</v>
      </c>
    </row>
    <row r="210" spans="1:2" x14ac:dyDescent="0.35">
      <c r="A210" s="6">
        <v>35947</v>
      </c>
      <c r="B210" s="11">
        <v>67.400000000000006</v>
      </c>
    </row>
    <row r="211" spans="1:2" x14ac:dyDescent="0.35">
      <c r="A211" s="6">
        <v>36039</v>
      </c>
      <c r="B211" s="11">
        <v>67.5</v>
      </c>
    </row>
    <row r="212" spans="1:2" x14ac:dyDescent="0.35">
      <c r="A212" s="6">
        <v>36130</v>
      </c>
      <c r="B212" s="11">
        <v>67.8</v>
      </c>
    </row>
    <row r="213" spans="1:2" x14ac:dyDescent="0.35">
      <c r="A213" s="6">
        <v>36220</v>
      </c>
      <c r="B213" s="11">
        <v>67.8</v>
      </c>
    </row>
    <row r="214" spans="1:2" x14ac:dyDescent="0.35">
      <c r="A214" s="6">
        <v>36312</v>
      </c>
      <c r="B214" s="11">
        <v>68.099999999999994</v>
      </c>
    </row>
    <row r="215" spans="1:2" x14ac:dyDescent="0.35">
      <c r="A215" s="6">
        <v>36404</v>
      </c>
      <c r="B215" s="11">
        <v>68.7</v>
      </c>
    </row>
    <row r="216" spans="1:2" x14ac:dyDescent="0.35">
      <c r="A216" s="6">
        <v>36495</v>
      </c>
      <c r="B216" s="11">
        <v>69.099999999999994</v>
      </c>
    </row>
    <row r="217" spans="1:2" x14ac:dyDescent="0.35">
      <c r="A217" s="6">
        <v>36586</v>
      </c>
      <c r="B217" s="11">
        <v>69.7</v>
      </c>
    </row>
    <row r="218" spans="1:2" x14ac:dyDescent="0.35">
      <c r="A218" s="6">
        <v>36678</v>
      </c>
      <c r="B218" s="11">
        <v>70.2</v>
      </c>
    </row>
    <row r="219" spans="1:2" x14ac:dyDescent="0.35">
      <c r="A219" s="6">
        <v>36770</v>
      </c>
      <c r="B219" s="11">
        <v>72.900000000000006</v>
      </c>
    </row>
    <row r="220" spans="1:2" x14ac:dyDescent="0.35">
      <c r="A220" s="6">
        <v>36861</v>
      </c>
      <c r="B220" s="11">
        <v>73.099999999999994</v>
      </c>
    </row>
    <row r="221" spans="1:2" x14ac:dyDescent="0.35">
      <c r="A221" s="6">
        <v>36951</v>
      </c>
      <c r="B221" s="11">
        <v>73.900000000000006</v>
      </c>
    </row>
    <row r="222" spans="1:2" x14ac:dyDescent="0.35">
      <c r="A222" s="6">
        <v>37043</v>
      </c>
      <c r="B222" s="11">
        <v>74.5</v>
      </c>
    </row>
    <row r="223" spans="1:2" x14ac:dyDescent="0.35">
      <c r="A223" s="6">
        <v>37135</v>
      </c>
      <c r="B223" s="11">
        <v>74.7</v>
      </c>
    </row>
    <row r="224" spans="1:2" x14ac:dyDescent="0.35">
      <c r="A224" s="6">
        <v>37226</v>
      </c>
      <c r="B224" s="11">
        <v>75.400000000000006</v>
      </c>
    </row>
    <row r="225" spans="1:2" x14ac:dyDescent="0.35">
      <c r="A225" s="6">
        <v>37316</v>
      </c>
      <c r="B225" s="11">
        <v>76.099999999999994</v>
      </c>
    </row>
    <row r="226" spans="1:2" x14ac:dyDescent="0.35">
      <c r="A226" s="6">
        <v>37408</v>
      </c>
      <c r="B226" s="11">
        <v>76.599999999999994</v>
      </c>
    </row>
    <row r="227" spans="1:2" x14ac:dyDescent="0.35">
      <c r="A227" s="6">
        <v>37500</v>
      </c>
      <c r="B227" s="11">
        <v>77.099999999999994</v>
      </c>
    </row>
    <row r="228" spans="1:2" x14ac:dyDescent="0.35">
      <c r="A228" s="6">
        <v>37591</v>
      </c>
      <c r="B228" s="11">
        <v>77.599999999999994</v>
      </c>
    </row>
    <row r="229" spans="1:2" x14ac:dyDescent="0.35">
      <c r="A229" s="6">
        <v>37681</v>
      </c>
      <c r="B229" s="11">
        <v>78.599999999999994</v>
      </c>
    </row>
    <row r="230" spans="1:2" x14ac:dyDescent="0.35">
      <c r="A230" s="6">
        <v>37773</v>
      </c>
      <c r="B230" s="11">
        <v>78.599999999999994</v>
      </c>
    </row>
    <row r="231" spans="1:2" x14ac:dyDescent="0.35">
      <c r="A231" s="6">
        <v>37865</v>
      </c>
      <c r="B231" s="11">
        <v>79.099999999999994</v>
      </c>
    </row>
    <row r="232" spans="1:2" x14ac:dyDescent="0.35">
      <c r="A232" s="6">
        <v>37956</v>
      </c>
      <c r="B232" s="11">
        <v>79.5</v>
      </c>
    </row>
    <row r="233" spans="1:2" x14ac:dyDescent="0.35">
      <c r="A233" s="6">
        <v>38047</v>
      </c>
      <c r="B233" s="11">
        <v>80.2</v>
      </c>
    </row>
    <row r="234" spans="1:2" x14ac:dyDescent="0.35">
      <c r="A234" s="6">
        <v>38139</v>
      </c>
      <c r="B234" s="11">
        <v>80.599999999999994</v>
      </c>
    </row>
    <row r="235" spans="1:2" x14ac:dyDescent="0.35">
      <c r="A235" s="6">
        <v>38231</v>
      </c>
      <c r="B235" s="11">
        <v>80.900000000000006</v>
      </c>
    </row>
    <row r="236" spans="1:2" x14ac:dyDescent="0.35">
      <c r="A236" s="6">
        <v>38322</v>
      </c>
      <c r="B236" s="11">
        <v>81.5</v>
      </c>
    </row>
    <row r="237" spans="1:2" x14ac:dyDescent="0.35">
      <c r="A237" s="6">
        <v>38412</v>
      </c>
      <c r="B237" s="11">
        <v>82.1</v>
      </c>
    </row>
    <row r="238" spans="1:2" x14ac:dyDescent="0.35">
      <c r="A238" s="6">
        <v>38504</v>
      </c>
      <c r="B238" s="11">
        <v>82.6</v>
      </c>
    </row>
    <row r="239" spans="1:2" x14ac:dyDescent="0.35">
      <c r="A239" s="6">
        <v>38596</v>
      </c>
      <c r="B239" s="11">
        <v>83.4</v>
      </c>
    </row>
    <row r="240" spans="1:2" x14ac:dyDescent="0.35">
      <c r="A240" s="6">
        <v>38687</v>
      </c>
      <c r="B240" s="11">
        <v>83.8</v>
      </c>
    </row>
    <row r="241" spans="1:2" x14ac:dyDescent="0.35">
      <c r="A241" s="6">
        <v>38777</v>
      </c>
      <c r="B241" s="11">
        <v>84.5</v>
      </c>
    </row>
    <row r="242" spans="1:2" x14ac:dyDescent="0.35">
      <c r="A242" s="6">
        <v>38869</v>
      </c>
      <c r="B242" s="11">
        <v>85.9</v>
      </c>
    </row>
    <row r="243" spans="1:2" x14ac:dyDescent="0.35">
      <c r="A243" s="6">
        <v>38961</v>
      </c>
      <c r="B243" s="11">
        <v>86.7</v>
      </c>
    </row>
    <row r="244" spans="1:2" x14ac:dyDescent="0.35">
      <c r="A244" s="6">
        <v>39052</v>
      </c>
      <c r="B244" s="11">
        <v>86.6</v>
      </c>
    </row>
    <row r="245" spans="1:2" x14ac:dyDescent="0.35">
      <c r="A245" s="6">
        <v>39142</v>
      </c>
      <c r="B245" s="11">
        <v>86.6</v>
      </c>
    </row>
    <row r="246" spans="1:2" x14ac:dyDescent="0.35">
      <c r="A246" s="6">
        <v>39234</v>
      </c>
      <c r="B246" s="11">
        <v>87.7</v>
      </c>
    </row>
    <row r="247" spans="1:2" x14ac:dyDescent="0.35">
      <c r="A247" s="6">
        <v>39326</v>
      </c>
      <c r="B247" s="11">
        <v>88.3</v>
      </c>
    </row>
    <row r="248" spans="1:2" x14ac:dyDescent="0.35">
      <c r="A248" s="6">
        <v>39417</v>
      </c>
      <c r="B248" s="11">
        <v>89.1</v>
      </c>
    </row>
    <row r="249" spans="1:2" x14ac:dyDescent="0.35">
      <c r="A249" s="6">
        <v>39508</v>
      </c>
      <c r="B249" s="11">
        <v>90.3</v>
      </c>
    </row>
    <row r="250" spans="1:2" x14ac:dyDescent="0.35">
      <c r="A250" s="6">
        <v>39600</v>
      </c>
      <c r="B250" s="11">
        <v>91.6</v>
      </c>
    </row>
    <row r="251" spans="1:2" x14ac:dyDescent="0.35">
      <c r="A251" s="6">
        <v>39692</v>
      </c>
      <c r="B251" s="11">
        <v>92.7</v>
      </c>
    </row>
    <row r="252" spans="1:2" x14ac:dyDescent="0.35">
      <c r="A252" s="6">
        <v>39783</v>
      </c>
      <c r="B252" s="11">
        <v>92.4</v>
      </c>
    </row>
    <row r="253" spans="1:2" x14ac:dyDescent="0.35">
      <c r="A253" s="6">
        <v>39873</v>
      </c>
      <c r="B253" s="11">
        <v>92.5</v>
      </c>
    </row>
    <row r="254" spans="1:2" x14ac:dyDescent="0.35">
      <c r="A254" s="6">
        <v>39965</v>
      </c>
      <c r="B254" s="11">
        <v>92.9</v>
      </c>
    </row>
    <row r="255" spans="1:2" x14ac:dyDescent="0.35">
      <c r="A255" s="6">
        <v>40057</v>
      </c>
      <c r="B255" s="11">
        <v>93.8</v>
      </c>
    </row>
    <row r="256" spans="1:2" x14ac:dyDescent="0.35">
      <c r="A256" s="6">
        <v>40148</v>
      </c>
      <c r="B256" s="11">
        <v>94.3</v>
      </c>
    </row>
    <row r="257" spans="1:2" x14ac:dyDescent="0.35">
      <c r="A257" s="6">
        <v>40238</v>
      </c>
      <c r="B257" s="11">
        <v>95.2</v>
      </c>
    </row>
    <row r="258" spans="1:2" x14ac:dyDescent="0.35">
      <c r="A258" s="6">
        <v>40330</v>
      </c>
      <c r="B258" s="11">
        <v>95.8</v>
      </c>
    </row>
    <row r="259" spans="1:2" x14ac:dyDescent="0.35">
      <c r="A259" s="6">
        <v>40422</v>
      </c>
      <c r="B259" s="11">
        <v>96.5</v>
      </c>
    </row>
    <row r="260" spans="1:2" x14ac:dyDescent="0.35">
      <c r="A260" s="6">
        <v>40513</v>
      </c>
      <c r="B260" s="11">
        <v>96.9</v>
      </c>
    </row>
    <row r="261" spans="1:2" x14ac:dyDescent="0.35">
      <c r="A261" s="6">
        <v>40603</v>
      </c>
      <c r="B261" s="11">
        <v>98.3</v>
      </c>
    </row>
    <row r="262" spans="1:2" x14ac:dyDescent="0.35">
      <c r="A262" s="6">
        <v>40695</v>
      </c>
      <c r="B262" s="11">
        <v>99.2</v>
      </c>
    </row>
    <row r="263" spans="1:2" x14ac:dyDescent="0.35">
      <c r="A263" s="6">
        <v>40787</v>
      </c>
      <c r="B263" s="11">
        <v>99.8</v>
      </c>
    </row>
    <row r="264" spans="1:2" x14ac:dyDescent="0.35">
      <c r="A264" s="6">
        <v>40878</v>
      </c>
      <c r="B264" s="11">
        <v>99.8</v>
      </c>
    </row>
    <row r="265" spans="1:2" x14ac:dyDescent="0.35">
      <c r="A265" s="6">
        <v>40969</v>
      </c>
      <c r="B265" s="11">
        <v>99.9</v>
      </c>
    </row>
    <row r="266" spans="1:2" x14ac:dyDescent="0.35">
      <c r="A266" s="6">
        <v>41061</v>
      </c>
      <c r="B266" s="11">
        <v>100.4</v>
      </c>
    </row>
    <row r="267" spans="1:2" x14ac:dyDescent="0.35">
      <c r="A267" s="6">
        <v>41153</v>
      </c>
      <c r="B267" s="11">
        <v>101.8</v>
      </c>
    </row>
    <row r="268" spans="1:2" x14ac:dyDescent="0.35">
      <c r="A268" s="6">
        <v>41244</v>
      </c>
      <c r="B268" s="11">
        <v>102</v>
      </c>
    </row>
    <row r="269" spans="1:2" x14ac:dyDescent="0.35">
      <c r="A269" s="6">
        <v>41334</v>
      </c>
      <c r="B269" s="11">
        <v>102.4</v>
      </c>
    </row>
    <row r="270" spans="1:2" x14ac:dyDescent="0.35">
      <c r="A270" s="6">
        <v>41426</v>
      </c>
      <c r="B270" s="11">
        <v>102.8</v>
      </c>
    </row>
    <row r="271" spans="1:2" x14ac:dyDescent="0.35">
      <c r="A271" s="6">
        <v>41518</v>
      </c>
      <c r="B271" s="11">
        <v>104</v>
      </c>
    </row>
    <row r="272" spans="1:2" x14ac:dyDescent="0.35">
      <c r="A272" s="6">
        <v>41609</v>
      </c>
      <c r="B272" s="11">
        <v>104.8</v>
      </c>
    </row>
    <row r="273" spans="1:2" x14ac:dyDescent="0.35">
      <c r="A273" s="6">
        <v>41699</v>
      </c>
      <c r="B273" s="11">
        <v>105.4</v>
      </c>
    </row>
    <row r="274" spans="1:2" x14ac:dyDescent="0.35">
      <c r="A274" s="6">
        <v>41791</v>
      </c>
      <c r="B274" s="11">
        <v>105.9</v>
      </c>
    </row>
    <row r="275" spans="1:2" x14ac:dyDescent="0.35">
      <c r="A275" s="6">
        <v>41883</v>
      </c>
      <c r="B275" s="11">
        <v>106.4</v>
      </c>
    </row>
    <row r="276" spans="1:2" x14ac:dyDescent="0.35">
      <c r="A276" s="6">
        <v>41974</v>
      </c>
      <c r="B276" s="11">
        <v>106.6</v>
      </c>
    </row>
    <row r="277" spans="1:2" x14ac:dyDescent="0.35">
      <c r="A277" s="6">
        <v>42064</v>
      </c>
      <c r="B277" s="11">
        <v>106.8</v>
      </c>
    </row>
    <row r="278" spans="1:2" x14ac:dyDescent="0.35">
      <c r="A278" s="6">
        <v>42156</v>
      </c>
      <c r="B278" s="11">
        <v>107.5</v>
      </c>
    </row>
    <row r="279" spans="1:2" x14ac:dyDescent="0.35">
      <c r="A279" s="6">
        <v>42248</v>
      </c>
      <c r="B279" s="11">
        <v>108</v>
      </c>
    </row>
    <row r="280" spans="1:2" x14ac:dyDescent="0.35">
      <c r="A280" s="6">
        <v>42339</v>
      </c>
      <c r="B280" s="11">
        <v>108.4</v>
      </c>
    </row>
    <row r="281" spans="1:2" x14ac:dyDescent="0.35">
      <c r="A281" s="6">
        <v>42430</v>
      </c>
      <c r="B281" s="11">
        <v>108.2</v>
      </c>
    </row>
    <row r="282" spans="1:2" x14ac:dyDescent="0.35">
      <c r="A282" s="6">
        <v>42522</v>
      </c>
      <c r="B282" s="11">
        <v>108.6</v>
      </c>
    </row>
    <row r="283" spans="1:2" x14ac:dyDescent="0.35">
      <c r="A283" s="6">
        <v>42614</v>
      </c>
      <c r="B283" s="11">
        <v>109.4</v>
      </c>
    </row>
    <row r="284" spans="1:2" x14ac:dyDescent="0.35">
      <c r="A284" s="6">
        <v>42705</v>
      </c>
      <c r="B284" s="11">
        <v>110</v>
      </c>
    </row>
    <row r="285" spans="1:2" x14ac:dyDescent="0.35">
      <c r="A285" s="6">
        <v>42795</v>
      </c>
      <c r="B285" s="11">
        <v>110.5</v>
      </c>
    </row>
    <row r="286" spans="1:2" x14ac:dyDescent="0.35">
      <c r="A286" s="6">
        <v>42887</v>
      </c>
      <c r="B286" s="11">
        <v>110.7</v>
      </c>
    </row>
    <row r="287" spans="1:2" x14ac:dyDescent="0.35">
      <c r="A287" s="6">
        <v>42979</v>
      </c>
      <c r="B287" s="11">
        <v>111.4</v>
      </c>
    </row>
    <row r="288" spans="1:2" x14ac:dyDescent="0.35">
      <c r="A288" s="6">
        <v>43070</v>
      </c>
      <c r="B288" s="11">
        <v>112.1</v>
      </c>
    </row>
    <row r="289" spans="1:2" x14ac:dyDescent="0.35">
      <c r="A289" s="6">
        <v>43160</v>
      </c>
      <c r="B289" s="11">
        <v>112.6</v>
      </c>
    </row>
    <row r="290" spans="1:2" x14ac:dyDescent="0.35">
      <c r="A290" s="6">
        <v>43252</v>
      </c>
      <c r="B290" s="11">
        <v>113</v>
      </c>
    </row>
    <row r="291" spans="1:2" x14ac:dyDescent="0.35">
      <c r="A291" s="6">
        <v>43344</v>
      </c>
      <c r="B291" s="11">
        <v>113.5</v>
      </c>
    </row>
    <row r="292" spans="1:2" x14ac:dyDescent="0.35">
      <c r="A292" s="6">
        <v>43435</v>
      </c>
      <c r="B292" s="11">
        <v>114.1</v>
      </c>
    </row>
    <row r="293" spans="1:2" x14ac:dyDescent="0.35">
      <c r="A293" s="6">
        <v>43525</v>
      </c>
      <c r="B293" s="11">
        <v>114.1</v>
      </c>
    </row>
    <row r="294" spans="1:2" x14ac:dyDescent="0.35">
      <c r="A294" s="6">
        <v>43617</v>
      </c>
      <c r="B294" s="11">
        <v>114.8</v>
      </c>
    </row>
    <row r="295" spans="1:2" x14ac:dyDescent="0.35">
      <c r="A295" s="6">
        <v>43709</v>
      </c>
      <c r="B295" s="11">
        <v>115.4</v>
      </c>
    </row>
    <row r="296" spans="1:2" x14ac:dyDescent="0.35">
      <c r="A296" s="6">
        <v>43800</v>
      </c>
      <c r="B296" s="11">
        <v>116.2</v>
      </c>
    </row>
    <row r="297" spans="1:2" x14ac:dyDescent="0.35">
      <c r="A297" s="6">
        <v>43891</v>
      </c>
      <c r="B297" s="11">
        <v>116.6</v>
      </c>
    </row>
    <row r="298" spans="1:2" x14ac:dyDescent="0.35">
      <c r="A298" s="6">
        <v>43983</v>
      </c>
      <c r="B298" s="11">
        <v>114.4</v>
      </c>
    </row>
    <row r="299" spans="1:2" x14ac:dyDescent="0.35">
      <c r="A299" s="6">
        <v>44075</v>
      </c>
      <c r="B299" s="11">
        <v>116.2</v>
      </c>
    </row>
    <row r="300" spans="1:2" x14ac:dyDescent="0.35">
      <c r="A300" s="6">
        <v>44166</v>
      </c>
      <c r="B300" s="13">
        <v>117.2</v>
      </c>
    </row>
    <row r="301" spans="1:2" x14ac:dyDescent="0.35">
      <c r="A301" s="6">
        <v>44256</v>
      </c>
      <c r="B301" s="11">
        <v>117.9</v>
      </c>
    </row>
    <row r="302" spans="1:2" x14ac:dyDescent="0.35">
      <c r="A302" s="6">
        <v>44348</v>
      </c>
      <c r="B302" s="11">
        <v>118.8</v>
      </c>
    </row>
    <row r="303" spans="1:2" x14ac:dyDescent="0.35">
      <c r="A303" s="6">
        <v>44440</v>
      </c>
      <c r="B303" s="11">
        <v>119.7</v>
      </c>
    </row>
    <row r="304" spans="1:2" x14ac:dyDescent="0.35">
      <c r="A304" s="6">
        <v>44531</v>
      </c>
      <c r="B304" s="13">
        <v>121.3</v>
      </c>
    </row>
  </sheetData>
  <hyperlinks>
    <hyperlink ref="E2" r:id="rId1" xr:uid="{E953CE92-0898-4BA2-8836-6FF5B6E38B1E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Calculations</vt:lpstr>
      <vt:lpstr>CPI 20220412</vt:lpstr>
      <vt:lpstr>Base_CPI</vt:lpstr>
      <vt:lpstr>Base_Reference_Tariff_Firm</vt:lpstr>
      <vt:lpstr>Base_Reference_Tariff_Interuptible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Chin, Ignatius</dc:creator>
  <cp:lastModifiedBy>Chin, Ignatius</cp:lastModifiedBy>
  <dcterms:created xsi:type="dcterms:W3CDTF">2022-04-12T06:02:48Z</dcterms:created>
  <dcterms:modified xsi:type="dcterms:W3CDTF">2022-04-20T02:22:58Z</dcterms:modified>
</cp:coreProperties>
</file>